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7/"/>
    </mc:Choice>
  </mc:AlternateContent>
  <xr:revisionPtr revIDLastSave="0" documentId="13_ncr:1_{45250135-16A2-A445-ACC0-4B564D57FBF5}" xr6:coauthVersionLast="47" xr6:coauthVersionMax="47" xr10:uidLastSave="{00000000-0000-0000-0000-000000000000}"/>
  <bookViews>
    <workbookView xWindow="12340" yWindow="1000" windowWidth="56460" windowHeight="26460" activeTab="1" xr2:uid="{FC6325D9-4645-8A47-B8AA-BB92D9218971}"/>
  </bookViews>
  <sheets>
    <sheet name="Week 7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4" l="1"/>
  <c r="W10" i="4"/>
  <c r="W8" i="4"/>
  <c r="CC27" i="6"/>
  <c r="BT66" i="6"/>
  <c r="AZ66" i="6"/>
  <c r="DZ50" i="6"/>
  <c r="DZ55" i="6"/>
  <c r="DZ20" i="6"/>
  <c r="DZ23" i="6"/>
  <c r="DZ24" i="6"/>
  <c r="DZ26" i="6"/>
  <c r="DZ18" i="6"/>
  <c r="CW49" i="6"/>
  <c r="CW50" i="6"/>
  <c r="CW52" i="6"/>
  <c r="CW53" i="6"/>
  <c r="CW54" i="6"/>
  <c r="CW55" i="6"/>
  <c r="CW48" i="6"/>
  <c r="CW21" i="6"/>
  <c r="CW24" i="6"/>
  <c r="CW18" i="6"/>
  <c r="BS49" i="6"/>
  <c r="BS50" i="6"/>
  <c r="BS53" i="6"/>
  <c r="BS25" i="6"/>
  <c r="BS26" i="6"/>
  <c r="BS18" i="6"/>
  <c r="AP49" i="6"/>
  <c r="AP51" i="6"/>
  <c r="AP52" i="6"/>
  <c r="AP54" i="6"/>
  <c r="AP55" i="6"/>
  <c r="AP20" i="6"/>
  <c r="AP24" i="6"/>
  <c r="AP25" i="6"/>
  <c r="AP26" i="6"/>
  <c r="M49" i="6"/>
  <c r="M50" i="6"/>
  <c r="M51" i="6"/>
  <c r="M53" i="6"/>
  <c r="M19" i="6"/>
  <c r="M22" i="6"/>
  <c r="M23" i="6"/>
  <c r="M25" i="6"/>
  <c r="M26" i="6"/>
  <c r="W14" i="4"/>
  <c r="AP48" i="6"/>
  <c r="AP18" i="6"/>
  <c r="M48" i="6"/>
  <c r="N23" i="6"/>
  <c r="X3" i="4"/>
  <c r="X4" i="4"/>
  <c r="X28" i="4"/>
  <c r="X27" i="4"/>
  <c r="X22" i="4"/>
  <c r="X21" i="4"/>
  <c r="X16" i="4"/>
  <c r="X15" i="4"/>
  <c r="X10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DX67" i="6" s="1"/>
  <c r="K28" i="4" s="1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Y27" i="6" l="1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W16" i="4" s="1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W15" i="4" s="1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U67" i="6" s="1"/>
  <c r="R10" i="4" s="1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E15" i="6" s="1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Z67" i="6" s="1"/>
  <c r="AM45" i="6"/>
  <c r="AL67" i="6" s="1"/>
  <c r="I10" i="4" s="1"/>
  <c r="AK45" i="6"/>
  <c r="AI67" i="6" s="1"/>
  <c r="AN45" i="6"/>
  <c r="AM67" i="6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AU66" i="6" l="1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J10" i="4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BK66" i="6"/>
  <c r="E15" i="4" s="1"/>
  <c r="CU27" i="6"/>
  <c r="CR27" i="6"/>
  <c r="CA27" i="6"/>
  <c r="BV27" i="6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<sst xmlns="http://schemas.openxmlformats.org/spreadsheetml/2006/main" count="3986" uniqueCount="719">
  <si>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</si>
  <si>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</si>
  <si>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</si>
  <si>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</si>
  <si>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</si>
  <si>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</si>
  <si>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</si>
  <si>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</si>
  <si>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</si>
  <si>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</si>
  <si>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</si>
  <si>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</si>
  <si>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</si>
  <si>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</si>
  <si>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</si>
  <si>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</si>
  <si>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</si>
  <si>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</si>
  <si>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</si>
  <si>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</si>
  <si>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</si>
  <si>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</si>
  <si>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</si>
  <si>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</si>
  <si>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</si>
  <si>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</si>
  <si>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</si>
  <si>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</si>
  <si>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</si>
  <si>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</si>
  <si>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</si>
  <si>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</si>
  <si>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</si>
  <si>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</si>
  <si>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</si>
  <si>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</si>
  <si>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</si>
  <si>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</si>
  <si>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</si>
  <si>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</si>
  <si>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</si>
  <si>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</si>
  <si>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</si>
  <si>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</si>
  <si>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</si>
  <si>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</si>
  <si>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</si>
  <si>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</si>
  <si>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</si>
  <si>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</si>
  <si>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</si>
  <si>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</si>
  <si>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</si>
  <si>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</si>
  <si>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</si>
  <si>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</si>
  <si>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</si>
  <si>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</si>
  <si>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</si>
  <si>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</si>
  <si>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</si>
  <si>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Alan Trammell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</si>
  <si>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</si>
  <si>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</si>
  <si>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</si>
  <si>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</si>
  <si>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</si>
  <si>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</si>
  <si>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</si>
  <si>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</si>
  <si>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</si>
  <si>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</si>
  <si>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</si>
  <si>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</si>
  <si>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</si>
  <si>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</si>
  <si>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</si>
  <si>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</si>
  <si>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</si>
  <si>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</si>
  <si>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</si>
  <si>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</si>
  <si>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</si>
  <si>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</si>
  <si>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</si>
  <si>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</si>
  <si>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</si>
  <si>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Kent Hrbek</t>
  </si>
  <si>
    <t>Mike Pagliarulo</t>
  </si>
  <si>
    <t>Randy Bush</t>
  </si>
  <si>
    <t>Gary Gaetti</t>
  </si>
  <si>
    <t>Jim Acker</t>
  </si>
  <si>
    <t>Dave Smith</t>
  </si>
  <si>
    <t>Gerald Perry</t>
  </si>
  <si>
    <t>Tom Brookens</t>
  </si>
  <si>
    <t>Billy Hatcher</t>
  </si>
  <si>
    <t>Keith Atherton</t>
  </si>
  <si>
    <t>Ozzie Guillen</t>
  </si>
  <si>
    <t>Mookie Wilson</t>
  </si>
  <si>
    <t>Robin Yount</t>
  </si>
  <si>
    <t>Floyd Bannister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</si>
  <si>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</si>
  <si>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</si>
  <si>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</si>
  <si>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</si>
  <si>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</si>
  <si>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</si>
  <si>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</si>
  <si>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</si>
  <si>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</si>
  <si>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</si>
  <si>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</si>
  <si>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Joel Youngblood</t>
  </si>
  <si>
    <t>Jim Rice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</si>
  <si>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</si>
  <si>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</si>
  <si>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</si>
  <si>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</si>
  <si>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</si>
  <si>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</si>
  <si>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</si>
  <si>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</si>
  <si>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</si>
  <si>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</si>
  <si>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</si>
  <si>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</si>
  <si>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</si>
  <si>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</si>
  <si>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</si>
  <si>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</si>
  <si>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</si>
  <si>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</si>
  <si>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Kevin Bass</t>
  </si>
  <si>
    <t>Cory Snyder</t>
  </si>
  <si>
    <t>Lloyd Moseby</t>
  </si>
  <si>
    <t>Carney Lansford</t>
  </si>
  <si>
    <t>Mike Marshall</t>
  </si>
  <si>
    <t>Dave Parker</t>
  </si>
  <si>
    <t>Willie Wilson</t>
  </si>
  <si>
    <t>Devon White</t>
  </si>
  <si>
    <t>Kirby Puckett</t>
  </si>
  <si>
    <t>Pat Tabler</t>
  </si>
  <si>
    <t>Jim Presley</t>
  </si>
  <si>
    <t>Scott Fletcher</t>
  </si>
  <si>
    <t>Fred Lynn</t>
  </si>
  <si>
    <t>Glenn Braggs</t>
  </si>
  <si>
    <t>Danny Tartabull</t>
  </si>
  <si>
    <t>Pete Incaviglia</t>
  </si>
  <si>
    <t>Milt Thompson</t>
  </si>
  <si>
    <t>Benito Santiago</t>
  </si>
  <si>
    <t>Terry Pendleton</t>
  </si>
  <si>
    <t>Brian Downing</t>
  </si>
  <si>
    <t>Brook Jacoby</t>
  </si>
  <si>
    <t>Alvin Davis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</si>
  <si>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</si>
  <si>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</si>
  <si>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</si>
  <si>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</si>
  <si>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</si>
  <si>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</si>
  <si>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</si>
  <si>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</si>
  <si>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</si>
  <si>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</si>
  <si>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Mike Schmidt</t>
  </si>
  <si>
    <t>Kevin Seitzer</t>
  </si>
  <si>
    <t>Rob Deer</t>
  </si>
  <si>
    <t>Frank White</t>
  </si>
  <si>
    <t>Keith Hernandez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</si>
  <si>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</si>
  <si>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</si>
  <si>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</si>
  <si>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</si>
  <si>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</si>
  <si>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</si>
  <si>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</si>
  <si>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</si>
  <si>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</si>
  <si>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</si>
  <si>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</si>
  <si>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</si>
  <si>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</si>
  <si>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</si>
  <si>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Willie McGee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</si>
  <si>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</si>
  <si>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</si>
  <si>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</si>
  <si>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</si>
  <si>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</si>
  <si>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</si>
  <si>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</si>
  <si>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</si>
  <si>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</si>
  <si>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</si>
  <si>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</si>
  <si>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</si>
  <si>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</si>
  <si>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</si>
  <si>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</si>
  <si>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</si>
  <si>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</si>
  <si>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Dave Valle</t>
  </si>
  <si>
    <t>Greg Gagne</t>
  </si>
  <si>
    <t>Craig Reynolds</t>
  </si>
  <si>
    <t>Andres Galarraga</t>
  </si>
  <si>
    <t>Daryl Boston</t>
  </si>
  <si>
    <t>Kurt Stillwell</t>
  </si>
  <si>
    <t>Terry Francona</t>
  </si>
  <si>
    <t>Ernie Whitt</t>
  </si>
  <si>
    <t>Matt Nokes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</si>
  <si>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</si>
  <si>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</si>
  <si>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</si>
  <si>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</si>
  <si>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</si>
  <si>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</si>
  <si>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</si>
  <si>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</si>
  <si>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</si>
  <si>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</si>
  <si>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</si>
  <si>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</si>
  <si>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</si>
  <si>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</si>
  <si>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</si>
  <si>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</si>
  <si>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</si>
  <si>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</si>
  <si>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Marty Barrett</t>
  </si>
  <si>
    <t>Herm Winningham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</si>
  <si>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</si>
  <si>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</si>
  <si>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</si>
  <si>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</si>
  <si>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</si>
  <si>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</si>
  <si>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</si>
  <si>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</si>
  <si>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</si>
  <si>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</si>
  <si>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</si>
  <si>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</si>
  <si>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Jamie Quirk</t>
  </si>
  <si>
    <t>Randy Ready</t>
  </si>
  <si>
    <t>Lee Mazzilli</t>
  </si>
  <si>
    <t>Bob Welch</t>
  </si>
  <si>
    <t>Mark Ryal</t>
  </si>
  <si>
    <t>Ron Darling</t>
  </si>
  <si>
    <t>Barry Lyons</t>
  </si>
  <si>
    <t>Eric Show</t>
  </si>
  <si>
    <t>Geno Petralli</t>
  </si>
  <si>
    <t>Jamie Moyer</t>
  </si>
  <si>
    <t>Shane Rawley</t>
  </si>
  <si>
    <t>Manny Trillo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</si>
  <si>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</si>
  <si>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</si>
  <si>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</si>
  <si>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</si>
  <si>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</si>
  <si>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</si>
  <si>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</si>
  <si>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</si>
  <si>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</si>
  <si>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</si>
  <si>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</si>
  <si>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Brian Holton</t>
  </si>
  <si>
    <t>Gus Polidor</t>
  </si>
  <si>
    <t>Rick Honeycutt</t>
  </si>
  <si>
    <t>Alejandro Pena</t>
  </si>
  <si>
    <t>Jeff Robinson</t>
  </si>
  <si>
    <t>Mickey Hatcher</t>
  </si>
  <si>
    <t>Paul O'Neill</t>
  </si>
  <si>
    <t>Mike Jackson</t>
  </si>
  <si>
    <t>Mark Grant</t>
  </si>
  <si>
    <t>Scott Garrelts</t>
  </si>
  <si>
    <t>Curt Young</t>
  </si>
  <si>
    <t>Greg Booker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</si>
  <si>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</si>
  <si>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</si>
  <si>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</si>
  <si>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</si>
  <si>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</si>
  <si>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</si>
  <si>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</si>
  <si>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</si>
  <si>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</si>
  <si>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Bob Walk</t>
  </si>
  <si>
    <t>3 </t>
  </si>
  <si>
    <t>Dale Mohorcic</t>
  </si>
  <si>
    <t>Frank Tanana</t>
  </si>
  <si>
    <t>Scott Bailes</t>
  </si>
  <si>
    <t>4 </t>
  </si>
  <si>
    <t>Chuck Finley</t>
  </si>
  <si>
    <t>Eric King</t>
  </si>
  <si>
    <t>5 </t>
  </si>
  <si>
    <t>John Smiley</t>
  </si>
  <si>
    <t>6 </t>
  </si>
  <si>
    <t>Wes Gardner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</si>
  <si>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</si>
  <si>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</si>
  <si>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</si>
  <si>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</si>
  <si>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</si>
  <si>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</si>
  <si>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</si>
  <si>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Dennis Eckersley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</si>
  <si>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</si>
  <si>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</si>
  <si>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</si>
  <si>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</si>
  <si>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</si>
  <si>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</si>
  <si>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</si>
  <si>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</si>
  <si>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</si>
  <si>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12 </t>
  </si>
  <si>
    <t>Tommy John</t>
  </si>
  <si>
    <t>Mitch Williams</t>
  </si>
  <si>
    <t>Greg Harris</t>
  </si>
  <si>
    <t>14 </t>
  </si>
  <si>
    <t>Dennis Rasmussen</t>
  </si>
  <si>
    <t>Jose DeLeon</t>
  </si>
  <si>
    <t>15 </t>
  </si>
  <si>
    <t>Danny Jackson</t>
  </si>
  <si>
    <t>Bruce Hurst</t>
  </si>
  <si>
    <t>Jim Clancy</t>
  </si>
  <si>
    <t>Bill Wegman</t>
  </si>
  <si>
    <t>Dave Stewart</t>
  </si>
  <si>
    <t>Chris Bosio</t>
  </si>
  <si>
    <t>Mark Gubicza</t>
  </si>
  <si>
    <t>Mike Moore</t>
  </si>
  <si>
    <t>Walt Terrell</t>
  </si>
  <si>
    <t>Bert Blyleven</t>
  </si>
  <si>
    <t>Willie Fraser</t>
  </si>
  <si>
    <t>Jack Morris</t>
  </si>
  <si>
    <t>Charlie Hough</t>
  </si>
  <si>
    <t>Dave Schmidt</t>
  </si>
  <si>
    <t>Luis Polonia</t>
  </si>
  <si>
    <t>Mike Fitzgerald</t>
  </si>
  <si>
    <t>Ellis Burks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</si>
  <si>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</si>
  <si>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</si>
  <si>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</si>
  <si>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</si>
  <si>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</si>
  <si>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</si>
  <si>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</si>
  <si>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Atlee Hammaker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</si>
  <si>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</si>
  <si>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</si>
  <si>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</si>
  <si>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</si>
  <si>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</si>
  <si>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</si>
  <si>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</si>
  <si>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Kenny Williams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</si>
  <si>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</si>
  <si>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</si>
  <si>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</si>
  <si>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</si>
  <si>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</si>
  <si>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</si>
  <si>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</si>
  <si>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</si>
  <si>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</si>
  <si>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</si>
  <si>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</si>
  <si>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Tim Flannery</t>
  </si>
  <si>
    <t>Mike Stanley</t>
  </si>
  <si>
    <t>Mickey Brantley</t>
  </si>
  <si>
    <t>Tom Foley</t>
  </si>
  <si>
    <t>Dwight Gooden</t>
  </si>
  <si>
    <t>Mike Dunne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</si>
  <si>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</si>
  <si>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</si>
  <si>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</si>
  <si>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</si>
  <si>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</si>
  <si>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</si>
  <si>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</si>
  <si>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</si>
  <si>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</si>
  <si>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</si>
  <si>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</si>
  <si>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</si>
  <si>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</si>
  <si>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</si>
  <si>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</si>
  <si>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</si>
  <si>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</si>
  <si>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</si>
  <si>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</si>
  <si>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</si>
  <si>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</si>
  <si>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</si>
  <si>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</si>
  <si>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</si>
  <si>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</si>
  <si>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</si>
  <si>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Lonnie Smith</t>
  </si>
  <si>
    <t>Steve Jeltz</t>
  </si>
  <si>
    <t>Andy Allanson</t>
  </si>
  <si>
    <t>Mike Flanagan</t>
  </si>
  <si>
    <t>Bobby Thigpen</t>
  </si>
  <si>
    <t>Ray Searage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</si>
  <si>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</si>
  <si>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</si>
  <si>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</si>
  <si>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</si>
  <si>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</si>
  <si>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</si>
  <si>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</si>
  <si>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</si>
  <si>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</si>
  <si>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</si>
  <si>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</si>
  <si>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</si>
  <si>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</si>
  <si>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</si>
  <si>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</si>
  <si>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</si>
  <si>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</si>
  <si>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</si>
  <si>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</si>
  <si>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</si>
  <si>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</si>
  <si>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</si>
  <si>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</si>
  <si>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</si>
  <si>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Ron Kittle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</si>
  <si>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</si>
  <si>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</si>
  <si>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</si>
  <si>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</si>
  <si>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</si>
  <si>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</si>
  <si>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</si>
  <si>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</si>
  <si>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</si>
  <si>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Mike Maddux</t>
  </si>
  <si>
    <t>Joe Hesketh</t>
  </si>
  <si>
    <t>Ron Gant</t>
  </si>
  <si>
    <t>Rob Ducey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</si>
  <si>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</si>
  <si>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</si>
  <si>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</si>
  <si>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</si>
  <si>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</si>
  <si>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</si>
  <si>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</si>
  <si>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Storm Davis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</si>
  <si>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</si>
  <si>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</si>
  <si>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</si>
  <si>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</si>
  <si>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</si>
  <si>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</si>
  <si>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</si>
  <si>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</si>
  <si>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BUSCH LEAGUERS</t>
  </si>
  <si>
    <t>Jeff Kunkel</t>
  </si>
  <si>
    <t>Cecil Espy</t>
  </si>
  <si>
    <t>Donell Nixon</t>
  </si>
  <si>
    <t>Greg Maddux</t>
  </si>
  <si>
    <t>John Dopson</t>
  </si>
  <si>
    <t>Bryan Harvey</t>
  </si>
  <si>
    <t>Mark Grace</t>
  </si>
  <si>
    <t>Mike Schooler</t>
  </si>
  <si>
    <t>Roberto Kelly</t>
  </si>
  <si>
    <t>Tim Birtsas</t>
  </si>
  <si>
    <t>Larry McWilliams</t>
  </si>
  <si>
    <t>Ken Howell</t>
  </si>
  <si>
    <t>BOILERMEN</t>
  </si>
  <si>
    <t>Bruce Benedict</t>
  </si>
  <si>
    <t>Jose Alvarez</t>
  </si>
  <si>
    <t>Jay Howell</t>
  </si>
  <si>
    <t>Roberto Alomar</t>
  </si>
  <si>
    <t>Don August</t>
  </si>
  <si>
    <t>Greg Swindell</t>
  </si>
  <si>
    <t>Ken Patterson</t>
  </si>
  <si>
    <t>Allan Anderson</t>
  </si>
  <si>
    <t>Norm Charlton</t>
  </si>
  <si>
    <t>Dante Bichette</t>
  </si>
  <si>
    <t>Gregg Olson</t>
  </si>
  <si>
    <t>Jeff Montgomery</t>
  </si>
  <si>
    <t>Bill Spiers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</si>
  <si>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</si>
  <si>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</si>
  <si>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</si>
  <si>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</si>
  <si>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</si>
  <si>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</si>
  <si>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</si>
  <si>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</si>
  <si>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</si>
  <si>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</si>
  <si>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</si>
  <si>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</si>
  <si>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</si>
  <si>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</si>
  <si>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Walt Weiss</t>
  </si>
  <si>
    <t>Omar Vizquel</t>
  </si>
  <si>
    <t>Dickie Thon</t>
  </si>
  <si>
    <t>Jeff Hamilton</t>
  </si>
  <si>
    <t>Lenny Harris</t>
  </si>
  <si>
    <t>Ron Oester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</si>
  <si>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</si>
  <si>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</si>
  <si>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</si>
  <si>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</si>
  <si>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</si>
  <si>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</si>
  <si>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</si>
  <si>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</si>
  <si>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</si>
  <si>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</si>
  <si>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Edgar Martinez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</si>
  <si>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</si>
  <si>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</si>
  <si>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</si>
  <si>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</si>
  <si>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</si>
  <si>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</si>
  <si>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</si>
  <si>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</si>
  <si>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Mike Brumley</t>
  </si>
  <si>
    <t>Donn Pall</t>
  </si>
  <si>
    <t>German Gonzalez</t>
  </si>
  <si>
    <t>Gary Wayne</t>
  </si>
  <si>
    <t>Jeff Brantley</t>
  </si>
  <si>
    <t>Jose Bautista</t>
  </si>
  <si>
    <t>Kevin Hickey</t>
  </si>
  <si>
    <t>Erik Hanson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</si>
  <si>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</si>
  <si>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</si>
  <si>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</si>
  <si>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</si>
  <si>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</si>
  <si>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</si>
  <si>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</si>
  <si>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</si>
  <si>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</si>
  <si>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</si>
  <si>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</si>
  <si>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</si>
  <si>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Cris Carpenter</t>
  </si>
  <si>
    <t>Chris Sabo</t>
  </si>
  <si>
    <t>Luis Medina</t>
  </si>
  <si>
    <t>Jim Gantner</t>
  </si>
  <si>
    <t>Mariano Duncan</t>
  </si>
  <si>
    <t>WALKS</t>
  </si>
  <si>
    <t>LOSSES</t>
  </si>
  <si>
    <t>K-BB</t>
  </si>
  <si>
    <t>Hits Allowed</t>
  </si>
  <si>
    <t>Tim Teufel</t>
  </si>
  <si>
    <t>Rey Quinones</t>
  </si>
  <si>
    <t>Paul Molitor</t>
  </si>
  <si>
    <t>Matt Merullo</t>
  </si>
  <si>
    <t>John Russell</t>
  </si>
  <si>
    <t>Ozzie Smith</t>
  </si>
  <si>
    <t>Kent Anderson</t>
  </si>
  <si>
    <t>Gary Redus</t>
  </si>
  <si>
    <t>Billy Beane</t>
  </si>
  <si>
    <t>Mike Heath</t>
  </si>
  <si>
    <t>Gary Thurman</t>
  </si>
  <si>
    <t>Ed Jurak</t>
  </si>
  <si>
    <t>Bob Brower</t>
  </si>
  <si>
    <t>Jeff Stone</t>
  </si>
  <si>
    <t>Fred Manrique</t>
  </si>
  <si>
    <t>Wayne Tolleson</t>
  </si>
  <si>
    <t>Denny Walling</t>
  </si>
  <si>
    <t>Todd Frohwirth</t>
  </si>
  <si>
    <t>Mike Birkbeck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</si>
  <si>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</si>
  <si>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</si>
  <si>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</si>
  <si>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</si>
  <si>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</si>
  <si>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</si>
  <si>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</si>
  <si>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Tom Prince</t>
  </si>
  <si>
    <t>Gary Varsho</t>
  </si>
  <si>
    <t>Jim Dwyer</t>
  </si>
  <si>
    <t>Bo Diaz</t>
  </si>
  <si>
    <t>Bryn Smith</t>
  </si>
  <si>
    <t>Steve Finley</t>
  </si>
  <si>
    <t>Mike Young</t>
  </si>
  <si>
    <t>Ken Hill</t>
  </si>
  <si>
    <t>Mike Bielecki</t>
  </si>
  <si>
    <t>Sam Horn</t>
  </si>
  <si>
    <t>Terry Blocker</t>
  </si>
  <si>
    <t>Logan Easley</t>
  </si>
  <si>
    <t>Johnny Ray</t>
  </si>
  <si>
    <t>Pat Perry</t>
  </si>
  <si>
    <t>Steve Trout</t>
  </si>
  <si>
    <t>Lee Smith</t>
  </si>
  <si>
    <t>Darrin Jackson</t>
  </si>
  <si>
    <t>Jeff Pico</t>
  </si>
  <si>
    <t>17 </t>
  </si>
  <si>
    <t>Gene Nelson</t>
  </si>
  <si>
    <t>Andres Thomas</t>
  </si>
  <si>
    <t>Mark McGwire</t>
  </si>
  <si>
    <t>Gary Ward</t>
  </si>
  <si>
    <t>Benny Distefano</t>
  </si>
  <si>
    <t>Carlos Martinez</t>
  </si>
  <si>
    <t>Glenn Hubbard</t>
  </si>
  <si>
    <t>Mike Krukow</t>
  </si>
  <si>
    <t>Joe Magrane</t>
  </si>
  <si>
    <t>Buddy Bell</t>
  </si>
  <si>
    <t>Bob Forsch</t>
  </si>
  <si>
    <t>Chris Gwynn</t>
  </si>
  <si>
    <t>Rey Palacios</t>
  </si>
  <si>
    <t>Jim Abbott</t>
  </si>
  <si>
    <t>Ramon Pena</t>
  </si>
  <si>
    <t>Charlie Puleo</t>
  </si>
  <si>
    <t>Bill Swift</t>
  </si>
  <si>
    <t>Bill Krueger</t>
  </si>
  <si>
    <t>Dan Schatzeder</t>
  </si>
  <si>
    <t>Damon Berryhill</t>
  </si>
  <si>
    <t>Dwight Smith</t>
  </si>
  <si>
    <t>Luis de los Santos</t>
  </si>
  <si>
    <t>Tony Fernandez</t>
  </si>
  <si>
    <t>Rolando Roomes</t>
  </si>
  <si>
    <t>Junior Felix</t>
  </si>
  <si>
    <t>Geronimo Berroa</t>
  </si>
  <si>
    <t>Jim Steels</t>
  </si>
  <si>
    <t>Mike Aldrete</t>
  </si>
  <si>
    <t>Dick Schofield</t>
  </si>
  <si>
    <t>Bob Ojeda</t>
  </si>
  <si>
    <t>Alex Madrid</t>
  </si>
  <si>
    <t>Rob Nelson</t>
  </si>
  <si>
    <t>Jerald Clark</t>
  </si>
  <si>
    <t>Tim Jones</t>
  </si>
  <si>
    <t>Ted Power</t>
  </si>
  <si>
    <t>Dave Cochrane</t>
  </si>
  <si>
    <t>Craig McMurtry</t>
  </si>
  <si>
    <t>Randy O'Neal</t>
  </si>
  <si>
    <t>Tom McCarthy</t>
  </si>
  <si>
    <t>Gordon Dillard</t>
  </si>
  <si>
    <t>Jerry Don Gleaton</t>
  </si>
  <si>
    <t>Teddy Higuera</t>
  </si>
  <si>
    <t>Mark Knudson</t>
  </si>
  <si>
    <t>10 </t>
  </si>
  <si>
    <t>Doug Dascenzo</t>
  </si>
  <si>
    <t>Chris Brown</t>
  </si>
  <si>
    <t>Bob Melvin</t>
  </si>
  <si>
    <t>Greg Walker</t>
  </si>
  <si>
    <t>Phil Stephenson</t>
  </si>
  <si>
    <t>Mark Carreon</t>
  </si>
  <si>
    <t>Mackey Sasser</t>
  </si>
  <si>
    <t>Dan Pasqua</t>
  </si>
  <si>
    <t>Claudell Washington</t>
  </si>
  <si>
    <t>Alex Trevino</t>
  </si>
  <si>
    <t>Doug Baker</t>
  </si>
  <si>
    <t>Andy Van Slyke</t>
  </si>
  <si>
    <t>Sid Bream</t>
  </si>
  <si>
    <t>Dan Petry</t>
  </si>
  <si>
    <t>Chuck Cary</t>
  </si>
  <si>
    <t>Joe Price</t>
  </si>
  <si>
    <t>Paul Mirabella</t>
  </si>
  <si>
    <t>Mike Sharperson</t>
  </si>
  <si>
    <t>Steve Shields</t>
  </si>
  <si>
    <t>Steve Frey</t>
  </si>
  <si>
    <t>Bill Landrum</t>
  </si>
  <si>
    <t>Paul Gibson</t>
  </si>
  <si>
    <t>Larry Andersen</t>
  </si>
  <si>
    <t>16 </t>
  </si>
  <si>
    <t>THE DIBBLERS</t>
  </si>
  <si>
    <t>MATCHUP: NAKED RIDER vs DIBBLERS</t>
  </si>
  <si>
    <t>MATCHUP: BOILERMEN VS. IMPOSSIBLE DREAMERS</t>
  </si>
  <si>
    <t>MATCHUP: GIBBY MEET FREDDIE vs MENNONITES</t>
  </si>
  <si>
    <t>MATCHUP:  BECKWITH BOBCATS VS. ATL</t>
  </si>
  <si>
    <t>MATCHUP: BRYCE KRISPIES VS BUSCH LEAGUERS</t>
  </si>
  <si>
    <t>Gary Pettis</t>
  </si>
  <si>
    <t>Lloyd McClendon</t>
  </si>
  <si>
    <t>Ed Romero</t>
  </si>
  <si>
    <t>Rafael Belliard</t>
  </si>
  <si>
    <t>Eric Davis</t>
  </si>
  <si>
    <t>Bob Geren</t>
  </si>
  <si>
    <t>Mark Salas</t>
  </si>
  <si>
    <t>Junior Noboa</t>
  </si>
  <si>
    <t>Joel Skinner</t>
  </si>
  <si>
    <t>Rick Leach</t>
  </si>
  <si>
    <t>Louie Meadows</t>
  </si>
  <si>
    <t>Marty Pevey</t>
  </si>
  <si>
    <t>Derek Lilliquist</t>
  </si>
  <si>
    <t>Lance Blankenship</t>
  </si>
  <si>
    <t>Mike Morgan</t>
  </si>
  <si>
    <t>Randy Kramer</t>
  </si>
  <si>
    <t>Orlando Mercado</t>
  </si>
  <si>
    <t>Rick Schu</t>
  </si>
  <si>
    <t>Bob Sebra</t>
  </si>
  <si>
    <t>Fernando Valenzuela</t>
  </si>
  <si>
    <t>Scott Sanderson</t>
  </si>
  <si>
    <t>Brian Fisher</t>
  </si>
  <si>
    <t>Tony Armas</t>
  </si>
  <si>
    <t>Dick Scott</t>
  </si>
  <si>
    <t>Skeeter Barnes</t>
  </si>
  <si>
    <t>Greg Litton</t>
  </si>
  <si>
    <t>Brian Holman</t>
  </si>
  <si>
    <t>Jim Eppard</t>
  </si>
  <si>
    <t>Don Heinkel</t>
  </si>
  <si>
    <t>Matt Kinzer</t>
  </si>
  <si>
    <t>Ricky Horton</t>
  </si>
  <si>
    <t>Steve Wilson</t>
  </si>
  <si>
    <t>Tim Stoddard</t>
  </si>
  <si>
    <t>Mark Gardner</t>
  </si>
  <si>
    <t>Mike Trujillo</t>
  </si>
  <si>
    <t>De Wayne Buice</t>
  </si>
  <si>
    <t>Brad Arnsberg</t>
  </si>
  <si>
    <t>Eric Plunk</t>
  </si>
  <si>
    <t>Mike Henneman</t>
  </si>
  <si>
    <t>Francisco Oliveras</t>
  </si>
  <si>
    <t>Roy Smith</t>
  </si>
  <si>
    <t>Frank Wills</t>
  </si>
  <si>
    <t>Bill Long</t>
  </si>
  <si>
    <t>Clay Parker</t>
  </si>
  <si>
    <t>John Costello</t>
  </si>
  <si>
    <t>Jose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</si>
</sst>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301932</xdr:colOff>
      <xdr:row>14</xdr:row>
      <xdr:rowOff>113345</xdr:rowOff>
    </xdr:from>
    <xdr:to>
      <xdr:col>1</xdr:col>
      <xdr:colOff>1124892</xdr:colOff>
      <xdr:row>14</xdr:row>
      <xdr:rowOff>1256345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362" y="9795388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346170</xdr:colOff>
      <xdr:row>8</xdr:row>
      <xdr:rowOff>180270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600" y="549242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323050</xdr:colOff>
      <xdr:row>20</xdr:row>
      <xdr:rowOff>207687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480" y="14259622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333398</xdr:colOff>
      <xdr:row>9</xdr:row>
      <xdr:rowOff>179772</xdr:rowOff>
    </xdr:from>
    <xdr:to>
      <xdr:col>1</xdr:col>
      <xdr:colOff>1143347</xdr:colOff>
      <xdr:row>9</xdr:row>
      <xdr:rowOff>1286044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3828" y="6953105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326942</xdr:colOff>
      <xdr:row>27</xdr:row>
      <xdr:rowOff>107498</xdr:rowOff>
    </xdr:from>
    <xdr:to>
      <xdr:col>1</xdr:col>
      <xdr:colOff>1113131</xdr:colOff>
      <xdr:row>27</xdr:row>
      <xdr:rowOff>1233433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7372" y="19990509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300429</xdr:colOff>
      <xdr:row>26</xdr:row>
      <xdr:rowOff>110722</xdr:rowOff>
    </xdr:from>
    <xdr:to>
      <xdr:col>1</xdr:col>
      <xdr:colOff>1152052</xdr:colOff>
      <xdr:row>26</xdr:row>
      <xdr:rowOff>1324623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859" y="18532550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314087</xdr:colOff>
      <xdr:row>15</xdr:row>
      <xdr:rowOff>136559</xdr:rowOff>
    </xdr:from>
    <xdr:to>
      <xdr:col>1</xdr:col>
      <xdr:colOff>1133441</xdr:colOff>
      <xdr:row>15</xdr:row>
      <xdr:rowOff>1282508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4517" y="11279785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286777</xdr:colOff>
      <xdr:row>21</xdr:row>
      <xdr:rowOff>136560</xdr:rowOff>
    </xdr:from>
    <xdr:to>
      <xdr:col>1</xdr:col>
      <xdr:colOff>1160754</xdr:colOff>
      <xdr:row>21</xdr:row>
      <xdr:rowOff>1362230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7207" y="15649678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311755</xdr:colOff>
      <xdr:row>3</xdr:row>
      <xdr:rowOff>95591</xdr:rowOff>
    </xdr:from>
    <xdr:to>
      <xdr:col>1</xdr:col>
      <xdr:colOff>1215375</xdr:colOff>
      <xdr:row>3</xdr:row>
      <xdr:rowOff>1348418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2185" y="2499032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00886&amp;StartDate=05%2F15%2F1989&amp;EndDate=05%2F21%2F1989&amp;GameType=all&amp;PlayedFor=0&amp;PlayedVs=0&amp;Park=0" TargetMode="External"/><Relationship Id="rId21" Type="http://schemas.openxmlformats.org/officeDocument/2006/relationships/hyperlink" Target="https://www.baseballmusings.com/cgi-bin/PlayerInfo.py?PlayerID=100771&amp;StartDate=05%2F15%2F1989&amp;EndDate=05%2F21%2F1989&amp;GameType=all&amp;PlayedFor=0&amp;PlayedVs=0&amp;Park=0" TargetMode="External"/><Relationship Id="rId324" Type="http://schemas.openxmlformats.org/officeDocument/2006/relationships/hyperlink" Target="https://www.baseballmusings.com/cgi-bin/PlayerInfo.py?PlayerID=100744&amp;StartDate=05%2F15%2F1989&amp;EndDate=05%2F21%2F1989&amp;GameType=all&amp;PlayedFor=0&amp;PlayedVs=0&amp;Park=0" TargetMode="External"/><Relationship Id="rId531" Type="http://schemas.openxmlformats.org/officeDocument/2006/relationships/hyperlink" Target="https://www.baseballmusings.com/cgi-bin/PlayerInfo.py?PlayerID=100189&amp;StartDate=05%2F15%2F1989&amp;EndDate=05%2F21%2F1989&amp;GameType=all&amp;PlayedFor=0&amp;PlayedVs=0&amp;Park=0" TargetMode="External"/><Relationship Id="rId170" Type="http://schemas.openxmlformats.org/officeDocument/2006/relationships/hyperlink" Target="https://www.baseballmusings.com/cgi-bin/PlayerInfo.py?PlayerID=100151&amp;StartDate=05%2F15%2F1989&amp;EndDate=05%2F21%2F1989&amp;GameType=all&amp;PlayedFor=0&amp;PlayedVs=0&amp;Park=0" TargetMode="External"/><Relationship Id="rId268" Type="http://schemas.openxmlformats.org/officeDocument/2006/relationships/hyperlink" Target="https://www.baseballmusings.com/cgi-bin/PlayerInfo.py?PlayerID=101203&amp;StartDate=05%2F15%2F1989&amp;EndDate=05%2F21%2F1989&amp;GameType=all&amp;PlayedFor=0&amp;PlayedVs=0&amp;Park=0" TargetMode="External"/><Relationship Id="rId475" Type="http://schemas.openxmlformats.org/officeDocument/2006/relationships/hyperlink" Target="https://www.baseballmusings.com/cgi-bin/PlayerInfo.py?PlayerID=100015&amp;StartDate=05%2F15%2F1989&amp;EndDate=05%2F21%2F1989&amp;GameType=all&amp;PlayedFor=0&amp;PlayedVs=0&amp;Park=0" TargetMode="External"/><Relationship Id="rId32" Type="http://schemas.openxmlformats.org/officeDocument/2006/relationships/hyperlink" Target="https://www.baseballmusings.com/cgi-bin/PlayerInfo.py?PlayerID=100295&amp;StartDate=05%2F15%2F1989&amp;EndDate=05%2F21%2F1989&amp;GameType=all&amp;PlayedFor=0&amp;PlayedVs=0&amp;Park=0" TargetMode="External"/><Relationship Id="rId128" Type="http://schemas.openxmlformats.org/officeDocument/2006/relationships/hyperlink" Target="https://www.baseballmusings.com/cgi-bin/PlayerInfo.py?PlayerID=100081&amp;StartDate=05%2F15%2F1989&amp;EndDate=05%2F21%2F1989&amp;GameType=all&amp;PlayedFor=0&amp;PlayedVs=0&amp;Park=0" TargetMode="External"/><Relationship Id="rId335" Type="http://schemas.openxmlformats.org/officeDocument/2006/relationships/hyperlink" Target="https://www.baseballmusings.com/cgi-bin/PlayerInfo.py?PlayerID=100494&amp;StartDate=05%2F15%2F1989&amp;EndDate=05%2F21%2F1989&amp;GameType=all&amp;PlayedFor=0&amp;PlayedVs=0&amp;Park=0" TargetMode="External"/><Relationship Id="rId542" Type="http://schemas.openxmlformats.org/officeDocument/2006/relationships/hyperlink" Target="https://www.baseballmusings.com/cgi-bin/PlayerInfo.py?PlayerID=100226&amp;StartDate=05%2F15%2F1989&amp;EndDate=05%2F21%2F1989&amp;GameType=all&amp;PlayedFor=0&amp;PlayedVs=0&amp;Park=0" TargetMode="External"/><Relationship Id="rId181" Type="http://schemas.openxmlformats.org/officeDocument/2006/relationships/hyperlink" Target="https://www.baseballmusings.com/cgi-bin/PlayerInfo.py?PlayerID=100243&amp;StartDate=05%2F15%2F1989&amp;EndDate=05%2F21%2F1989&amp;GameType=all&amp;PlayedFor=0&amp;PlayedVs=0&amp;Park=0" TargetMode="External"/><Relationship Id="rId402" Type="http://schemas.openxmlformats.org/officeDocument/2006/relationships/hyperlink" Target="https://www.baseballmusings.com/cgi-bin/PlayerInfo.py?PlayerID=101351&amp;StartDate=05%2F15%2F1989&amp;EndDate=05%2F21%2F1989&amp;GameType=all&amp;PlayedFor=0&amp;PlayedVs=0&amp;Park=0" TargetMode="External"/><Relationship Id="rId279" Type="http://schemas.openxmlformats.org/officeDocument/2006/relationships/hyperlink" Target="https://www.baseballmusings.com/cgi-bin/PlayerInfo.py?PlayerID=100909&amp;StartDate=05%2F15%2F1989&amp;EndDate=05%2F21%2F1989&amp;GameType=all&amp;PlayedFor=0&amp;PlayedVs=0&amp;Park=0" TargetMode="External"/><Relationship Id="rId486" Type="http://schemas.openxmlformats.org/officeDocument/2006/relationships/hyperlink" Target="https://www.baseballmusings.com/cgi-bin/PlayerInfo.py?PlayerID=101279&amp;StartDate=05%2F15%2F1989&amp;EndDate=05%2F21%2F1989&amp;GameType=all&amp;PlayedFor=0&amp;PlayedVs=0&amp;Park=0" TargetMode="External"/><Relationship Id="rId43" Type="http://schemas.openxmlformats.org/officeDocument/2006/relationships/hyperlink" Target="https://www.baseballmusings.com/cgi-bin/PlayerInfo.py?PlayerID=100480&amp;StartDate=05%2F15%2F1989&amp;EndDate=05%2F21%2F1989&amp;GameType=all&amp;PlayedFor=0&amp;PlayedVs=0&amp;Park=0" TargetMode="External"/><Relationship Id="rId139" Type="http://schemas.openxmlformats.org/officeDocument/2006/relationships/hyperlink" Target="https://www.baseballmusings.com/cgi-bin/PlayerInfo.py?PlayerID=100085&amp;StartDate=05%2F15%2F1989&amp;EndDate=05%2F21%2F1989&amp;GameType=all&amp;PlayedFor=0&amp;PlayedVs=0&amp;Park=0" TargetMode="External"/><Relationship Id="rId346" Type="http://schemas.openxmlformats.org/officeDocument/2006/relationships/hyperlink" Target="https://www.baseballmusings.com/cgi-bin/PlayerInfo.py?PlayerID=101174&amp;StartDate=05%2F15%2F1989&amp;EndDate=05%2F21%2F1989&amp;GameType=all&amp;PlayedFor=0&amp;PlayedVs=0&amp;Park=0" TargetMode="External"/><Relationship Id="rId553" Type="http://schemas.openxmlformats.org/officeDocument/2006/relationships/hyperlink" Target="https://www.baseballmusings.com/cgi-bin/PlayerInfo.py?PlayerID=100260&amp;StartDate=05%2F15%2F1989&amp;EndDate=05%2F21%2F1989&amp;GameType=all&amp;PlayedFor=0&amp;PlayedVs=0&amp;Park=0" TargetMode="External"/><Relationship Id="rId192" Type="http://schemas.openxmlformats.org/officeDocument/2006/relationships/hyperlink" Target="https://www.baseballmusings.com/cgi-bin/PlayerInfo.py?PlayerID=101082&amp;StartDate=05%2F15%2F1989&amp;EndDate=05%2F21%2F1989&amp;GameType=all&amp;PlayedFor=0&amp;PlayedVs=0&amp;Park=0" TargetMode="External"/><Relationship Id="rId206" Type="http://schemas.openxmlformats.org/officeDocument/2006/relationships/hyperlink" Target="https://www.baseballmusings.com/cgi-bin/PlayerInfo.py?PlayerID=101229&amp;StartDate=05%2F15%2F1989&amp;EndDate=05%2F21%2F1989&amp;GameType=all&amp;PlayedFor=0&amp;PlayedVs=0&amp;Park=0" TargetMode="External"/><Relationship Id="rId413" Type="http://schemas.openxmlformats.org/officeDocument/2006/relationships/hyperlink" Target="https://www.baseballmusings.com/cgi-bin/PlayerInfo.py?PlayerID=101313&amp;StartDate=05%2F15%2F1989&amp;EndDate=05%2F21%2F1989&amp;GameType=all&amp;PlayedFor=0&amp;PlayedVs=0&amp;Park=0" TargetMode="External"/><Relationship Id="rId497" Type="http://schemas.openxmlformats.org/officeDocument/2006/relationships/hyperlink" Target="https://www.baseballmusings.com/cgi-bin/PlayerInfo.py?PlayerID=101297&amp;StartDate=05%2F15%2F1989&amp;EndDate=05%2F21%2F1989&amp;GameType=all&amp;PlayedFor=0&amp;PlayedVs=0&amp;Park=0" TargetMode="External"/><Relationship Id="rId620" Type="http://schemas.openxmlformats.org/officeDocument/2006/relationships/hyperlink" Target="https://www.baseballmusings.com/cgi-bin/PlayerInfo.py?PlayerID=101130&amp;StartDate=05%2F15%2F1989&amp;EndDate=05%2F21%2F1989&amp;GameType=all&amp;PlayedFor=0&amp;PlayedVs=0&amp;Park=0" TargetMode="External"/><Relationship Id="rId357" Type="http://schemas.openxmlformats.org/officeDocument/2006/relationships/hyperlink" Target="https://www.baseballmusings.com/cgi-bin/PlayerInfo.py?PlayerID=100928&amp;StartDate=05%2F15%2F1989&amp;EndDate=05%2F21%2F1989&amp;GameType=all&amp;PlayedFor=0&amp;PlayedVs=0&amp;Park=0" TargetMode="External"/><Relationship Id="rId54" Type="http://schemas.openxmlformats.org/officeDocument/2006/relationships/hyperlink" Target="https://www.baseballmusings.com/cgi-bin/PlayerInfo.py?PlayerID=100640&amp;StartDate=05%2F15%2F1989&amp;EndDate=05%2F21%2F1989&amp;GameType=all&amp;PlayedFor=0&amp;PlayedVs=0&amp;Park=0" TargetMode="External"/><Relationship Id="rId217" Type="http://schemas.openxmlformats.org/officeDocument/2006/relationships/hyperlink" Target="https://www.baseballmusings.com/cgi-bin/PlayerInfo.py?PlayerID=101164&amp;StartDate=05%2F15%2F1989&amp;EndDate=05%2F21%2F1989&amp;GameType=all&amp;PlayedFor=0&amp;PlayedVs=0&amp;Park=0" TargetMode="External"/><Relationship Id="rId564" Type="http://schemas.openxmlformats.org/officeDocument/2006/relationships/hyperlink" Target="https://www.baseballmusings.com/cgi-bin/PlayerInfo.py?PlayerID=100301&amp;StartDate=05%2F15%2F1989&amp;EndDate=05%2F21%2F1989&amp;GameType=all&amp;PlayedFor=0&amp;PlayedVs=0&amp;Park=0" TargetMode="External"/><Relationship Id="rId424" Type="http://schemas.openxmlformats.org/officeDocument/2006/relationships/hyperlink" Target="https://www.baseballmusings.com/cgi-bin/PlayerInfo.py?PlayerID=100774&amp;StartDate=05%2F15%2F1989&amp;EndDate=05%2F21%2F1989&amp;GameType=all&amp;PlayedFor=0&amp;PlayedVs=0&amp;Park=0" TargetMode="External"/><Relationship Id="rId270" Type="http://schemas.openxmlformats.org/officeDocument/2006/relationships/hyperlink" Target="https://www.baseballmusings.com/cgi-bin/PlayerInfo.py?PlayerID=100071&amp;StartDate=05%2F15%2F1989&amp;EndDate=05%2F21%2F1989&amp;GameType=all&amp;PlayedFor=0&amp;PlayedVs=0&amp;Park=0" TargetMode="External"/><Relationship Id="rId65" Type="http://schemas.openxmlformats.org/officeDocument/2006/relationships/hyperlink" Target="https://www.baseballmusings.com/cgi-bin/PlayerInfo.py?PlayerID=100352&amp;StartDate=05%2F15%2F1989&amp;EndDate=05%2F21%2F1989&amp;GameType=all&amp;PlayedFor=0&amp;PlayedVs=0&amp;Park=0" TargetMode="External"/><Relationship Id="rId130" Type="http://schemas.openxmlformats.org/officeDocument/2006/relationships/hyperlink" Target="https://www.baseballmusings.com/cgi-bin/PlayerInfo.py?PlayerID=327&amp;StartDate=05%2F15%2F1989&amp;EndDate=05%2F21%2F1989&amp;GameType=all&amp;PlayedFor=0&amp;PlayedVs=0&amp;Park=0" TargetMode="External"/><Relationship Id="rId368" Type="http://schemas.openxmlformats.org/officeDocument/2006/relationships/hyperlink" Target="https://www.baseballmusings.com/cgi-bin/PlayerInfo.py?PlayerID=100457&amp;StartDate=05%2F15%2F1989&amp;EndDate=05%2F21%2F1989&amp;GameType=all&amp;PlayedFor=0&amp;PlayedVs=0&amp;Park=0" TargetMode="External"/><Relationship Id="rId575" Type="http://schemas.openxmlformats.org/officeDocument/2006/relationships/hyperlink" Target="https://www.baseballmusings.com/cgi-bin/PlayerInfo.py?PlayerID=100327&amp;StartDate=05%2F15%2F1989&amp;EndDate=05%2F21%2F1989&amp;GameType=all&amp;PlayedFor=0&amp;PlayedVs=0&amp;Park=0" TargetMode="External"/><Relationship Id="rId228" Type="http://schemas.openxmlformats.org/officeDocument/2006/relationships/hyperlink" Target="https://www.baseballmusings.com/cgi-bin/PlayerInfo.py?PlayerID=100786&amp;StartDate=05%2F15%2F1989&amp;EndDate=05%2F21%2F1989&amp;GameType=all&amp;PlayedFor=0&amp;PlayedVs=0&amp;Park=0" TargetMode="External"/><Relationship Id="rId435" Type="http://schemas.openxmlformats.org/officeDocument/2006/relationships/hyperlink" Target="https://www.baseballmusings.com/cgi-bin/PlayerInfo.py?PlayerID=101101&amp;StartDate=05%2F15%2F1989&amp;EndDate=05%2F21%2F1989&amp;GameType=all&amp;PlayedFor=0&amp;PlayedVs=0&amp;Park=0" TargetMode="External"/><Relationship Id="rId281" Type="http://schemas.openxmlformats.org/officeDocument/2006/relationships/hyperlink" Target="https://www.baseballmusings.com/cgi-bin/PlayerInfo.py?PlayerID=101163&amp;StartDate=05%2F15%2F1989&amp;EndDate=05%2F21%2F1989&amp;GameType=all&amp;PlayedFor=0&amp;PlayedVs=0&amp;Park=0" TargetMode="External"/><Relationship Id="rId502" Type="http://schemas.openxmlformats.org/officeDocument/2006/relationships/hyperlink" Target="https://www.baseballmusings.com/cgi-bin/PlayerInfo.py?PlayerID=101321&amp;StartDate=05%2F15%2F1989&amp;EndDate=05%2F21%2F1989&amp;GameType=all&amp;PlayedFor=0&amp;PlayedVs=0&amp;Park=0" TargetMode="External"/><Relationship Id="rId76" Type="http://schemas.openxmlformats.org/officeDocument/2006/relationships/hyperlink" Target="https://www.baseballmusings.com/cgi-bin/PlayerInfo.py?PlayerID=100817&amp;StartDate=05%2F15%2F1989&amp;EndDate=05%2F21%2F1989&amp;GameType=all&amp;PlayedFor=0&amp;PlayedVs=0&amp;Park=0" TargetMode="External"/><Relationship Id="rId141" Type="http://schemas.openxmlformats.org/officeDocument/2006/relationships/hyperlink" Target="https://www.baseballmusings.com/cgi-bin/PlayerInfo.py?PlayerID=100919&amp;StartDate=05%2F15%2F1989&amp;EndDate=05%2F21%2F1989&amp;GameType=all&amp;PlayedFor=0&amp;PlayedVs=0&amp;Park=0" TargetMode="External"/><Relationship Id="rId379" Type="http://schemas.openxmlformats.org/officeDocument/2006/relationships/hyperlink" Target="https://www.baseballmusings.com/cgi-bin/PlayerInfo.py?PlayerID=100732&amp;StartDate=05%2F15%2F1989&amp;EndDate=05%2F21%2F1989&amp;GameType=all&amp;PlayedFor=0&amp;PlayedVs=0&amp;Park=0" TargetMode="External"/><Relationship Id="rId586" Type="http://schemas.openxmlformats.org/officeDocument/2006/relationships/hyperlink" Target="https://www.baseballmusings.com/cgi-bin/PlayerInfo.py?PlayerID=100356&amp;StartDate=05%2F15%2F1989&amp;EndDate=05%2F21%2F1989&amp;GameType=all&amp;PlayedFor=0&amp;PlayedVs=0&amp;Park=0" TargetMode="External"/><Relationship Id="rId7" Type="http://schemas.openxmlformats.org/officeDocument/2006/relationships/hyperlink" Target="https://www.baseballmusings.com/cgi-bin/PlayerInfo.py?PlayerID=100432&amp;StartDate=05%2F15%2F1989&amp;EndDate=05%2F21%2F1989&amp;GameType=all&amp;PlayedFor=0&amp;PlayedVs=0&amp;Park=0" TargetMode="External"/><Relationship Id="rId239" Type="http://schemas.openxmlformats.org/officeDocument/2006/relationships/hyperlink" Target="https://www.baseballmusings.com/cgi-bin/PlayerInfo.py?PlayerID=100892&amp;StartDate=05%2F15%2F1989&amp;EndDate=05%2F21%2F1989&amp;GameType=all&amp;PlayedFor=0&amp;PlayedVs=0&amp;Park=0" TargetMode="External"/><Relationship Id="rId446" Type="http://schemas.openxmlformats.org/officeDocument/2006/relationships/hyperlink" Target="https://www.baseballmusings.com/cgi-bin/PlayerInfo.py?PlayerID=101173&amp;StartDate=05%2F15%2F1989&amp;EndDate=05%2F21%2F1989&amp;GameType=all&amp;PlayedFor=0&amp;PlayedVs=0&amp;Park=0" TargetMode="External"/><Relationship Id="rId292" Type="http://schemas.openxmlformats.org/officeDocument/2006/relationships/hyperlink" Target="https://www.baseballmusings.com/cgi-bin/PlayerInfo.py?PlayerID=101333&amp;StartDate=05%2F15%2F1989&amp;EndDate=05%2F21%2F1989&amp;GameType=all&amp;PlayedFor=0&amp;PlayedVs=0&amp;Park=0" TargetMode="External"/><Relationship Id="rId306" Type="http://schemas.openxmlformats.org/officeDocument/2006/relationships/hyperlink" Target="https://www.baseballmusings.com/cgi-bin/PlayerInfo.py?PlayerID=100725&amp;StartDate=05%2F15%2F1989&amp;EndDate=05%2F21%2F1989&amp;GameType=all&amp;PlayedFor=0&amp;PlayedVs=0&amp;Park=0" TargetMode="External"/><Relationship Id="rId87" Type="http://schemas.openxmlformats.org/officeDocument/2006/relationships/hyperlink" Target="https://www.baseballmusings.com/cgi-bin/PlayerInfo.py?PlayerID=100632&amp;StartDate=05%2F15%2F1989&amp;EndDate=05%2F21%2F1989&amp;GameType=all&amp;PlayedFor=0&amp;PlayedVs=0&amp;Park=0" TargetMode="External"/><Relationship Id="rId513" Type="http://schemas.openxmlformats.org/officeDocument/2006/relationships/hyperlink" Target="https://www.baseballmusings.com/cgi-bin/PlayerInfo.py?PlayerID=100713&amp;StartDate=05%2F15%2F1989&amp;EndDate=05%2F21%2F1989&amp;GameType=all&amp;PlayedFor=0&amp;PlayedVs=0&amp;Park=0" TargetMode="External"/><Relationship Id="rId597" Type="http://schemas.openxmlformats.org/officeDocument/2006/relationships/hyperlink" Target="https://www.baseballmusings.com/cgi-bin/PlayerInfo.py?PlayerID=101047&amp;StartDate=05%2F15%2F1989&amp;EndDate=05%2F21%2F1989&amp;GameType=all&amp;PlayedFor=0&amp;PlayedVs=0&amp;Park=0" TargetMode="External"/><Relationship Id="rId152" Type="http://schemas.openxmlformats.org/officeDocument/2006/relationships/hyperlink" Target="https://www.baseballmusings.com/cgi-bin/PlayerInfo.py?PlayerID=100291&amp;StartDate=05%2F15%2F1989&amp;EndDate=05%2F21%2F1989&amp;GameType=all&amp;PlayedFor=0&amp;PlayedVs=0&amp;Park=0" TargetMode="External"/><Relationship Id="rId457" Type="http://schemas.openxmlformats.org/officeDocument/2006/relationships/hyperlink" Target="https://www.baseballmusings.com/cgi-bin/PlayerInfo.py?PlayerID=100562&amp;StartDate=05%2F15%2F1989&amp;EndDate=05%2F21%2F1989&amp;GameType=all&amp;PlayedFor=0&amp;PlayedVs=0&amp;Park=0" TargetMode="External"/><Relationship Id="rId14" Type="http://schemas.openxmlformats.org/officeDocument/2006/relationships/hyperlink" Target="https://www.baseballmusings.com/cgi-bin/PlayerInfo.py?PlayerID=100323&amp;StartDate=05%2F15%2F1989&amp;EndDate=05%2F21%2F1989&amp;GameType=all&amp;PlayedFor=0&amp;PlayedVs=0&amp;Park=0" TargetMode="External"/><Relationship Id="rId317" Type="http://schemas.openxmlformats.org/officeDocument/2006/relationships/hyperlink" Target="https://www.baseballmusings.com/cgi-bin/PlayerInfo.py?PlayerID=1086&amp;StartDate=05%2F15%2F1989&amp;EndDate=05%2F21%2F1989&amp;GameType=all&amp;PlayedFor=0&amp;PlayedVs=0&amp;Park=0" TargetMode="External"/><Relationship Id="rId524" Type="http://schemas.openxmlformats.org/officeDocument/2006/relationships/hyperlink" Target="https://www.baseballmusings.com/cgi-bin/PlayerInfo.py?PlayerID=100131&amp;StartDate=05%2F15%2F1989&amp;EndDate=05%2F21%2F1989&amp;GameType=all&amp;PlayedFor=0&amp;PlayedVs=0&amp;Park=0" TargetMode="External"/><Relationship Id="rId98" Type="http://schemas.openxmlformats.org/officeDocument/2006/relationships/hyperlink" Target="https://www.baseballmusings.com/cgi-bin/PlayerInfo.py?PlayerID=100231&amp;StartDate=05%2F15%2F1989&amp;EndDate=05%2F21%2F1989&amp;GameType=all&amp;PlayedFor=0&amp;PlayedVs=0&amp;Park=0" TargetMode="External"/><Relationship Id="rId163" Type="http://schemas.openxmlformats.org/officeDocument/2006/relationships/hyperlink" Target="https://www.baseballmusings.com/cgi-bin/PlayerInfo.py?PlayerID=100472&amp;StartDate=05%2F15%2F1989&amp;EndDate=05%2F21%2F1989&amp;GameType=all&amp;PlayedFor=0&amp;PlayedVs=0&amp;Park=0" TargetMode="External"/><Relationship Id="rId370" Type="http://schemas.openxmlformats.org/officeDocument/2006/relationships/hyperlink" Target="https://www.baseballmusings.com/cgi-bin/PlayerInfo.py?PlayerID=101186&amp;StartDate=05%2F15%2F1989&amp;EndDate=05%2F21%2F1989&amp;GameType=all&amp;PlayedFor=0&amp;PlayedVs=0&amp;Park=0" TargetMode="External"/><Relationship Id="rId230" Type="http://schemas.openxmlformats.org/officeDocument/2006/relationships/hyperlink" Target="https://www.baseballmusings.com/cgi-bin/PlayerInfo.py?PlayerID=101336&amp;StartDate=05%2F15%2F1989&amp;EndDate=05%2F21%2F1989&amp;GameType=all&amp;PlayedFor=0&amp;PlayedVs=0&amp;Park=0" TargetMode="External"/><Relationship Id="rId468" Type="http://schemas.openxmlformats.org/officeDocument/2006/relationships/hyperlink" Target="https://www.baseballmusings.com/cgi-bin/PlayerInfo.py?PlayerID=101237&amp;StartDate=05%2F15%2F1989&amp;EndDate=05%2F21%2F1989&amp;GameType=all&amp;PlayedFor=0&amp;PlayedVs=0&amp;Park=0" TargetMode="External"/><Relationship Id="rId25" Type="http://schemas.openxmlformats.org/officeDocument/2006/relationships/hyperlink" Target="https://www.baseballmusings.com/cgi-bin/PlayerInfo.py?PlayerID=194&amp;StartDate=05%2F15%2F1989&amp;EndDate=05%2F21%2F1989&amp;GameType=all&amp;PlayedFor=0&amp;PlayedVs=0&amp;Park=0" TargetMode="External"/><Relationship Id="rId328" Type="http://schemas.openxmlformats.org/officeDocument/2006/relationships/hyperlink" Target="https://www.baseballmusings.com/cgi-bin/PlayerInfo.py?PlayerID=101029&amp;StartDate=05%2F15%2F1989&amp;EndDate=05%2F21%2F1989&amp;GameType=all&amp;PlayedFor=0&amp;PlayedVs=0&amp;Park=0" TargetMode="External"/><Relationship Id="rId535" Type="http://schemas.openxmlformats.org/officeDocument/2006/relationships/hyperlink" Target="https://www.baseballmusings.com/cgi-bin/PlayerInfo.py?PlayerID=100200&amp;StartDate=05%2F15%2F1989&amp;EndDate=05%2F21%2F1989&amp;GameType=all&amp;PlayedFor=0&amp;PlayedVs=0&amp;Park=0" TargetMode="External"/><Relationship Id="rId174" Type="http://schemas.openxmlformats.org/officeDocument/2006/relationships/hyperlink" Target="https://www.baseballmusings.com/cgi-bin/PlayerInfo.py?PlayerID=100571&amp;StartDate=05%2F15%2F1989&amp;EndDate=05%2F21%2F1989&amp;GameType=all&amp;PlayedFor=0&amp;PlayedVs=0&amp;Park=0" TargetMode="External"/><Relationship Id="rId381" Type="http://schemas.openxmlformats.org/officeDocument/2006/relationships/hyperlink" Target="https://www.baseballmusings.com/cgi-bin/PlayerInfo.py?PlayerID=101395&amp;StartDate=05%2F15%2F1989&amp;EndDate=05%2F21%2F1989&amp;GameType=all&amp;PlayedFor=0&amp;PlayedVs=0&amp;Park=0" TargetMode="External"/><Relationship Id="rId602" Type="http://schemas.openxmlformats.org/officeDocument/2006/relationships/hyperlink" Target="https://www.baseballmusings.com/cgi-bin/PlayerInfo.py?PlayerID=100425&amp;StartDate=05%2F15%2F1989&amp;EndDate=05%2F21%2F1989&amp;GameType=all&amp;PlayedFor=0&amp;PlayedVs=0&amp;Park=0" TargetMode="External"/><Relationship Id="rId241" Type="http://schemas.openxmlformats.org/officeDocument/2006/relationships/hyperlink" Target="https://www.baseballmusings.com/cgi-bin/PlayerInfo.py?PlayerID=100857&amp;StartDate=05%2F15%2F1989&amp;EndDate=05%2F21%2F1989&amp;GameType=all&amp;PlayedFor=0&amp;PlayedVs=0&amp;Park=0" TargetMode="External"/><Relationship Id="rId437" Type="http://schemas.openxmlformats.org/officeDocument/2006/relationships/hyperlink" Target="https://www.baseballmusings.com/cgi-bin/PlayerInfo.py?PlayerID=101136&amp;StartDate=05%2F15%2F1989&amp;EndDate=05%2F21%2F1989&amp;GameType=all&amp;PlayedFor=0&amp;PlayedVs=0&amp;Park=0" TargetMode="External"/><Relationship Id="rId479" Type="http://schemas.openxmlformats.org/officeDocument/2006/relationships/hyperlink" Target="https://www.baseballmusings.com/cgi-bin/PlayerInfo.py?PlayerID=100603&amp;StartDate=05%2F15%2F1989&amp;EndDate=05%2F21%2F1989&amp;GameType=all&amp;PlayedFor=0&amp;PlayedVs=0&amp;Park=0" TargetMode="External"/><Relationship Id="rId36" Type="http://schemas.openxmlformats.org/officeDocument/2006/relationships/hyperlink" Target="https://www.baseballmusings.com/cgi-bin/PlayerInfo.py?PlayerID=100743&amp;StartDate=05%2F15%2F1989&amp;EndDate=05%2F21%2F1989&amp;GameType=all&amp;PlayedFor=0&amp;PlayedVs=0&amp;Park=0" TargetMode="External"/><Relationship Id="rId283" Type="http://schemas.openxmlformats.org/officeDocument/2006/relationships/hyperlink" Target="https://www.baseballmusings.com/cgi-bin/PlayerInfo.py?PlayerID=101165&amp;StartDate=05%2F15%2F1989&amp;EndDate=05%2F21%2F1989&amp;GameType=all&amp;PlayedFor=0&amp;PlayedVs=0&amp;Park=0" TargetMode="External"/><Relationship Id="rId339" Type="http://schemas.openxmlformats.org/officeDocument/2006/relationships/hyperlink" Target="https://www.baseballmusings.com/cgi-bin/PlayerInfo.py?PlayerID=101092&amp;StartDate=05%2F15%2F1989&amp;EndDate=05%2F21%2F1989&amp;GameType=all&amp;PlayedFor=0&amp;PlayedVs=0&amp;Park=0" TargetMode="External"/><Relationship Id="rId490" Type="http://schemas.openxmlformats.org/officeDocument/2006/relationships/hyperlink" Target="https://www.baseballmusings.com/cgi-bin/PlayerInfo.py?PlayerID=100039&amp;StartDate=05%2F15%2F1989&amp;EndDate=05%2F21%2F1989&amp;GameType=all&amp;PlayedFor=0&amp;PlayedVs=0&amp;Park=0" TargetMode="External"/><Relationship Id="rId504" Type="http://schemas.openxmlformats.org/officeDocument/2006/relationships/hyperlink" Target="https://www.baseballmusings.com/cgi-bin/PlayerInfo.py?PlayerID=100662&amp;StartDate=05%2F15%2F1989&amp;EndDate=05%2F21%2F1989&amp;GameType=all&amp;PlayedFor=0&amp;PlayedVs=0&amp;Park=0" TargetMode="External"/><Relationship Id="rId546" Type="http://schemas.openxmlformats.org/officeDocument/2006/relationships/hyperlink" Target="https://www.baseballmusings.com/cgi-bin/PlayerInfo.py?PlayerID=100831&amp;StartDate=05%2F15%2F1989&amp;EndDate=05%2F21%2F1989&amp;GameType=all&amp;PlayedFor=0&amp;PlayedVs=0&amp;Park=0" TargetMode="External"/><Relationship Id="rId78" Type="http://schemas.openxmlformats.org/officeDocument/2006/relationships/hyperlink" Target="https://www.baseballmusings.com/cgi-bin/PlayerInfo.py?PlayerID=101033&amp;StartDate=05%2F15%2F1989&amp;EndDate=05%2F21%2F1989&amp;GameType=all&amp;PlayedFor=0&amp;PlayedVs=0&amp;Park=0" TargetMode="External"/><Relationship Id="rId101" Type="http://schemas.openxmlformats.org/officeDocument/2006/relationships/hyperlink" Target="https://www.baseballmusings.com/cgi-bin/PlayerInfo.py?PlayerID=100079&amp;StartDate=05%2F15%2F1989&amp;EndDate=05%2F21%2F1989&amp;GameType=all&amp;PlayedFor=0&amp;PlayedVs=0&amp;Park=0" TargetMode="External"/><Relationship Id="rId143" Type="http://schemas.openxmlformats.org/officeDocument/2006/relationships/hyperlink" Target="https://www.baseballmusings.com/cgi-bin/PlayerInfo.py?PlayerID=100586&amp;StartDate=05%2F15%2F1989&amp;EndDate=05%2F21%2F1989&amp;GameType=all&amp;PlayedFor=0&amp;PlayedVs=0&amp;Park=0" TargetMode="External"/><Relationship Id="rId185" Type="http://schemas.openxmlformats.org/officeDocument/2006/relationships/hyperlink" Target="https://www.baseballmusings.com/cgi-bin/PlayerInfo.py?PlayerID=101315&amp;StartDate=05%2F15%2F1989&amp;EndDate=05%2F21%2F1989&amp;GameType=all&amp;PlayedFor=0&amp;PlayedVs=0&amp;Park=0" TargetMode="External"/><Relationship Id="rId350" Type="http://schemas.openxmlformats.org/officeDocument/2006/relationships/hyperlink" Target="https://www.baseballmusings.com/cgi-bin/PlayerInfo.py?PlayerID=100025&amp;StartDate=05%2F15%2F1989&amp;EndDate=05%2F21%2F1989&amp;GameType=all&amp;PlayedFor=0&amp;PlayedVs=0&amp;Park=0" TargetMode="External"/><Relationship Id="rId406" Type="http://schemas.openxmlformats.org/officeDocument/2006/relationships/hyperlink" Target="https://www.baseballmusings.com/cgi-bin/PlayerInfo.py?PlayerID=101204&amp;StartDate=05%2F15%2F1989&amp;EndDate=05%2F21%2F1989&amp;GameType=all&amp;PlayedFor=0&amp;PlayedVs=0&amp;Park=0" TargetMode="External"/><Relationship Id="rId588" Type="http://schemas.openxmlformats.org/officeDocument/2006/relationships/hyperlink" Target="https://www.baseballmusings.com/cgi-bin/PlayerInfo.py?PlayerID=100359&amp;StartDate=05%2F15%2F1989&amp;EndDate=05%2F21%2F1989&amp;GameType=all&amp;PlayedFor=0&amp;PlayedVs=0&amp;Park=0" TargetMode="External"/><Relationship Id="rId9" Type="http://schemas.openxmlformats.org/officeDocument/2006/relationships/hyperlink" Target="https://www.baseballmusings.com/cgi-bin/PlayerInfo.py?PlayerID=100127&amp;StartDate=05%2F15%2F1989&amp;EndDate=05%2F21%2F1989&amp;GameType=all&amp;PlayedFor=0&amp;PlayedVs=0&amp;Park=0" TargetMode="External"/><Relationship Id="rId210" Type="http://schemas.openxmlformats.org/officeDocument/2006/relationships/hyperlink" Target="https://www.baseballmusings.com/cgi-bin/PlayerInfo.py?PlayerID=100456&amp;StartDate=05%2F15%2F1989&amp;EndDate=05%2F21%2F1989&amp;GameType=all&amp;PlayedFor=0&amp;PlayedVs=0&amp;Park=0" TargetMode="External"/><Relationship Id="rId392" Type="http://schemas.openxmlformats.org/officeDocument/2006/relationships/hyperlink" Target="https://www.baseballmusings.com/cgi-bin/PlayerInfo.py?PlayerID=100342&amp;StartDate=05%2F15%2F1989&amp;EndDate=05%2F21%2F1989&amp;GameType=all&amp;PlayedFor=0&amp;PlayedVs=0&amp;Park=0" TargetMode="External"/><Relationship Id="rId448" Type="http://schemas.openxmlformats.org/officeDocument/2006/relationships/hyperlink" Target="https://www.baseballmusings.com/cgi-bin/PlayerInfo.py?PlayerID=100538&amp;StartDate=05%2F15%2F1989&amp;EndDate=05%2F21%2F1989&amp;GameType=all&amp;PlayedFor=0&amp;PlayedVs=0&amp;Park=0" TargetMode="External"/><Relationship Id="rId613" Type="http://schemas.openxmlformats.org/officeDocument/2006/relationships/hyperlink" Target="https://www.baseballmusings.com/cgi-bin/PlayerInfo.py?PlayerID=100475&amp;StartDate=05%2F15%2F1989&amp;EndDate=05%2F21%2F1989&amp;GameType=all&amp;PlayedFor=0&amp;PlayedVs=0&amp;Park=0" TargetMode="External"/><Relationship Id="rId252" Type="http://schemas.openxmlformats.org/officeDocument/2006/relationships/hyperlink" Target="https://www.baseballmusings.com/cgi-bin/PlayerInfo.py?PlayerID=100496&amp;StartDate=05%2F15%2F1989&amp;EndDate=05%2F21%2F1989&amp;GameType=all&amp;PlayedFor=0&amp;PlayedVs=0&amp;Park=0" TargetMode="External"/><Relationship Id="rId294" Type="http://schemas.openxmlformats.org/officeDocument/2006/relationships/hyperlink" Target="https://www.baseballmusings.com/cgi-bin/PlayerInfo.py?PlayerID=101080&amp;StartDate=05%2F15%2F1989&amp;EndDate=05%2F21%2F1989&amp;GameType=all&amp;PlayedFor=0&amp;PlayedVs=0&amp;Park=0" TargetMode="External"/><Relationship Id="rId308" Type="http://schemas.openxmlformats.org/officeDocument/2006/relationships/hyperlink" Target="https://www.baseballmusings.com/cgi-bin/PlayerInfo.py?PlayerID=101036&amp;StartDate=05%2F15%2F1989&amp;EndDate=05%2F21%2F1989&amp;GameType=all&amp;PlayedFor=0&amp;PlayedVs=0&amp;Park=0" TargetMode="External"/><Relationship Id="rId515" Type="http://schemas.openxmlformats.org/officeDocument/2006/relationships/hyperlink" Target="https://www.baseballmusings.com/cgi-bin/PlayerInfo.py?PlayerID=100715&amp;StartDate=05%2F15%2F1989&amp;EndDate=05%2F21%2F1989&amp;GameType=all&amp;PlayedFor=0&amp;PlayedVs=0&amp;Park=0" TargetMode="External"/><Relationship Id="rId47" Type="http://schemas.openxmlformats.org/officeDocument/2006/relationships/hyperlink" Target="https://www.baseballmusings.com/cgi-bin/PlayerInfo.py?PlayerID=100310&amp;StartDate=05%2F15%2F1989&amp;EndDate=05%2F21%2F1989&amp;GameType=all&amp;PlayedFor=0&amp;PlayedVs=0&amp;Park=0" TargetMode="External"/><Relationship Id="rId89" Type="http://schemas.openxmlformats.org/officeDocument/2006/relationships/hyperlink" Target="https://www.baseballmusings.com/cgi-bin/PlayerInfo.py?PlayerID=100636&amp;StartDate=05%2F15%2F1989&amp;EndDate=05%2F21%2F1989&amp;GameType=all&amp;PlayedFor=0&amp;PlayedVs=0&amp;Park=0" TargetMode="External"/><Relationship Id="rId112" Type="http://schemas.openxmlformats.org/officeDocument/2006/relationships/hyperlink" Target="https://www.baseballmusings.com/cgi-bin/PlayerInfo.py?PlayerID=87&amp;StartDate=05%2F15%2F1989&amp;EndDate=05%2F21%2F1989&amp;GameType=all&amp;PlayedFor=0&amp;PlayedVs=0&amp;Park=0" TargetMode="External"/><Relationship Id="rId154" Type="http://schemas.openxmlformats.org/officeDocument/2006/relationships/hyperlink" Target="https://www.baseballmusings.com/cgi-bin/PlayerInfo.py?PlayerID=100097&amp;StartDate=05%2F15%2F1989&amp;EndDate=05%2F21%2F1989&amp;GameType=all&amp;PlayedFor=0&amp;PlayedVs=0&amp;Park=0" TargetMode="External"/><Relationship Id="rId361" Type="http://schemas.openxmlformats.org/officeDocument/2006/relationships/hyperlink" Target="https://www.baseballmusings.com/cgi-bin/PlayerInfo.py?PlayerID=115&amp;StartDate=05%2F15%2F1989&amp;EndDate=05%2F21%2F1989&amp;GameType=all&amp;PlayedFor=0&amp;PlayedVs=0&amp;Park=0" TargetMode="External"/><Relationship Id="rId557" Type="http://schemas.openxmlformats.org/officeDocument/2006/relationships/hyperlink" Target="https://www.baseballmusings.com/cgi-bin/PlayerInfo.py?PlayerID=100267&amp;StartDate=05%2F15%2F1989&amp;EndDate=05%2F21%2F1989&amp;GameType=all&amp;PlayedFor=0&amp;PlayedVs=0&amp;Park=0" TargetMode="External"/><Relationship Id="rId599" Type="http://schemas.openxmlformats.org/officeDocument/2006/relationships/hyperlink" Target="https://www.baseballmusings.com/cgi-bin/PlayerInfo.py?PlayerID=100414&amp;StartDate=05%2F15%2F1989&amp;EndDate=05%2F21%2F1989&amp;GameType=all&amp;PlayedFor=0&amp;PlayedVs=0&amp;Park=0" TargetMode="External"/><Relationship Id="rId196" Type="http://schemas.openxmlformats.org/officeDocument/2006/relationships/hyperlink" Target="https://www.baseballmusings.com/cgi-bin/PlayerInfo.py?PlayerID=100340&amp;StartDate=05%2F15%2F1989&amp;EndDate=05%2F21%2F1989&amp;GameType=all&amp;PlayedFor=0&amp;PlayedVs=0&amp;Park=0" TargetMode="External"/><Relationship Id="rId417" Type="http://schemas.openxmlformats.org/officeDocument/2006/relationships/hyperlink" Target="https://www.baseballmusings.com/cgi-bin/PlayerInfo.py?PlayerID=101347&amp;StartDate=05%2F15%2F1989&amp;EndDate=05%2F21%2F1989&amp;GameType=all&amp;PlayedFor=0&amp;PlayedVs=0&amp;Park=0" TargetMode="External"/><Relationship Id="rId459" Type="http://schemas.openxmlformats.org/officeDocument/2006/relationships/hyperlink" Target="https://www.baseballmusings.com/cgi-bin/PlayerInfo.py?PlayerID=101212&amp;StartDate=05%2F15%2F1989&amp;EndDate=05%2F21%2F1989&amp;GameType=all&amp;PlayedFor=0&amp;PlayedVs=0&amp;Park=0" TargetMode="External"/><Relationship Id="rId16" Type="http://schemas.openxmlformats.org/officeDocument/2006/relationships/hyperlink" Target="https://www.baseballmusings.com/cgi-bin/PlayerInfo.py?PlayerID=101048&amp;StartDate=05%2F15%2F1989&amp;EndDate=05%2F21%2F1989&amp;GameType=all&amp;PlayedFor=0&amp;PlayedVs=0&amp;Park=0" TargetMode="External"/><Relationship Id="rId221" Type="http://schemas.openxmlformats.org/officeDocument/2006/relationships/hyperlink" Target="https://www.baseballmusings.com/cgi-bin/PlayerInfo.py?PlayerID=100564&amp;StartDate=05%2F15%2F1989&amp;EndDate=05%2F21%2F1989&amp;GameType=all&amp;PlayedFor=0&amp;PlayedVs=0&amp;Park=0" TargetMode="External"/><Relationship Id="rId263" Type="http://schemas.openxmlformats.org/officeDocument/2006/relationships/hyperlink" Target="https://www.baseballmusings.com/cgi-bin/PlayerInfo.py?PlayerID=100925&amp;StartDate=05%2F15%2F1989&amp;EndDate=05%2F21%2F1989&amp;GameType=all&amp;PlayedFor=0&amp;PlayedVs=0&amp;Park=0" TargetMode="External"/><Relationship Id="rId319" Type="http://schemas.openxmlformats.org/officeDocument/2006/relationships/hyperlink" Target="https://www.baseballmusings.com/cgi-bin/PlayerInfo.py?PlayerID=101219&amp;StartDate=05%2F15%2F1989&amp;EndDate=05%2F21%2F1989&amp;GameType=all&amp;PlayedFor=0&amp;PlayedVs=0&amp;Park=0" TargetMode="External"/><Relationship Id="rId470" Type="http://schemas.openxmlformats.org/officeDocument/2006/relationships/hyperlink" Target="https://www.baseballmusings.com/cgi-bin/PlayerInfo.py?PlayerID=101238&amp;StartDate=05%2F15%2F1989&amp;EndDate=05%2F21%2F1989&amp;GameType=all&amp;PlayedFor=0&amp;PlayedVs=0&amp;Park=0" TargetMode="External"/><Relationship Id="rId526" Type="http://schemas.openxmlformats.org/officeDocument/2006/relationships/hyperlink" Target="https://www.baseballmusings.com/cgi-bin/PlayerInfo.py?PlayerID=100154&amp;StartDate=05%2F15%2F1989&amp;EndDate=05%2F21%2F1989&amp;GameType=all&amp;PlayedFor=0&amp;PlayedVs=0&amp;Park=0" TargetMode="External"/><Relationship Id="rId58" Type="http://schemas.openxmlformats.org/officeDocument/2006/relationships/hyperlink" Target="https://www.baseballmusings.com/cgi-bin/PlayerInfo.py?PlayerID=100638&amp;StartDate=05%2F15%2F1989&amp;EndDate=05%2F21%2F1989&amp;GameType=all&amp;PlayedFor=0&amp;PlayedVs=0&amp;Park=0" TargetMode="External"/><Relationship Id="rId123" Type="http://schemas.openxmlformats.org/officeDocument/2006/relationships/hyperlink" Target="https://www.baseballmusings.com/cgi-bin/PlayerInfo.py?PlayerID=100575&amp;StartDate=05%2F15%2F1989&amp;EndDate=05%2F21%2F1989&amp;GameType=all&amp;PlayedFor=0&amp;PlayedVs=0&amp;Park=0" TargetMode="External"/><Relationship Id="rId330" Type="http://schemas.openxmlformats.org/officeDocument/2006/relationships/hyperlink" Target="https://www.baseballmusings.com/cgi-bin/PlayerInfo.py?PlayerID=101050&amp;StartDate=05%2F15%2F1989&amp;EndDate=05%2F21%2F1989&amp;GameType=all&amp;PlayedFor=0&amp;PlayedVs=0&amp;Park=0" TargetMode="External"/><Relationship Id="rId568" Type="http://schemas.openxmlformats.org/officeDocument/2006/relationships/hyperlink" Target="https://www.baseballmusings.com/cgi-bin/PlayerInfo.py?PlayerID=100911&amp;StartDate=05%2F15%2F1989&amp;EndDate=05%2F21%2F1989&amp;GameType=all&amp;PlayedFor=0&amp;PlayedVs=0&amp;Park=0" TargetMode="External"/><Relationship Id="rId165" Type="http://schemas.openxmlformats.org/officeDocument/2006/relationships/hyperlink" Target="https://www.baseballmusings.com/cgi-bin/PlayerInfo.py?PlayerID=100599&amp;StartDate=05%2F15%2F1989&amp;EndDate=05%2F21%2F1989&amp;GameType=all&amp;PlayedFor=0&amp;PlayedVs=0&amp;Park=0" TargetMode="External"/><Relationship Id="rId372" Type="http://schemas.openxmlformats.org/officeDocument/2006/relationships/hyperlink" Target="https://www.baseballmusings.com/cgi-bin/PlayerInfo.py?PlayerID=100574&amp;StartDate=05%2F15%2F1989&amp;EndDate=05%2F21%2F1989&amp;GameType=all&amp;PlayedFor=0&amp;PlayedVs=0&amp;Park=0" TargetMode="External"/><Relationship Id="rId428" Type="http://schemas.openxmlformats.org/officeDocument/2006/relationships/hyperlink" Target="https://www.baseballmusings.com/cgi-bin/PlayerInfo.py?PlayerID=100804&amp;StartDate=05%2F15%2F1989&amp;EndDate=05%2F21%2F1989&amp;GameType=all&amp;PlayedFor=0&amp;PlayedVs=0&amp;Park=0" TargetMode="External"/><Relationship Id="rId232" Type="http://schemas.openxmlformats.org/officeDocument/2006/relationships/hyperlink" Target="https://www.baseballmusings.com/cgi-bin/PlayerInfo.py?PlayerID=100026&amp;StartDate=05%2F15%2F1989&amp;EndDate=05%2F21%2F1989&amp;GameType=all&amp;PlayedFor=0&amp;PlayedVs=0&amp;Park=0" TargetMode="External"/><Relationship Id="rId274" Type="http://schemas.openxmlformats.org/officeDocument/2006/relationships/hyperlink" Target="https://www.baseballmusings.com/cgi-bin/PlayerInfo.py?PlayerID=100208&amp;StartDate=05%2F15%2F1989&amp;EndDate=05%2F21%2F1989&amp;GameType=all&amp;PlayedFor=0&amp;PlayedVs=0&amp;Park=0" TargetMode="External"/><Relationship Id="rId481" Type="http://schemas.openxmlformats.org/officeDocument/2006/relationships/hyperlink" Target="https://www.baseballmusings.com/cgi-bin/PlayerInfo.py?PlayerID=101258&amp;StartDate=05%2F15%2F1989&amp;EndDate=05%2F21%2F1989&amp;GameType=all&amp;PlayedFor=0&amp;PlayedVs=0&amp;Park=0" TargetMode="External"/><Relationship Id="rId27" Type="http://schemas.openxmlformats.org/officeDocument/2006/relationships/hyperlink" Target="https://www.baseballmusings.com/cgi-bin/PlayerInfo.py?PlayerID=100826&amp;StartDate=05%2F15%2F1989&amp;EndDate=05%2F21%2F1989&amp;GameType=all&amp;PlayedFor=0&amp;PlayedVs=0&amp;Park=0" TargetMode="External"/><Relationship Id="rId69" Type="http://schemas.openxmlformats.org/officeDocument/2006/relationships/hyperlink" Target="https://www.baseballmusings.com/cgi-bin/PlayerInfo.py?PlayerID=100290&amp;StartDate=05%2F15%2F1989&amp;EndDate=05%2F21%2F1989&amp;GameType=all&amp;PlayedFor=0&amp;PlayedVs=0&amp;Park=0" TargetMode="External"/><Relationship Id="rId134" Type="http://schemas.openxmlformats.org/officeDocument/2006/relationships/hyperlink" Target="https://www.baseballmusings.com/cgi-bin/PlayerInfo.py?PlayerID=100854&amp;StartDate=05%2F15%2F1989&amp;EndDate=05%2F21%2F1989&amp;GameType=all&amp;PlayedFor=0&amp;PlayedVs=0&amp;Park=0" TargetMode="External"/><Relationship Id="rId537" Type="http://schemas.openxmlformats.org/officeDocument/2006/relationships/hyperlink" Target="https://www.baseballmusings.com/cgi-bin/PlayerInfo.py?PlayerID=100794&amp;StartDate=05%2F15%2F1989&amp;EndDate=05%2F21%2F1989&amp;GameType=all&amp;PlayedFor=0&amp;PlayedVs=0&amp;Park=0" TargetMode="External"/><Relationship Id="rId579" Type="http://schemas.openxmlformats.org/officeDocument/2006/relationships/hyperlink" Target="https://www.baseballmusings.com/cgi-bin/PlayerInfo.py?PlayerID=100330&amp;StartDate=05%2F15%2F1989&amp;EndDate=05%2F21%2F1989&amp;GameType=all&amp;PlayedFor=0&amp;PlayedVs=0&amp;Park=0" TargetMode="External"/><Relationship Id="rId80" Type="http://schemas.openxmlformats.org/officeDocument/2006/relationships/hyperlink" Target="https://www.baseballmusings.com/cgi-bin/PlayerInfo.py?PlayerID=1130&amp;StartDate=05%2F15%2F1989&amp;EndDate=05%2F21%2F1989&amp;GameType=all&amp;PlayedFor=0&amp;PlayedVs=0&amp;Park=0" TargetMode="External"/><Relationship Id="rId176" Type="http://schemas.openxmlformats.org/officeDocument/2006/relationships/hyperlink" Target="https://www.baseballmusings.com/cgi-bin/PlayerInfo.py?PlayerID=100726&amp;StartDate=05%2F15%2F1989&amp;EndDate=05%2F21%2F1989&amp;GameType=all&amp;PlayedFor=0&amp;PlayedVs=0&amp;Park=0" TargetMode="External"/><Relationship Id="rId341" Type="http://schemas.openxmlformats.org/officeDocument/2006/relationships/hyperlink" Target="https://www.baseballmusings.com/cgi-bin/PlayerInfo.py?PlayerID=100350&amp;StartDate=05%2F15%2F1989&amp;EndDate=05%2F21%2F1989&amp;GameType=all&amp;PlayedFor=0&amp;PlayedVs=0&amp;Park=0" TargetMode="External"/><Relationship Id="rId383" Type="http://schemas.openxmlformats.org/officeDocument/2006/relationships/hyperlink" Target="https://www.baseballmusings.com/cgi-bin/PlayerInfo.py?PlayerID=100768&amp;StartDate=05%2F15%2F1989&amp;EndDate=05%2F21%2F1989&amp;GameType=all&amp;PlayedFor=0&amp;PlayedVs=0&amp;Park=0" TargetMode="External"/><Relationship Id="rId439" Type="http://schemas.openxmlformats.org/officeDocument/2006/relationships/hyperlink" Target="https://www.baseballmusings.com/cgi-bin/PlayerInfo.py?PlayerID=100520&amp;StartDate=05%2F15%2F1989&amp;EndDate=05%2F21%2F1989&amp;GameType=all&amp;PlayedFor=0&amp;PlayedVs=0&amp;Park=0" TargetMode="External"/><Relationship Id="rId590" Type="http://schemas.openxmlformats.org/officeDocument/2006/relationships/hyperlink" Target="https://www.baseballmusings.com/cgi-bin/PlayerInfo.py?PlayerID=100368&amp;StartDate=05%2F15%2F1989&amp;EndDate=05%2F21%2F1989&amp;GameType=all&amp;PlayedFor=0&amp;PlayedVs=0&amp;Park=0" TargetMode="External"/><Relationship Id="rId604" Type="http://schemas.openxmlformats.org/officeDocument/2006/relationships/hyperlink" Target="https://www.baseballmusings.com/cgi-bin/PlayerInfo.py?PlayerID=100428&amp;StartDate=05%2F15%2F1989&amp;EndDate=05%2F21%2F1989&amp;GameType=all&amp;PlayedFor=0&amp;PlayedVs=0&amp;Park=0" TargetMode="External"/><Relationship Id="rId201" Type="http://schemas.openxmlformats.org/officeDocument/2006/relationships/hyperlink" Target="https://www.baseballmusings.com/cgi-bin/PlayerInfo.py?PlayerID=101300&amp;StartDate=05%2F15%2F1989&amp;EndDate=05%2F21%2F1989&amp;GameType=all&amp;PlayedFor=0&amp;PlayedVs=0&amp;Park=0" TargetMode="External"/><Relationship Id="rId243" Type="http://schemas.openxmlformats.org/officeDocument/2006/relationships/hyperlink" Target="https://www.baseballmusings.com/cgi-bin/PlayerInfo.py?PlayerID=100191&amp;StartDate=05%2F15%2F1989&amp;EndDate=05%2F21%2F1989&amp;GameType=all&amp;PlayedFor=0&amp;PlayedVs=0&amp;Park=0" TargetMode="External"/><Relationship Id="rId285" Type="http://schemas.openxmlformats.org/officeDocument/2006/relationships/hyperlink" Target="https://www.baseballmusings.com/cgi-bin/PlayerInfo.py?PlayerID=101360&amp;StartDate=05%2F15%2F1989&amp;EndDate=05%2F21%2F1989&amp;GameType=all&amp;PlayedFor=0&amp;PlayedVs=0&amp;Park=0" TargetMode="External"/><Relationship Id="rId450" Type="http://schemas.openxmlformats.org/officeDocument/2006/relationships/hyperlink" Target="https://www.baseballmusings.com/cgi-bin/PlayerInfo.py?PlayerID=815&amp;StartDate=05%2F15%2F1989&amp;EndDate=05%2F21%2F1989&amp;GameType=all&amp;PlayedFor=0&amp;PlayedVs=0&amp;Park=0" TargetMode="External"/><Relationship Id="rId506" Type="http://schemas.openxmlformats.org/officeDocument/2006/relationships/hyperlink" Target="https://www.baseballmusings.com/cgi-bin/PlayerInfo.py?PlayerID=101332&amp;StartDate=05%2F15%2F1989&amp;EndDate=05%2F21%2F1989&amp;GameType=all&amp;PlayedFor=0&amp;PlayedVs=0&amp;Park=0" TargetMode="External"/><Relationship Id="rId38" Type="http://schemas.openxmlformats.org/officeDocument/2006/relationships/hyperlink" Target="https://www.baseballmusings.com/cgi-bin/PlayerInfo.py?PlayerID=100411&amp;StartDate=05%2F15%2F1989&amp;EndDate=05%2F21%2F1989&amp;GameType=all&amp;PlayedFor=0&amp;PlayedVs=0&amp;Park=0" TargetMode="External"/><Relationship Id="rId103" Type="http://schemas.openxmlformats.org/officeDocument/2006/relationships/hyperlink" Target="https://www.baseballmusings.com/cgi-bin/PlayerInfo.py?PlayerID=100364&amp;StartDate=05%2F15%2F1989&amp;EndDate=05%2F21%2F1989&amp;GameType=all&amp;PlayedFor=0&amp;PlayedVs=0&amp;Park=0" TargetMode="External"/><Relationship Id="rId310" Type="http://schemas.openxmlformats.org/officeDocument/2006/relationships/hyperlink" Target="https://www.baseballmusings.com/cgi-bin/PlayerInfo.py?PlayerID=101185&amp;StartDate=05%2F15%2F1989&amp;EndDate=05%2F21%2F1989&amp;GameType=all&amp;PlayedFor=0&amp;PlayedVs=0&amp;Park=0" TargetMode="External"/><Relationship Id="rId492" Type="http://schemas.openxmlformats.org/officeDocument/2006/relationships/hyperlink" Target="https://www.baseballmusings.com/cgi-bin/PlayerInfo.py?PlayerID=100637&amp;StartDate=05%2F15%2F1989&amp;EndDate=05%2F21%2F1989&amp;GameType=all&amp;PlayedFor=0&amp;PlayedVs=0&amp;Park=0" TargetMode="External"/><Relationship Id="rId548" Type="http://schemas.openxmlformats.org/officeDocument/2006/relationships/hyperlink" Target="https://www.baseballmusings.com/cgi-bin/PlayerInfo.py?PlayerID=100834&amp;StartDate=05%2F15%2F1989&amp;EndDate=05%2F21%2F1989&amp;GameType=all&amp;PlayedFor=0&amp;PlayedVs=0&amp;Park=0" TargetMode="External"/><Relationship Id="rId91" Type="http://schemas.openxmlformats.org/officeDocument/2006/relationships/hyperlink" Target="https://www.baseballmusings.com/cgi-bin/PlayerInfo.py?PlayerID=100004&amp;StartDate=05%2F15%2F1989&amp;EndDate=05%2F21%2F1989&amp;GameType=all&amp;PlayedFor=0&amp;PlayedVs=0&amp;Park=0" TargetMode="External"/><Relationship Id="rId145" Type="http://schemas.openxmlformats.org/officeDocument/2006/relationships/hyperlink" Target="https://www.baseballmusings.com/cgi-bin/PlayerInfo.py?PlayerID=117&amp;StartDate=05%2F15%2F1989&amp;EndDate=05%2F21%2F1989&amp;GameType=all&amp;PlayedFor=0&amp;PlayedVs=0&amp;Park=0" TargetMode="External"/><Relationship Id="rId187" Type="http://schemas.openxmlformats.org/officeDocument/2006/relationships/hyperlink" Target="https://www.baseballmusings.com/cgi-bin/PlayerInfo.py?PlayerID=100824&amp;StartDate=05%2F15%2F1989&amp;EndDate=05%2F21%2F1989&amp;GameType=all&amp;PlayedFor=0&amp;PlayedVs=0&amp;Park=0" TargetMode="External"/><Relationship Id="rId352" Type="http://schemas.openxmlformats.org/officeDocument/2006/relationships/hyperlink" Target="https://www.baseballmusings.com/cgi-bin/PlayerInfo.py?PlayerID=100058&amp;StartDate=05%2F15%2F1989&amp;EndDate=05%2F21%2F1989&amp;GameType=all&amp;PlayedFor=0&amp;PlayedVs=0&amp;Park=0" TargetMode="External"/><Relationship Id="rId394" Type="http://schemas.openxmlformats.org/officeDocument/2006/relationships/hyperlink" Target="https://www.baseballmusings.com/cgi-bin/PlayerInfo.py?PlayerID=101038&amp;StartDate=05%2F15%2F1989&amp;EndDate=05%2F21%2F1989&amp;GameType=all&amp;PlayedFor=0&amp;PlayedVs=0&amp;Park=0" TargetMode="External"/><Relationship Id="rId408" Type="http://schemas.openxmlformats.org/officeDocument/2006/relationships/hyperlink" Target="https://www.baseballmusings.com/cgi-bin/PlayerInfo.py?PlayerID=101244&amp;StartDate=05%2F15%2F1989&amp;EndDate=05%2F21%2F1989&amp;GameType=all&amp;PlayedFor=0&amp;PlayedVs=0&amp;Park=0" TargetMode="External"/><Relationship Id="rId615" Type="http://schemas.openxmlformats.org/officeDocument/2006/relationships/hyperlink" Target="https://www.baseballmusings.com/cgi-bin/PlayerInfo.py?PlayerID=101112&amp;StartDate=05%2F15%2F1989&amp;EndDate=05%2F21%2F1989&amp;GameType=all&amp;PlayedFor=0&amp;PlayedVs=0&amp;Park=0" TargetMode="External"/><Relationship Id="rId212" Type="http://schemas.openxmlformats.org/officeDocument/2006/relationships/hyperlink" Target="https://www.baseballmusings.com/cgi-bin/PlayerInfo.py?PlayerID=100950&amp;StartDate=05%2F15%2F1989&amp;EndDate=05%2F21%2F1989&amp;GameType=all&amp;PlayedFor=0&amp;PlayedVs=0&amp;Park=0" TargetMode="External"/><Relationship Id="rId254" Type="http://schemas.openxmlformats.org/officeDocument/2006/relationships/hyperlink" Target="https://www.baseballmusings.com/cgi-bin/PlayerInfo.py?PlayerID=100165&amp;StartDate=05%2F15%2F1989&amp;EndDate=05%2F21%2F1989&amp;GameType=all&amp;PlayedFor=0&amp;PlayedVs=0&amp;Park=0" TargetMode="External"/><Relationship Id="rId49" Type="http://schemas.openxmlformats.org/officeDocument/2006/relationships/hyperlink" Target="https://www.baseballmusings.com/cgi-bin/PlayerInfo.py?PlayerID=372&amp;StartDate=05%2F15%2F1989&amp;EndDate=05%2F21%2F1989&amp;GameType=all&amp;PlayedFor=0&amp;PlayedVs=0&amp;Park=0" TargetMode="External"/><Relationship Id="rId114" Type="http://schemas.openxmlformats.org/officeDocument/2006/relationships/hyperlink" Target="https://www.baseballmusings.com/cgi-bin/PlayerInfo.py?PlayerID=100749&amp;StartDate=05%2F15%2F1989&amp;EndDate=05%2F21%2F1989&amp;GameType=all&amp;PlayedFor=0&amp;PlayedVs=0&amp;Park=0" TargetMode="External"/><Relationship Id="rId296" Type="http://schemas.openxmlformats.org/officeDocument/2006/relationships/hyperlink" Target="https://www.baseballmusings.com/cgi-bin/PlayerInfo.py?PlayerID=101234&amp;StartDate=05%2F15%2F1989&amp;EndDate=05%2F21%2F1989&amp;GameType=all&amp;PlayedFor=0&amp;PlayedVs=0&amp;Park=0" TargetMode="External"/><Relationship Id="rId461" Type="http://schemas.openxmlformats.org/officeDocument/2006/relationships/hyperlink" Target="https://www.baseballmusings.com/cgi-bin/PlayerInfo.py?PlayerID=1319&amp;StartDate=05%2F15%2F1989&amp;EndDate=05%2F21%2F1989&amp;GameType=all&amp;PlayedFor=0&amp;PlayedVs=0&amp;Park=0" TargetMode="External"/><Relationship Id="rId517" Type="http://schemas.openxmlformats.org/officeDocument/2006/relationships/hyperlink" Target="https://www.baseballmusings.com/cgi-bin/PlayerInfo.py?PlayerID=100113&amp;StartDate=05%2F15%2F1989&amp;EndDate=05%2F21%2F1989&amp;GameType=all&amp;PlayedFor=0&amp;PlayedVs=0&amp;Park=0" TargetMode="External"/><Relationship Id="rId559" Type="http://schemas.openxmlformats.org/officeDocument/2006/relationships/hyperlink" Target="https://www.baseballmusings.com/cgi-bin/PlayerInfo.py?PlayerID=100284&amp;StartDate=05%2F15%2F1989&amp;EndDate=05%2F21%2F1989&amp;GameType=all&amp;PlayedFor=0&amp;PlayedVs=0&amp;Park=0" TargetMode="External"/><Relationship Id="rId60" Type="http://schemas.openxmlformats.org/officeDocument/2006/relationships/hyperlink" Target="https://www.baseballmusings.com/cgi-bin/PlayerInfo.py?PlayerID=100221&amp;StartDate=05%2F15%2F1989&amp;EndDate=05%2F21%2F1989&amp;GameType=all&amp;PlayedFor=0&amp;PlayedVs=0&amp;Park=0" TargetMode="External"/><Relationship Id="rId156" Type="http://schemas.openxmlformats.org/officeDocument/2006/relationships/hyperlink" Target="https://www.baseballmusings.com/cgi-bin/PlayerInfo.py?PlayerID=364&amp;StartDate=05%2F15%2F1989&amp;EndDate=05%2F21%2F1989&amp;GameType=all&amp;PlayedFor=0&amp;PlayedVs=0&amp;Park=0" TargetMode="External"/><Relationship Id="rId198" Type="http://schemas.openxmlformats.org/officeDocument/2006/relationships/hyperlink" Target="https://www.baseballmusings.com/cgi-bin/PlayerInfo.py?PlayerID=100117&amp;StartDate=05%2F15%2F1989&amp;EndDate=05%2F21%2F1989&amp;GameType=all&amp;PlayedFor=0&amp;PlayedVs=0&amp;Park=0" TargetMode="External"/><Relationship Id="rId321" Type="http://schemas.openxmlformats.org/officeDocument/2006/relationships/hyperlink" Target="https://www.baseballmusings.com/cgi-bin/PlayerInfo.py?PlayerID=100644&amp;StartDate=05%2F15%2F1989&amp;EndDate=05%2F21%2F1989&amp;GameType=all&amp;PlayedFor=0&amp;PlayedVs=0&amp;Park=0" TargetMode="External"/><Relationship Id="rId363" Type="http://schemas.openxmlformats.org/officeDocument/2006/relationships/hyperlink" Target="https://www.baseballmusings.com/cgi-bin/PlayerInfo.py?PlayerID=101194&amp;StartDate=05%2F15%2F1989&amp;EndDate=05%2F21%2F1989&amp;GameType=all&amp;PlayedFor=0&amp;PlayedVs=0&amp;Park=0" TargetMode="External"/><Relationship Id="rId419" Type="http://schemas.openxmlformats.org/officeDocument/2006/relationships/hyperlink" Target="https://www.baseballmusings.com/cgi-bin/PlayerInfo.py?PlayerID=101372&amp;StartDate=05%2F15%2F1989&amp;EndDate=05%2F21%2F1989&amp;GameType=all&amp;PlayedFor=0&amp;PlayedVs=0&amp;Park=0" TargetMode="External"/><Relationship Id="rId570" Type="http://schemas.openxmlformats.org/officeDocument/2006/relationships/hyperlink" Target="https://www.baseballmusings.com/cgi-bin/PlayerInfo.py?PlayerID=100315&amp;StartDate=05%2F15%2F1989&amp;EndDate=05%2F21%2F1989&amp;GameType=all&amp;PlayedFor=0&amp;PlayedVs=0&amp;Park=0" TargetMode="External"/><Relationship Id="rId223" Type="http://schemas.openxmlformats.org/officeDocument/2006/relationships/hyperlink" Target="https://www.baseballmusings.com/cgi-bin/PlayerInfo.py?PlayerID=101370&amp;StartDate=05%2F15%2F1989&amp;EndDate=05%2F21%2F1989&amp;GameType=all&amp;PlayedFor=0&amp;PlayedVs=0&amp;Park=0" TargetMode="External"/><Relationship Id="rId430" Type="http://schemas.openxmlformats.org/officeDocument/2006/relationships/hyperlink" Target="https://www.baseballmusings.com/cgi-bin/PlayerInfo.py?PlayerID=100926&amp;StartDate=05%2F15%2F1989&amp;EndDate=05%2F21%2F1989&amp;GameType=all&amp;PlayedFor=0&amp;PlayedVs=0&amp;Park=0" TargetMode="External"/><Relationship Id="rId18" Type="http://schemas.openxmlformats.org/officeDocument/2006/relationships/hyperlink" Target="https://www.baseballmusings.com/cgi-bin/PlayerInfo.py?PlayerID=100729&amp;StartDate=05%2F15%2F1989&amp;EndDate=05%2F21%2F1989&amp;GameType=all&amp;PlayedFor=0&amp;PlayedVs=0&amp;Park=0" TargetMode="External"/><Relationship Id="rId265" Type="http://schemas.openxmlformats.org/officeDocument/2006/relationships/hyperlink" Target="https://www.baseballmusings.com/cgi-bin/PlayerInfo.py?PlayerID=101157&amp;StartDate=05%2F15%2F1989&amp;EndDate=05%2F21%2F1989&amp;GameType=all&amp;PlayedFor=0&amp;PlayedVs=0&amp;Park=0" TargetMode="External"/><Relationship Id="rId472" Type="http://schemas.openxmlformats.org/officeDocument/2006/relationships/hyperlink" Target="https://www.baseballmusings.com/cgi-bin/PlayerInfo.py?PlayerID=100006&amp;StartDate=05%2F15%2F1989&amp;EndDate=05%2F21%2F1989&amp;GameType=all&amp;PlayedFor=0&amp;PlayedVs=0&amp;Park=0" TargetMode="External"/><Relationship Id="rId528" Type="http://schemas.openxmlformats.org/officeDocument/2006/relationships/hyperlink" Target="https://www.baseballmusings.com/cgi-bin/PlayerInfo.py?PlayerID=100177&amp;StartDate=05%2F15%2F1989&amp;EndDate=05%2F21%2F1989&amp;GameType=all&amp;PlayedFor=0&amp;PlayedVs=0&amp;Park=0" TargetMode="External"/><Relationship Id="rId125" Type="http://schemas.openxmlformats.org/officeDocument/2006/relationships/hyperlink" Target="https://www.baseballmusings.com/cgi-bin/PlayerInfo.py?PlayerID=100874&amp;StartDate=05%2F15%2F1989&amp;EndDate=05%2F21%2F1989&amp;GameType=all&amp;PlayedFor=0&amp;PlayedVs=0&amp;Park=0" TargetMode="External"/><Relationship Id="rId167" Type="http://schemas.openxmlformats.org/officeDocument/2006/relationships/hyperlink" Target="https://www.baseballmusings.com/cgi-bin/PlayerInfo.py?PlayerID=100060&amp;StartDate=05%2F15%2F1989&amp;EndDate=05%2F21%2F1989&amp;GameType=all&amp;PlayedFor=0&amp;PlayedVs=0&amp;Park=0" TargetMode="External"/><Relationship Id="rId332" Type="http://schemas.openxmlformats.org/officeDocument/2006/relationships/hyperlink" Target="https://www.baseballmusings.com/cgi-bin/PlayerInfo.py?PlayerID=67&amp;StartDate=05%2F15%2F1989&amp;EndDate=05%2F21%2F1989&amp;GameType=all&amp;PlayedFor=0&amp;PlayedVs=0&amp;Park=0" TargetMode="External"/><Relationship Id="rId374" Type="http://schemas.openxmlformats.org/officeDocument/2006/relationships/hyperlink" Target="https://www.baseballmusings.com/cgi-bin/PlayerInfo.py?PlayerID=100619&amp;StartDate=05%2F15%2F1989&amp;EndDate=05%2F21%2F1989&amp;GameType=all&amp;PlayedFor=0&amp;PlayedVs=0&amp;Park=0" TargetMode="External"/><Relationship Id="rId581" Type="http://schemas.openxmlformats.org/officeDocument/2006/relationships/hyperlink" Target="https://www.baseballmusings.com/cgi-bin/PlayerInfo.py?PlayerID=100981&amp;StartDate=05%2F15%2F1989&amp;EndDate=05%2F21%2F1989&amp;GameType=all&amp;PlayedFor=0&amp;PlayedVs=0&amp;Park=0" TargetMode="External"/><Relationship Id="rId71" Type="http://schemas.openxmlformats.org/officeDocument/2006/relationships/hyperlink" Target="https://www.baseballmusings.com/cgi-bin/PlayerInfo.py?PlayerID=100880&amp;StartDate=05%2F15%2F1989&amp;EndDate=05%2F21%2F1989&amp;GameType=all&amp;PlayedFor=0&amp;PlayedVs=0&amp;Park=0" TargetMode="External"/><Relationship Id="rId234" Type="http://schemas.openxmlformats.org/officeDocument/2006/relationships/hyperlink" Target="https://www.baseballmusings.com/cgi-bin/PlayerInfo.py?PlayerID=100258&amp;StartDate=05%2F15%2F1989&amp;EndDate=05%2F21%2F1989&amp;GameType=all&amp;PlayedFor=0&amp;PlayedVs=0&amp;Park=0" TargetMode="External"/><Relationship Id="rId2" Type="http://schemas.openxmlformats.org/officeDocument/2006/relationships/hyperlink" Target="https://www.baseballmusings.com/cgi-bin/PlayerInfo.py?PlayerID=100593&amp;StartDate=05%2F15%2F1989&amp;EndDate=05%2F21%2F1989&amp;GameType=all&amp;PlayedFor=0&amp;PlayedVs=0&amp;Park=0" TargetMode="External"/><Relationship Id="rId29" Type="http://schemas.openxmlformats.org/officeDocument/2006/relationships/hyperlink" Target="https://www.baseballmusings.com/cgi-bin/PlayerInfo.py?PlayerID=100140&amp;StartDate=05%2F15%2F1989&amp;EndDate=05%2F21%2F1989&amp;GameType=all&amp;PlayedFor=0&amp;PlayedVs=0&amp;Park=0" TargetMode="External"/><Relationship Id="rId276" Type="http://schemas.openxmlformats.org/officeDocument/2006/relationships/hyperlink" Target="https://www.baseballmusings.com/cgi-bin/PlayerInfo.py?PlayerID=100899&amp;StartDate=05%2F15%2F1989&amp;EndDate=05%2F21%2F1989&amp;GameType=all&amp;PlayedFor=0&amp;PlayedVs=0&amp;Park=0" TargetMode="External"/><Relationship Id="rId441" Type="http://schemas.openxmlformats.org/officeDocument/2006/relationships/hyperlink" Target="https://www.baseballmusings.com/cgi-bin/PlayerInfo.py?PlayerID=101160&amp;StartDate=05%2F15%2F1989&amp;EndDate=05%2F21%2F1989&amp;GameType=all&amp;PlayedFor=0&amp;PlayedVs=0&amp;Park=0" TargetMode="External"/><Relationship Id="rId483" Type="http://schemas.openxmlformats.org/officeDocument/2006/relationships/hyperlink" Target="https://www.baseballmusings.com/cgi-bin/PlayerInfo.py?PlayerID=101270&amp;StartDate=05%2F15%2F1989&amp;EndDate=05%2F21%2F1989&amp;GameType=all&amp;PlayedFor=0&amp;PlayedVs=0&amp;Park=0" TargetMode="External"/><Relationship Id="rId539" Type="http://schemas.openxmlformats.org/officeDocument/2006/relationships/hyperlink" Target="https://www.baseballmusings.com/cgi-bin/PlayerInfo.py?PlayerID=100808&amp;StartDate=05%2F15%2F1989&amp;EndDate=05%2F21%2F1989&amp;GameType=all&amp;PlayedFor=0&amp;PlayedVs=0&amp;Park=0" TargetMode="External"/><Relationship Id="rId40" Type="http://schemas.openxmlformats.org/officeDocument/2006/relationships/hyperlink" Target="https://www.baseballmusings.com/cgi-bin/PlayerInfo.py?PlayerID=100379&amp;StartDate=05%2F15%2F1989&amp;EndDate=05%2F21%2F1989&amp;GameType=all&amp;PlayedFor=0&amp;PlayedVs=0&amp;Park=0" TargetMode="External"/><Relationship Id="rId136" Type="http://schemas.openxmlformats.org/officeDocument/2006/relationships/hyperlink" Target="https://www.baseballmusings.com/cgi-bin/PlayerInfo.py?PlayerID=100652&amp;StartDate=05%2F15%2F1989&amp;EndDate=05%2F21%2F1989&amp;GameType=all&amp;PlayedFor=0&amp;PlayedVs=0&amp;Park=0" TargetMode="External"/><Relationship Id="rId178" Type="http://schemas.openxmlformats.org/officeDocument/2006/relationships/hyperlink" Target="https://www.baseballmusings.com/cgi-bin/PlayerInfo.py?PlayerID=101183&amp;StartDate=05%2F15%2F1989&amp;EndDate=05%2F21%2F1989&amp;GameType=all&amp;PlayedFor=0&amp;PlayedVs=0&amp;Park=0" TargetMode="External"/><Relationship Id="rId301" Type="http://schemas.openxmlformats.org/officeDocument/2006/relationships/hyperlink" Target="https://www.baseballmusings.com/cgi-bin/PlayerInfo.py?PlayerID=100944&amp;StartDate=05%2F15%2F1989&amp;EndDate=05%2F21%2F1989&amp;GameType=all&amp;PlayedFor=0&amp;PlayedVs=0&amp;Park=0" TargetMode="External"/><Relationship Id="rId343" Type="http://schemas.openxmlformats.org/officeDocument/2006/relationships/hyperlink" Target="https://www.baseballmusings.com/cgi-bin/PlayerInfo.py?PlayerID=101041&amp;StartDate=05%2F15%2F1989&amp;EndDate=05%2F21%2F1989&amp;GameType=all&amp;PlayedFor=0&amp;PlayedVs=0&amp;Park=0" TargetMode="External"/><Relationship Id="rId550" Type="http://schemas.openxmlformats.org/officeDocument/2006/relationships/hyperlink" Target="https://www.baseballmusings.com/cgi-bin/PlayerInfo.py?PlayerID=100254&amp;StartDate=05%2F15%2F1989&amp;EndDate=05%2F21%2F1989&amp;GameType=all&amp;PlayedFor=0&amp;PlayedVs=0&amp;Park=0" TargetMode="External"/><Relationship Id="rId82" Type="http://schemas.openxmlformats.org/officeDocument/2006/relationships/hyperlink" Target="https://www.baseballmusings.com/cgi-bin/PlayerInfo.py?PlayerID=100206&amp;StartDate=05%2F15%2F1989&amp;EndDate=05%2F21%2F1989&amp;GameType=all&amp;PlayedFor=0&amp;PlayedVs=0&amp;Park=0" TargetMode="External"/><Relationship Id="rId203" Type="http://schemas.openxmlformats.org/officeDocument/2006/relationships/hyperlink" Target="https://www.baseballmusings.com/cgi-bin/PlayerInfo.py?PlayerID=100406&amp;StartDate=05%2F15%2F1989&amp;EndDate=05%2F21%2F1989&amp;GameType=all&amp;PlayedFor=0&amp;PlayedVs=0&amp;Park=0" TargetMode="External"/><Relationship Id="rId385" Type="http://schemas.openxmlformats.org/officeDocument/2006/relationships/hyperlink" Target="https://www.baseballmusings.com/cgi-bin/PlayerInfo.py?PlayerID=100239&amp;StartDate=05%2F15%2F1989&amp;EndDate=05%2F21%2F1989&amp;GameType=all&amp;PlayedFor=0&amp;PlayedVs=0&amp;Park=0" TargetMode="External"/><Relationship Id="rId592" Type="http://schemas.openxmlformats.org/officeDocument/2006/relationships/hyperlink" Target="https://www.baseballmusings.com/cgi-bin/PlayerInfo.py?PlayerID=100370&amp;StartDate=05%2F15%2F1989&amp;EndDate=05%2F21%2F1989&amp;GameType=all&amp;PlayedFor=0&amp;PlayedVs=0&amp;Park=0" TargetMode="External"/><Relationship Id="rId606" Type="http://schemas.openxmlformats.org/officeDocument/2006/relationships/hyperlink" Target="https://www.baseballmusings.com/cgi-bin/PlayerInfo.py?PlayerID=101073&amp;StartDate=05%2F15%2F1989&amp;EndDate=05%2F21%2F1989&amp;GameType=all&amp;PlayedFor=0&amp;PlayedVs=0&amp;Park=0" TargetMode="External"/><Relationship Id="rId245" Type="http://schemas.openxmlformats.org/officeDocument/2006/relationships/hyperlink" Target="https://www.baseballmusings.com/cgi-bin/PlayerInfo.py?PlayerID=100949&amp;StartDate=05%2F15%2F1989&amp;EndDate=05%2F21%2F1989&amp;GameType=all&amp;PlayedFor=0&amp;PlayedVs=0&amp;Park=0" TargetMode="External"/><Relationship Id="rId287" Type="http://schemas.openxmlformats.org/officeDocument/2006/relationships/hyperlink" Target="https://www.baseballmusings.com/cgi-bin/PlayerInfo.py?PlayerID=100225&amp;StartDate=05%2F15%2F1989&amp;EndDate=05%2F21%2F1989&amp;GameType=all&amp;PlayedFor=0&amp;PlayedVs=0&amp;Park=0" TargetMode="External"/><Relationship Id="rId410" Type="http://schemas.openxmlformats.org/officeDocument/2006/relationships/hyperlink" Target="https://www.baseballmusings.com/cgi-bin/PlayerInfo.py?PlayerID=100639&amp;StartDate=05%2F15%2F1989&amp;EndDate=05%2F21%2F1989&amp;GameType=all&amp;PlayedFor=0&amp;PlayedVs=0&amp;Park=0" TargetMode="External"/><Relationship Id="rId452" Type="http://schemas.openxmlformats.org/officeDocument/2006/relationships/hyperlink" Target="https://www.baseballmusings.com/cgi-bin/PlayerInfo.py?PlayerID=855&amp;StartDate=05%2F15%2F1989&amp;EndDate=05%2F21%2F1989&amp;GameType=all&amp;PlayedFor=0&amp;PlayedVs=0&amp;Park=0" TargetMode="External"/><Relationship Id="rId494" Type="http://schemas.openxmlformats.org/officeDocument/2006/relationships/hyperlink" Target="https://www.baseballmusings.com/cgi-bin/PlayerInfo.py?PlayerID=100042&amp;StartDate=05%2F15%2F1989&amp;EndDate=05%2F21%2F1989&amp;GameType=all&amp;PlayedFor=0&amp;PlayedVs=0&amp;Park=0" TargetMode="External"/><Relationship Id="rId508" Type="http://schemas.openxmlformats.org/officeDocument/2006/relationships/hyperlink" Target="https://www.baseballmusings.com/cgi-bin/PlayerInfo.py?PlayerID=100080&amp;StartDate=05%2F15%2F1989&amp;EndDate=05%2F21%2F1989&amp;GameType=all&amp;PlayedFor=0&amp;PlayedVs=0&amp;Park=0" TargetMode="External"/><Relationship Id="rId105" Type="http://schemas.openxmlformats.org/officeDocument/2006/relationships/hyperlink" Target="https://www.baseballmusings.com/cgi-bin/PlayerInfo.py?PlayerID=100823&amp;StartDate=05%2F15%2F1989&amp;EndDate=05%2F21%2F1989&amp;GameType=all&amp;PlayedFor=0&amp;PlayedVs=0&amp;Park=0" TargetMode="External"/><Relationship Id="rId147" Type="http://schemas.openxmlformats.org/officeDocument/2006/relationships/hyperlink" Target="https://www.baseballmusings.com/cgi-bin/PlayerInfo.py?PlayerID=100055&amp;StartDate=05%2F15%2F1989&amp;EndDate=05%2F21%2F1989&amp;GameType=all&amp;PlayedFor=0&amp;PlayedVs=0&amp;Park=0" TargetMode="External"/><Relationship Id="rId312" Type="http://schemas.openxmlformats.org/officeDocument/2006/relationships/hyperlink" Target="https://www.baseballmusings.com/cgi-bin/PlayerInfo.py?PlayerID=100730&amp;StartDate=05%2F15%2F1989&amp;EndDate=05%2F21%2F1989&amp;GameType=all&amp;PlayedFor=0&amp;PlayedVs=0&amp;Park=0" TargetMode="External"/><Relationship Id="rId354" Type="http://schemas.openxmlformats.org/officeDocument/2006/relationships/hyperlink" Target="https://www.baseballmusings.com/cgi-bin/PlayerInfo.py?PlayerID=100218&amp;StartDate=05%2F15%2F1989&amp;EndDate=05%2F21%2F1989&amp;GameType=all&amp;PlayedFor=0&amp;PlayedVs=0&amp;Park=0" TargetMode="External"/><Relationship Id="rId51" Type="http://schemas.openxmlformats.org/officeDocument/2006/relationships/hyperlink" Target="https://www.baseballmusings.com/cgi-bin/PlayerInfo.py?PlayerID=100522&amp;StartDate=05%2F15%2F1989&amp;EndDate=05%2F21%2F1989&amp;GameType=all&amp;PlayedFor=0&amp;PlayedVs=0&amp;Park=0" TargetMode="External"/><Relationship Id="rId93" Type="http://schemas.openxmlformats.org/officeDocument/2006/relationships/hyperlink" Target="https://www.baseballmusings.com/cgi-bin/PlayerInfo.py?PlayerID=1099&amp;StartDate=05%2F15%2F1989&amp;EndDate=05%2F21%2F1989&amp;GameType=all&amp;PlayedFor=0&amp;PlayedVs=0&amp;Park=0" TargetMode="External"/><Relationship Id="rId189" Type="http://schemas.openxmlformats.org/officeDocument/2006/relationships/hyperlink" Target="https://www.baseballmusings.com/cgi-bin/PlayerInfo.py?PlayerID=101003&amp;StartDate=05%2F15%2F1989&amp;EndDate=05%2F21%2F1989&amp;GameType=all&amp;PlayedFor=0&amp;PlayedVs=0&amp;Park=0" TargetMode="External"/><Relationship Id="rId396" Type="http://schemas.openxmlformats.org/officeDocument/2006/relationships/hyperlink" Target="https://www.baseballmusings.com/cgi-bin/PlayerInfo.py?PlayerID=100566&amp;StartDate=05%2F15%2F1989&amp;EndDate=05%2F21%2F1989&amp;GameType=all&amp;PlayedFor=0&amp;PlayedVs=0&amp;Park=0" TargetMode="External"/><Relationship Id="rId561" Type="http://schemas.openxmlformats.org/officeDocument/2006/relationships/hyperlink" Target="https://www.baseballmusings.com/cgi-bin/PlayerInfo.py?PlayerID=100897&amp;StartDate=05%2F15%2F1989&amp;EndDate=05%2F21%2F1989&amp;GameType=all&amp;PlayedFor=0&amp;PlayedVs=0&amp;Park=0" TargetMode="External"/><Relationship Id="rId617" Type="http://schemas.openxmlformats.org/officeDocument/2006/relationships/hyperlink" Target="https://www.baseballmusings.com/cgi-bin/PlayerInfo.py?PlayerID=100484&amp;StartDate=05%2F15%2F1989&amp;EndDate=05%2F21%2F1989&amp;GameType=all&amp;PlayedFor=0&amp;PlayedVs=0&amp;Park=0" TargetMode="External"/><Relationship Id="rId214" Type="http://schemas.openxmlformats.org/officeDocument/2006/relationships/hyperlink" Target="https://www.baseballmusings.com/cgi-bin/PlayerInfo.py?PlayerID=101294&amp;StartDate=05%2F15%2F1989&amp;EndDate=05%2F21%2F1989&amp;GameType=all&amp;PlayedFor=0&amp;PlayedVs=0&amp;Park=0" TargetMode="External"/><Relationship Id="rId256" Type="http://schemas.openxmlformats.org/officeDocument/2006/relationships/hyperlink" Target="https://www.baseballmusings.com/cgi-bin/PlayerInfo.py?PlayerID=101283&amp;StartDate=05%2F15%2F1989&amp;EndDate=05%2F21%2F1989&amp;GameType=all&amp;PlayedFor=0&amp;PlayedVs=0&amp;Park=0" TargetMode="External"/><Relationship Id="rId298" Type="http://schemas.openxmlformats.org/officeDocument/2006/relationships/hyperlink" Target="https://www.baseballmusings.com/cgi-bin/PlayerInfo.py?PlayerID=101289&amp;StartDate=05%2F15%2F1989&amp;EndDate=05%2F21%2F1989&amp;GameType=all&amp;PlayedFor=0&amp;PlayedVs=0&amp;Park=0" TargetMode="External"/><Relationship Id="rId421" Type="http://schemas.openxmlformats.org/officeDocument/2006/relationships/hyperlink" Target="https://www.baseballmusings.com/cgi-bin/PlayerInfo.py?PlayerID=100745&amp;StartDate=05%2F15%2F1989&amp;EndDate=05%2F21%2F1989&amp;GameType=all&amp;PlayedFor=0&amp;PlayedVs=0&amp;Park=0" TargetMode="External"/><Relationship Id="rId463" Type="http://schemas.openxmlformats.org/officeDocument/2006/relationships/hyperlink" Target="https://www.baseballmusings.com/cgi-bin/PlayerInfo.py?PlayerID=101221&amp;StartDate=05%2F15%2F1989&amp;EndDate=05%2F21%2F1989&amp;GameType=all&amp;PlayedFor=0&amp;PlayedVs=0&amp;Park=0" TargetMode="External"/><Relationship Id="rId519" Type="http://schemas.openxmlformats.org/officeDocument/2006/relationships/hyperlink" Target="https://www.baseballmusings.com/cgi-bin/PlayerInfo.py?PlayerID=100119&amp;StartDate=05%2F15%2F1989&amp;EndDate=05%2F21%2F1989&amp;GameType=all&amp;PlayedFor=0&amp;PlayedVs=0&amp;Park=0" TargetMode="External"/><Relationship Id="rId116" Type="http://schemas.openxmlformats.org/officeDocument/2006/relationships/hyperlink" Target="https://www.baseballmusings.com/cgi-bin/PlayerInfo.py?PlayerID=100270&amp;StartDate=05%2F15%2F1989&amp;EndDate=05%2F21%2F1989&amp;GameType=all&amp;PlayedFor=0&amp;PlayedVs=0&amp;Park=0" TargetMode="External"/><Relationship Id="rId158" Type="http://schemas.openxmlformats.org/officeDocument/2006/relationships/hyperlink" Target="https://www.baseballmusings.com/cgi-bin/PlayerInfo.py?PlayerID=100162&amp;StartDate=05%2F15%2F1989&amp;EndDate=05%2F21%2F1989&amp;GameType=all&amp;PlayedFor=0&amp;PlayedVs=0&amp;Park=0" TargetMode="External"/><Relationship Id="rId323" Type="http://schemas.openxmlformats.org/officeDocument/2006/relationships/hyperlink" Target="https://www.baseballmusings.com/cgi-bin/PlayerInfo.py?PlayerID=101366&amp;StartDate=05%2F15%2F1989&amp;EndDate=05%2F21%2F1989&amp;GameType=all&amp;PlayedFor=0&amp;PlayedVs=0&amp;Park=0" TargetMode="External"/><Relationship Id="rId530" Type="http://schemas.openxmlformats.org/officeDocument/2006/relationships/hyperlink" Target="https://www.baseballmusings.com/cgi-bin/PlayerInfo.py?PlayerID=100179&amp;StartDate=05%2F15%2F1989&amp;EndDate=05%2F21%2F1989&amp;GameType=all&amp;PlayedFor=0&amp;PlayedVs=0&amp;Park=0" TargetMode="External"/><Relationship Id="rId20" Type="http://schemas.openxmlformats.org/officeDocument/2006/relationships/hyperlink" Target="https://www.baseballmusings.com/cgi-bin/PlayerInfo.py?PlayerID=100012&amp;StartDate=05%2F15%2F1989&amp;EndDate=05%2F21%2F1989&amp;GameType=all&amp;PlayedFor=0&amp;PlayedVs=0&amp;Park=0" TargetMode="External"/><Relationship Id="rId62" Type="http://schemas.openxmlformats.org/officeDocument/2006/relationships/hyperlink" Target="https://www.baseballmusings.com/cgi-bin/PlayerInfo.py?PlayerID=101087&amp;StartDate=05%2F15%2F1989&amp;EndDate=05%2F21%2F1989&amp;GameType=all&amp;PlayedFor=0&amp;PlayedVs=0&amp;Park=0" TargetMode="External"/><Relationship Id="rId365" Type="http://schemas.openxmlformats.org/officeDocument/2006/relationships/hyperlink" Target="https://www.baseballmusings.com/cgi-bin/PlayerInfo.py?PlayerID=100784&amp;StartDate=05%2F15%2F1989&amp;EndDate=05%2F21%2F1989&amp;GameType=all&amp;PlayedFor=0&amp;PlayedVs=0&amp;Park=0" TargetMode="External"/><Relationship Id="rId572" Type="http://schemas.openxmlformats.org/officeDocument/2006/relationships/hyperlink" Target="https://www.baseballmusings.com/cgi-bin/PlayerInfo.py?PlayerID=100324&amp;StartDate=05%2F15%2F1989&amp;EndDate=05%2F21%2F1989&amp;GameType=all&amp;PlayedFor=0&amp;PlayedVs=0&amp;Park=0" TargetMode="External"/><Relationship Id="rId225" Type="http://schemas.openxmlformats.org/officeDocument/2006/relationships/hyperlink" Target="https://www.baseballmusings.com/cgi-bin/PlayerInfo.py?PlayerID=100902&amp;StartDate=05%2F15%2F1989&amp;EndDate=05%2F21%2F1989&amp;GameType=all&amp;PlayedFor=0&amp;PlayedVs=0&amp;Park=0" TargetMode="External"/><Relationship Id="rId267" Type="http://schemas.openxmlformats.org/officeDocument/2006/relationships/hyperlink" Target="https://www.baseballmusings.com/cgi-bin/PlayerInfo.py?PlayerID=101077&amp;StartDate=05%2F15%2F1989&amp;EndDate=05%2F21%2F1989&amp;GameType=all&amp;PlayedFor=0&amp;PlayedVs=0&amp;Park=0" TargetMode="External"/><Relationship Id="rId432" Type="http://schemas.openxmlformats.org/officeDocument/2006/relationships/hyperlink" Target="https://www.baseballmusings.com/cgi-bin/PlayerInfo.py?PlayerID=100344&amp;StartDate=05%2F15%2F1989&amp;EndDate=05%2F21%2F1989&amp;GameType=all&amp;PlayedFor=0&amp;PlayedVs=0&amp;Park=0" TargetMode="External"/><Relationship Id="rId474" Type="http://schemas.openxmlformats.org/officeDocument/2006/relationships/hyperlink" Target="https://www.baseballmusings.com/cgi-bin/PlayerInfo.py?PlayerID=100010&amp;StartDate=05%2F15%2F1989&amp;EndDate=05%2F21%2F1989&amp;GameType=all&amp;PlayedFor=0&amp;PlayedVs=0&amp;Park=0" TargetMode="External"/><Relationship Id="rId127" Type="http://schemas.openxmlformats.org/officeDocument/2006/relationships/hyperlink" Target="https://www.baseballmusings.com/cgi-bin/PlayerInfo.py?PlayerID=100262&amp;StartDate=05%2F15%2F1989&amp;EndDate=05%2F21%2F1989&amp;GameType=all&amp;PlayedFor=0&amp;PlayedVs=0&amp;Park=0" TargetMode="External"/><Relationship Id="rId31" Type="http://schemas.openxmlformats.org/officeDocument/2006/relationships/hyperlink" Target="https://www.baseballmusings.com/cgi-bin/PlayerInfo.py?PlayerID=101150&amp;StartDate=05%2F15%2F1989&amp;EndDate=05%2F21%2F1989&amp;GameType=all&amp;PlayedFor=0&amp;PlayedVs=0&amp;Park=0" TargetMode="External"/><Relationship Id="rId73" Type="http://schemas.openxmlformats.org/officeDocument/2006/relationships/hyperlink" Target="https://www.baseballmusings.com/cgi-bin/PlayerInfo.py?PlayerID=100028&amp;StartDate=05%2F15%2F1989&amp;EndDate=05%2F21%2F1989&amp;GameType=all&amp;PlayedFor=0&amp;PlayedVs=0&amp;Park=0" TargetMode="External"/><Relationship Id="rId169" Type="http://schemas.openxmlformats.org/officeDocument/2006/relationships/hyperlink" Target="https://www.baseballmusings.com/cgi-bin/PlayerInfo.py?PlayerID=100741&amp;StartDate=05%2F15%2F1989&amp;EndDate=05%2F21%2F1989&amp;GameType=all&amp;PlayedFor=0&amp;PlayedVs=0&amp;Park=0" TargetMode="External"/><Relationship Id="rId334" Type="http://schemas.openxmlformats.org/officeDocument/2006/relationships/hyperlink" Target="https://www.baseballmusings.com/cgi-bin/PlayerInfo.py?PlayerID=104&amp;StartDate=05%2F15%2F1989&amp;EndDate=05%2F21%2F1989&amp;GameType=all&amp;PlayedFor=0&amp;PlayedVs=0&amp;Park=0" TargetMode="External"/><Relationship Id="rId376" Type="http://schemas.openxmlformats.org/officeDocument/2006/relationships/hyperlink" Target="https://www.baseballmusings.com/cgi-bin/PlayerInfo.py?PlayerID=100046&amp;StartDate=05%2F15%2F1989&amp;EndDate=05%2F21%2F1989&amp;GameType=all&amp;PlayedFor=0&amp;PlayedVs=0&amp;Park=0" TargetMode="External"/><Relationship Id="rId541" Type="http://schemas.openxmlformats.org/officeDocument/2006/relationships/hyperlink" Target="https://www.baseballmusings.com/cgi-bin/PlayerInfo.py?PlayerID=100815&amp;StartDate=05%2F15%2F1989&amp;EndDate=05%2F21%2F1989&amp;GameType=all&amp;PlayedFor=0&amp;PlayedVs=0&amp;Park=0" TargetMode="External"/><Relationship Id="rId583" Type="http://schemas.openxmlformats.org/officeDocument/2006/relationships/hyperlink" Target="https://www.baseballmusings.com/cgi-bin/PlayerInfo.py?PlayerID=100989&amp;StartDate=05%2F15%2F1989&amp;EndDate=05%2F21%2F1989&amp;GameType=all&amp;PlayedFor=0&amp;PlayedVs=0&amp;Park=0" TargetMode="External"/><Relationship Id="rId4" Type="http://schemas.openxmlformats.org/officeDocument/2006/relationships/hyperlink" Target="https://www.baseballmusings.com/cgi-bin/PlayerInfo.py?PlayerID=100278&amp;StartDate=05%2F15%2F1989&amp;EndDate=05%2F21%2F1989&amp;GameType=all&amp;PlayedFor=0&amp;PlayedVs=0&amp;Park=0" TargetMode="External"/><Relationship Id="rId180" Type="http://schemas.openxmlformats.org/officeDocument/2006/relationships/hyperlink" Target="https://www.baseballmusings.com/cgi-bin/PlayerInfo.py?PlayerID=100706&amp;StartDate=05%2F15%2F1989&amp;EndDate=05%2F21%2F1989&amp;GameType=all&amp;PlayedFor=0&amp;PlayedVs=0&amp;Park=0" TargetMode="External"/><Relationship Id="rId236" Type="http://schemas.openxmlformats.org/officeDocument/2006/relationships/hyperlink" Target="https://www.baseballmusings.com/cgi-bin/PlayerInfo.py?PlayerID=101341&amp;StartDate=05%2F15%2F1989&amp;EndDate=05%2F21%2F1989&amp;GameType=all&amp;PlayedFor=0&amp;PlayedVs=0&amp;Park=0" TargetMode="External"/><Relationship Id="rId278" Type="http://schemas.openxmlformats.org/officeDocument/2006/relationships/hyperlink" Target="https://www.baseballmusings.com/cgi-bin/PlayerInfo.py?PlayerID=100759&amp;StartDate=05%2F15%2F1989&amp;EndDate=05%2F21%2F1989&amp;GameType=all&amp;PlayedFor=0&amp;PlayedVs=0&amp;Park=0" TargetMode="External"/><Relationship Id="rId401" Type="http://schemas.openxmlformats.org/officeDocument/2006/relationships/hyperlink" Target="https://www.baseballmusings.com/cgi-bin/PlayerInfo.py?PlayerID=101350&amp;StartDate=05%2F15%2F1989&amp;EndDate=05%2F21%2F1989&amp;GameType=all&amp;PlayedFor=0&amp;PlayedVs=0&amp;Park=0" TargetMode="External"/><Relationship Id="rId443" Type="http://schemas.openxmlformats.org/officeDocument/2006/relationships/hyperlink" Target="https://www.baseballmusings.com/cgi-bin/PlayerInfo.py?PlayerID=100526&amp;StartDate=05%2F15%2F1989&amp;EndDate=05%2F21%2F1989&amp;GameType=all&amp;PlayedFor=0&amp;PlayedVs=0&amp;Park=0" TargetMode="External"/><Relationship Id="rId303" Type="http://schemas.openxmlformats.org/officeDocument/2006/relationships/hyperlink" Target="https://www.baseballmusings.com/cgi-bin/PlayerInfo.py?PlayerID=100531&amp;StartDate=05%2F15%2F1989&amp;EndDate=05%2F21%2F1989&amp;GameType=all&amp;PlayedFor=0&amp;PlayedVs=0&amp;Park=0" TargetMode="External"/><Relationship Id="rId485" Type="http://schemas.openxmlformats.org/officeDocument/2006/relationships/hyperlink" Target="https://www.baseballmusings.com/cgi-bin/PlayerInfo.py?PlayerID=100615&amp;StartDate=05%2F15%2F1989&amp;EndDate=05%2F21%2F1989&amp;GameType=all&amp;PlayedFor=0&amp;PlayedVs=0&amp;Park=0" TargetMode="External"/><Relationship Id="rId42" Type="http://schemas.openxmlformats.org/officeDocument/2006/relationships/hyperlink" Target="https://www.baseballmusings.com/cgi-bin/PlayerInfo.py?PlayerID=101319&amp;StartDate=05%2F15%2F1989&amp;EndDate=05%2F21%2F1989&amp;GameType=all&amp;PlayedFor=0&amp;PlayedVs=0&amp;Park=0" TargetMode="External"/><Relationship Id="rId84" Type="http://schemas.openxmlformats.org/officeDocument/2006/relationships/hyperlink" Target="https://www.baseballmusings.com/cgi-bin/PlayerInfo.py?PlayerID=293&amp;StartDate=05%2F15%2F1989&amp;EndDate=05%2F21%2F1989&amp;GameType=all&amp;PlayedFor=0&amp;PlayedVs=0&amp;Park=0" TargetMode="External"/><Relationship Id="rId138" Type="http://schemas.openxmlformats.org/officeDocument/2006/relationships/hyperlink" Target="https://www.baseballmusings.com/cgi-bin/PlayerInfo.py?PlayerID=100556&amp;StartDate=05%2F15%2F1989&amp;EndDate=05%2F21%2F1989&amp;GameType=all&amp;PlayedFor=0&amp;PlayedVs=0&amp;Park=0" TargetMode="External"/><Relationship Id="rId345" Type="http://schemas.openxmlformats.org/officeDocument/2006/relationships/hyperlink" Target="https://www.baseballmusings.com/cgi-bin/PlayerInfo.py?PlayerID=349&amp;StartDate=05%2F15%2F1989&amp;EndDate=05%2F21%2F1989&amp;GameType=all&amp;PlayedFor=0&amp;PlayedVs=0&amp;Park=0" TargetMode="External"/><Relationship Id="rId387" Type="http://schemas.openxmlformats.org/officeDocument/2006/relationships/hyperlink" Target="https://www.baseballmusings.com/cgi-bin/PlayerInfo.py?PlayerID=100275&amp;StartDate=05%2F15%2F1989&amp;EndDate=05%2F21%2F1989&amp;GameType=all&amp;PlayedFor=0&amp;PlayedVs=0&amp;Park=0" TargetMode="External"/><Relationship Id="rId510" Type="http://schemas.openxmlformats.org/officeDocument/2006/relationships/hyperlink" Target="https://www.baseballmusings.com/cgi-bin/PlayerInfo.py?PlayerID=101345&amp;StartDate=05%2F15%2F1989&amp;EndDate=05%2F21%2F1989&amp;GameType=all&amp;PlayedFor=0&amp;PlayedVs=0&amp;Park=0" TargetMode="External"/><Relationship Id="rId552" Type="http://schemas.openxmlformats.org/officeDocument/2006/relationships/hyperlink" Target="https://www.baseballmusings.com/cgi-bin/PlayerInfo.py?PlayerID=100259&amp;StartDate=05%2F15%2F1989&amp;EndDate=05%2F21%2F1989&amp;GameType=all&amp;PlayedFor=0&amp;PlayedVs=0&amp;Park=0" TargetMode="External"/><Relationship Id="rId594" Type="http://schemas.openxmlformats.org/officeDocument/2006/relationships/hyperlink" Target="https://www.baseballmusings.com/cgi-bin/PlayerInfo.py?PlayerID=100392&amp;StartDate=05%2F15%2F1989&amp;EndDate=05%2F21%2F1989&amp;GameType=all&amp;PlayedFor=0&amp;PlayedVs=0&amp;Park=0" TargetMode="External"/><Relationship Id="rId608" Type="http://schemas.openxmlformats.org/officeDocument/2006/relationships/hyperlink" Target="https://www.baseballmusings.com/cgi-bin/PlayerInfo.py?PlayerID=101079&amp;StartDate=05%2F15%2F1989&amp;EndDate=05%2F21%2F1989&amp;GameType=all&amp;PlayedFor=0&amp;PlayedVs=0&amp;Park=0" TargetMode="External"/><Relationship Id="rId191" Type="http://schemas.openxmlformats.org/officeDocument/2006/relationships/hyperlink" Target="https://www.baseballmusings.com/cgi-bin/PlayerInfo.py?PlayerID=100555&amp;StartDate=05%2F15%2F1989&amp;EndDate=05%2F21%2F1989&amp;GameType=all&amp;PlayedFor=0&amp;PlayedVs=0&amp;Park=0" TargetMode="External"/><Relationship Id="rId205" Type="http://schemas.openxmlformats.org/officeDocument/2006/relationships/hyperlink" Target="https://www.baseballmusings.com/cgi-bin/PlayerInfo.py?PlayerID=100546&amp;StartDate=05%2F15%2F1989&amp;EndDate=05%2F21%2F1989&amp;GameType=all&amp;PlayedFor=0&amp;PlayedVs=0&amp;Park=0" TargetMode="External"/><Relationship Id="rId247" Type="http://schemas.openxmlformats.org/officeDocument/2006/relationships/hyperlink" Target="https://www.baseballmusings.com/cgi-bin/PlayerInfo.py?PlayerID=101328&amp;StartDate=05%2F15%2F1989&amp;EndDate=05%2F21%2F1989&amp;GameType=all&amp;PlayedFor=0&amp;PlayedVs=0&amp;Park=0" TargetMode="External"/><Relationship Id="rId412" Type="http://schemas.openxmlformats.org/officeDocument/2006/relationships/hyperlink" Target="https://www.baseballmusings.com/cgi-bin/PlayerInfo.py?PlayerID=101312&amp;StartDate=05%2F15%2F1989&amp;EndDate=05%2F21%2F1989&amp;GameType=all&amp;PlayedFor=0&amp;PlayedVs=0&amp;Park=0" TargetMode="External"/><Relationship Id="rId107" Type="http://schemas.openxmlformats.org/officeDocument/2006/relationships/hyperlink" Target="https://www.baseballmusings.com/cgi-bin/PlayerInfo.py?PlayerID=101246&amp;StartDate=05%2F15%2F1989&amp;EndDate=05%2F21%2F1989&amp;GameType=all&amp;PlayedFor=0&amp;PlayedVs=0&amp;Park=0" TargetMode="External"/><Relationship Id="rId289" Type="http://schemas.openxmlformats.org/officeDocument/2006/relationships/hyperlink" Target="https://www.baseballmusings.com/cgi-bin/PlayerInfo.py?PlayerID=100945&amp;StartDate=05%2F15%2F1989&amp;EndDate=05%2F21%2F1989&amp;GameType=all&amp;PlayedFor=0&amp;PlayedVs=0&amp;Park=0" TargetMode="External"/><Relationship Id="rId454" Type="http://schemas.openxmlformats.org/officeDocument/2006/relationships/hyperlink" Target="https://www.baseballmusings.com/cgi-bin/PlayerInfo.py?PlayerID=874&amp;StartDate=05%2F15%2F1989&amp;EndDate=05%2F21%2F1989&amp;GameType=all&amp;PlayedFor=0&amp;PlayedVs=0&amp;Park=0" TargetMode="External"/><Relationship Id="rId496" Type="http://schemas.openxmlformats.org/officeDocument/2006/relationships/hyperlink" Target="https://www.baseballmusings.com/cgi-bin/PlayerInfo.py?PlayerID=101295&amp;StartDate=05%2F15%2F1989&amp;EndDate=05%2F21%2F1989&amp;GameType=all&amp;PlayedFor=0&amp;PlayedVs=0&amp;Park=0" TargetMode="External"/><Relationship Id="rId11" Type="http://schemas.openxmlformats.org/officeDocument/2006/relationships/hyperlink" Target="https://www.baseballmusings.com/cgi-bin/PlayerInfo.py?PlayerID=114&amp;StartDate=05%2F15%2F1989&amp;EndDate=05%2F21%2F1989&amp;GameType=all&amp;PlayedFor=0&amp;PlayedVs=0&amp;Park=0" TargetMode="External"/><Relationship Id="rId53" Type="http://schemas.openxmlformats.org/officeDocument/2006/relationships/hyperlink" Target="https://www.baseballmusings.com/cgi-bin/PlayerInfo.py?PlayerID=100038&amp;StartDate=05%2F15%2F1989&amp;EndDate=05%2F21%2F1989&amp;GameType=all&amp;PlayedFor=0&amp;PlayedVs=0&amp;Park=0" TargetMode="External"/><Relationship Id="rId149" Type="http://schemas.openxmlformats.org/officeDocument/2006/relationships/hyperlink" Target="https://www.baseballmusings.com/cgi-bin/PlayerInfo.py?PlayerID=101043&amp;StartDate=05%2F15%2F1989&amp;EndDate=05%2F21%2F1989&amp;GameType=all&amp;PlayedFor=0&amp;PlayedVs=0&amp;Park=0" TargetMode="External"/><Relationship Id="rId314" Type="http://schemas.openxmlformats.org/officeDocument/2006/relationships/hyperlink" Target="https://www.baseballmusings.com/cgi-bin/PlayerInfo.py?PlayerID=101330&amp;StartDate=05%2F15%2F1989&amp;EndDate=05%2F21%2F1989&amp;GameType=all&amp;PlayedFor=0&amp;PlayedVs=0&amp;Park=0" TargetMode="External"/><Relationship Id="rId356" Type="http://schemas.openxmlformats.org/officeDocument/2006/relationships/hyperlink" Target="https://www.baseballmusings.com/cgi-bin/PlayerInfo.py?PlayerID=100299&amp;StartDate=05%2F15%2F1989&amp;EndDate=05%2F21%2F1989&amp;GameType=all&amp;PlayedFor=0&amp;PlayedVs=0&amp;Park=0" TargetMode="External"/><Relationship Id="rId398" Type="http://schemas.openxmlformats.org/officeDocument/2006/relationships/hyperlink" Target="https://www.baseballmusings.com/cgi-bin/PlayerInfo.py?PlayerID=101242&amp;StartDate=05%2F15%2F1989&amp;EndDate=05%2F21%2F1989&amp;GameType=all&amp;PlayedFor=0&amp;PlayedVs=0&amp;Park=0" TargetMode="External"/><Relationship Id="rId521" Type="http://schemas.openxmlformats.org/officeDocument/2006/relationships/hyperlink" Target="https://www.baseballmusings.com/cgi-bin/PlayerInfo.py?PlayerID=101379&amp;StartDate=05%2F15%2F1989&amp;EndDate=05%2F21%2F1989&amp;GameType=all&amp;PlayedFor=0&amp;PlayedVs=0&amp;Park=0" TargetMode="External"/><Relationship Id="rId563" Type="http://schemas.openxmlformats.org/officeDocument/2006/relationships/hyperlink" Target="https://www.baseballmusings.com/cgi-bin/PlayerInfo.py?PlayerID=100900&amp;StartDate=05%2F15%2F1989&amp;EndDate=05%2F21%2F1989&amp;GameType=all&amp;PlayedFor=0&amp;PlayedVs=0&amp;Park=0" TargetMode="External"/><Relationship Id="rId619" Type="http://schemas.openxmlformats.org/officeDocument/2006/relationships/hyperlink" Target="https://www.baseballmusings.com/cgi-bin/PlayerInfo.py?PlayerID=100493&amp;StartDate=05%2F15%2F1989&amp;EndDate=05%2F21%2F1989&amp;GameType=all&amp;PlayedFor=0&amp;PlayedVs=0&amp;Park=0" TargetMode="External"/><Relationship Id="rId95" Type="http://schemas.openxmlformats.org/officeDocument/2006/relationships/hyperlink" Target="https://www.baseballmusings.com/cgi-bin/PlayerInfo.py?PlayerID=100654&amp;StartDate=05%2F15%2F1989&amp;EndDate=05%2F21%2F1989&amp;GameType=all&amp;PlayedFor=0&amp;PlayedVs=0&amp;Park=0" TargetMode="External"/><Relationship Id="rId160" Type="http://schemas.openxmlformats.org/officeDocument/2006/relationships/hyperlink" Target="https://www.baseballmusings.com/cgi-bin/PlayerInfo.py?PlayerID=100339&amp;StartDate=05%2F15%2F1989&amp;EndDate=05%2F21%2F1989&amp;GameType=all&amp;PlayedFor=0&amp;PlayedVs=0&amp;Park=0" TargetMode="External"/><Relationship Id="rId216" Type="http://schemas.openxmlformats.org/officeDocument/2006/relationships/hyperlink" Target="https://www.baseballmusings.com/cgi-bin/PlayerInfo.py?PlayerID=100422&amp;StartDate=05%2F15%2F1989&amp;EndDate=05%2F21%2F1989&amp;GameType=all&amp;PlayedFor=0&amp;PlayedVs=0&amp;Park=0" TargetMode="External"/><Relationship Id="rId423" Type="http://schemas.openxmlformats.org/officeDocument/2006/relationships/hyperlink" Target="https://www.baseballmusings.com/cgi-bin/PlayerInfo.py?PlayerID=100167&amp;StartDate=05%2F15%2F1989&amp;EndDate=05%2F21%2F1989&amp;GameType=all&amp;PlayedFor=0&amp;PlayedVs=0&amp;Park=0" TargetMode="External"/><Relationship Id="rId258" Type="http://schemas.openxmlformats.org/officeDocument/2006/relationships/hyperlink" Target="https://www.baseballmusings.com/cgi-bin/PlayerInfo.py?PlayerID=101374&amp;StartDate=05%2F15%2F1989&amp;EndDate=05%2F21%2F1989&amp;GameType=all&amp;PlayedFor=0&amp;PlayedVs=0&amp;Park=0" TargetMode="External"/><Relationship Id="rId465" Type="http://schemas.openxmlformats.org/officeDocument/2006/relationships/hyperlink" Target="https://www.baseballmusings.com/cgi-bin/PlayerInfo.py?PlayerID=100001&amp;StartDate=05%2F15%2F1989&amp;EndDate=05%2F21%2F1989&amp;GameType=all&amp;PlayedFor=0&amp;PlayedVs=0&amp;Park=0" TargetMode="External"/><Relationship Id="rId22" Type="http://schemas.openxmlformats.org/officeDocument/2006/relationships/hyperlink" Target="https://www.baseballmusings.com/cgi-bin/PlayerInfo.py?PlayerID=100806&amp;StartDate=05%2F15%2F1989&amp;EndDate=05%2F21%2F1989&amp;GameType=all&amp;PlayedFor=0&amp;PlayedVs=0&amp;Park=0" TargetMode="External"/><Relationship Id="rId64" Type="http://schemas.openxmlformats.org/officeDocument/2006/relationships/hyperlink" Target="https://www.baseballmusings.com/cgi-bin/PlayerInfo.py?PlayerID=100436&amp;StartDate=05%2F15%2F1989&amp;EndDate=05%2F21%2F1989&amp;GameType=all&amp;PlayedFor=0&amp;PlayedVs=0&amp;Park=0" TargetMode="External"/><Relationship Id="rId118" Type="http://schemas.openxmlformats.org/officeDocument/2006/relationships/hyperlink" Target="https://www.baseballmusings.com/cgi-bin/PlayerInfo.py?PlayerID=101248&amp;StartDate=05%2F15%2F1989&amp;EndDate=05%2F21%2F1989&amp;GameType=all&amp;PlayedFor=0&amp;PlayedVs=0&amp;Park=0" TargetMode="External"/><Relationship Id="rId325" Type="http://schemas.openxmlformats.org/officeDocument/2006/relationships/hyperlink" Target="https://www.baseballmusings.com/cgi-bin/PlayerInfo.py?PlayerID=100145&amp;StartDate=05%2F15%2F1989&amp;EndDate=05%2F21%2F1989&amp;GameType=all&amp;PlayedFor=0&amp;PlayedVs=0&amp;Park=0" TargetMode="External"/><Relationship Id="rId367" Type="http://schemas.openxmlformats.org/officeDocument/2006/relationships/hyperlink" Target="https://www.baseballmusings.com/cgi-bin/PlayerInfo.py?PlayerID=101014&amp;StartDate=05%2F15%2F1989&amp;EndDate=05%2F21%2F1989&amp;GameType=all&amp;PlayedFor=0&amp;PlayedVs=0&amp;Park=0" TargetMode="External"/><Relationship Id="rId532" Type="http://schemas.openxmlformats.org/officeDocument/2006/relationships/hyperlink" Target="https://www.baseballmusings.com/cgi-bin/PlayerInfo.py?PlayerID=100195&amp;StartDate=05%2F15%2F1989&amp;EndDate=05%2F21%2F1989&amp;GameType=all&amp;PlayedFor=0&amp;PlayedVs=0&amp;Park=0" TargetMode="External"/><Relationship Id="rId574" Type="http://schemas.openxmlformats.org/officeDocument/2006/relationships/hyperlink" Target="https://www.baseballmusings.com/cgi-bin/PlayerInfo.py?PlayerID=100940&amp;StartDate=05%2F15%2F1989&amp;EndDate=05%2F21%2F1989&amp;GameType=all&amp;PlayedFor=0&amp;PlayedVs=0&amp;Park=0" TargetMode="External"/><Relationship Id="rId171" Type="http://schemas.openxmlformats.org/officeDocument/2006/relationships/hyperlink" Target="https://www.baseballmusings.com/cgi-bin/PlayerInfo.py?PlayerID=100814&amp;StartDate=05%2F15%2F1989&amp;EndDate=05%2F21%2F1989&amp;GameType=all&amp;PlayedFor=0&amp;PlayedVs=0&amp;Park=0" TargetMode="External"/><Relationship Id="rId227" Type="http://schemas.openxmlformats.org/officeDocument/2006/relationships/hyperlink" Target="https://www.baseballmusings.com/cgi-bin/PlayerInfo.py?PlayerID=101141&amp;StartDate=05%2F15%2F1989&amp;EndDate=05%2F21%2F1989&amp;GameType=all&amp;PlayedFor=0&amp;PlayedVs=0&amp;Park=0" TargetMode="External"/><Relationship Id="rId269" Type="http://schemas.openxmlformats.org/officeDocument/2006/relationships/hyperlink" Target="https://www.baseballmusings.com/cgi-bin/PlayerInfo.py?PlayerID=101247&amp;StartDate=05%2F15%2F1989&amp;EndDate=05%2F21%2F1989&amp;GameType=all&amp;PlayedFor=0&amp;PlayedVs=0&amp;Park=0" TargetMode="External"/><Relationship Id="rId434" Type="http://schemas.openxmlformats.org/officeDocument/2006/relationships/hyperlink" Target="https://www.baseballmusings.com/cgi-bin/PlayerInfo.py?PlayerID=100471&amp;StartDate=05%2F15%2F1989&amp;EndDate=05%2F21%2F1989&amp;GameType=all&amp;PlayedFor=0&amp;PlayedVs=0&amp;Park=0" TargetMode="External"/><Relationship Id="rId476" Type="http://schemas.openxmlformats.org/officeDocument/2006/relationships/hyperlink" Target="https://www.baseballmusings.com/cgi-bin/PlayerInfo.py?PlayerID=101249&amp;StartDate=05%2F15%2F1989&amp;EndDate=05%2F21%2F1989&amp;GameType=all&amp;PlayedFor=0&amp;PlayedVs=0&amp;Park=0" TargetMode="External"/><Relationship Id="rId33" Type="http://schemas.openxmlformats.org/officeDocument/2006/relationships/hyperlink" Target="https://www.baseballmusings.com/cgi-bin/PlayerInfo.py?PlayerID=100409&amp;StartDate=05%2F15%2F1989&amp;EndDate=05%2F21%2F1989&amp;GameType=all&amp;PlayedFor=0&amp;PlayedVs=0&amp;Park=0" TargetMode="External"/><Relationship Id="rId129" Type="http://schemas.openxmlformats.org/officeDocument/2006/relationships/hyperlink" Target="https://www.baseballmusings.com/cgi-bin/PlayerInfo.py?PlayerID=549&amp;StartDate=05%2F15%2F1989&amp;EndDate=05%2F21%2F1989&amp;GameType=all&amp;PlayedFor=0&amp;PlayedVs=0&amp;Park=0" TargetMode="External"/><Relationship Id="rId280" Type="http://schemas.openxmlformats.org/officeDocument/2006/relationships/hyperlink" Target="https://www.baseballmusings.com/cgi-bin/PlayerInfo.py?PlayerID=100335&amp;StartDate=05%2F15%2F1989&amp;EndDate=05%2F21%2F1989&amp;GameType=all&amp;PlayedFor=0&amp;PlayedVs=0&amp;Park=0" TargetMode="External"/><Relationship Id="rId336" Type="http://schemas.openxmlformats.org/officeDocument/2006/relationships/hyperlink" Target="https://www.baseballmusings.com/cgi-bin/PlayerInfo.py?PlayerID=101325&amp;StartDate=05%2F15%2F1989&amp;EndDate=05%2F21%2F1989&amp;GameType=all&amp;PlayedFor=0&amp;PlayedVs=0&amp;Park=0" TargetMode="External"/><Relationship Id="rId501" Type="http://schemas.openxmlformats.org/officeDocument/2006/relationships/hyperlink" Target="https://www.baseballmusings.com/cgi-bin/PlayerInfo.py?PlayerID=100647&amp;StartDate=05%2F15%2F1989&amp;EndDate=05%2F21%2F1989&amp;GameType=all&amp;PlayedFor=0&amp;PlayedVs=0&amp;Park=0" TargetMode="External"/><Relationship Id="rId543" Type="http://schemas.openxmlformats.org/officeDocument/2006/relationships/hyperlink" Target="https://www.baseballmusings.com/cgi-bin/PlayerInfo.py?PlayerID=100227&amp;StartDate=05%2F15%2F1989&amp;EndDate=05%2F21%2F1989&amp;GameType=all&amp;PlayedFor=0&amp;PlayedVs=0&amp;Park=0" TargetMode="External"/><Relationship Id="rId75" Type="http://schemas.openxmlformats.org/officeDocument/2006/relationships/hyperlink" Target="https://www.baseballmusings.com/cgi-bin/PlayerInfo.py?PlayerID=100816&amp;StartDate=05%2F15%2F1989&amp;EndDate=05%2F21%2F1989&amp;GameType=all&amp;PlayedFor=0&amp;PlayedVs=0&amp;Park=0" TargetMode="External"/><Relationship Id="rId140" Type="http://schemas.openxmlformats.org/officeDocument/2006/relationships/hyperlink" Target="https://www.baseballmusings.com/cgi-bin/PlayerInfo.py?PlayerID=100785&amp;StartDate=05%2F15%2F1989&amp;EndDate=05%2F21%2F1989&amp;GameType=all&amp;PlayedFor=0&amp;PlayedVs=0&amp;Park=0" TargetMode="External"/><Relationship Id="rId182" Type="http://schemas.openxmlformats.org/officeDocument/2006/relationships/hyperlink" Target="https://www.baseballmusings.com/cgi-bin/PlayerInfo.py?PlayerID=100920&amp;StartDate=05%2F15%2F1989&amp;EndDate=05%2F21%2F1989&amp;GameType=all&amp;PlayedFor=0&amp;PlayedVs=0&amp;Park=0" TargetMode="External"/><Relationship Id="rId378" Type="http://schemas.openxmlformats.org/officeDocument/2006/relationships/hyperlink" Target="https://www.baseballmusings.com/cgi-bin/PlayerInfo.py?PlayerID=100727&amp;StartDate=05%2F15%2F1989&amp;EndDate=05%2F21%2F1989&amp;GameType=all&amp;PlayedFor=0&amp;PlayedVs=0&amp;Park=0" TargetMode="External"/><Relationship Id="rId403" Type="http://schemas.openxmlformats.org/officeDocument/2006/relationships/hyperlink" Target="https://www.baseballmusings.com/cgi-bin/PlayerInfo.py?PlayerID=100317&amp;StartDate=05%2F15%2F1989&amp;EndDate=05%2F21%2F1989&amp;GameType=all&amp;PlayedFor=0&amp;PlayedVs=0&amp;Park=0" TargetMode="External"/><Relationship Id="rId585" Type="http://schemas.openxmlformats.org/officeDocument/2006/relationships/hyperlink" Target="https://www.baseballmusings.com/cgi-bin/PlayerInfo.py?PlayerID=100355&amp;StartDate=05%2F15%2F1989&amp;EndDate=05%2F21%2F1989&amp;GameType=all&amp;PlayedFor=0&amp;PlayedVs=0&amp;Park=0" TargetMode="External"/><Relationship Id="rId6" Type="http://schemas.openxmlformats.org/officeDocument/2006/relationships/hyperlink" Target="https://www.baseballmusings.com/cgi-bin/PlayerInfo.py?PlayerID=100587&amp;StartDate=05%2F15%2F1989&amp;EndDate=05%2F21%2F1989&amp;GameType=all&amp;PlayedFor=0&amp;PlayedVs=0&amp;Park=0" TargetMode="External"/><Relationship Id="rId238" Type="http://schemas.openxmlformats.org/officeDocument/2006/relationships/hyperlink" Target="https://www.baseballmusings.com/cgi-bin/PlayerInfo.py?PlayerID=100866&amp;StartDate=05%2F15%2F1989&amp;EndDate=05%2F21%2F1989&amp;GameType=all&amp;PlayedFor=0&amp;PlayedVs=0&amp;Park=0" TargetMode="External"/><Relationship Id="rId445" Type="http://schemas.openxmlformats.org/officeDocument/2006/relationships/hyperlink" Target="https://www.baseballmusings.com/cgi-bin/PlayerInfo.py?PlayerID=667&amp;StartDate=05%2F15%2F1989&amp;EndDate=05%2F21%2F1989&amp;GameType=all&amp;PlayedFor=0&amp;PlayedVs=0&amp;Park=0" TargetMode="External"/><Relationship Id="rId487" Type="http://schemas.openxmlformats.org/officeDocument/2006/relationships/hyperlink" Target="https://www.baseballmusings.com/cgi-bin/PlayerInfo.py?PlayerID=100621&amp;StartDate=05%2F15%2F1989&amp;EndDate=05%2F21%2F1989&amp;GameType=all&amp;PlayedFor=0&amp;PlayedVs=0&amp;Park=0" TargetMode="External"/><Relationship Id="rId610" Type="http://schemas.openxmlformats.org/officeDocument/2006/relationships/hyperlink" Target="https://www.baseballmusings.com/cgi-bin/PlayerInfo.py?PlayerID=100452&amp;StartDate=05%2F15%2F1989&amp;EndDate=05%2F21%2F1989&amp;GameType=all&amp;PlayedFor=0&amp;PlayedVs=0&amp;Park=0" TargetMode="External"/><Relationship Id="rId291" Type="http://schemas.openxmlformats.org/officeDocument/2006/relationships/hyperlink" Target="https://www.baseballmusings.com/cgi-bin/PlayerInfo.py?PlayerID=100439&amp;StartDate=05%2F15%2F1989&amp;EndDate=05%2F21%2F1989&amp;GameType=all&amp;PlayedFor=0&amp;PlayedVs=0&amp;Park=0" TargetMode="External"/><Relationship Id="rId305" Type="http://schemas.openxmlformats.org/officeDocument/2006/relationships/hyperlink" Target="https://www.baseballmusings.com/cgi-bin/PlayerInfo.py?PlayerID=100685&amp;StartDate=05%2F15%2F1989&amp;EndDate=05%2F21%2F1989&amp;GameType=all&amp;PlayedFor=0&amp;PlayedVs=0&amp;Park=0" TargetMode="External"/><Relationship Id="rId347" Type="http://schemas.openxmlformats.org/officeDocument/2006/relationships/hyperlink" Target="https://www.baseballmusings.com/cgi-bin/PlayerInfo.py?PlayerID=100552&amp;StartDate=05%2F15%2F1989&amp;EndDate=05%2F21%2F1989&amp;GameType=all&amp;PlayedFor=0&amp;PlayedVs=0&amp;Park=0" TargetMode="External"/><Relationship Id="rId512" Type="http://schemas.openxmlformats.org/officeDocument/2006/relationships/hyperlink" Target="https://www.baseballmusings.com/cgi-bin/PlayerInfo.py?PlayerID=100095&amp;StartDate=05%2F15%2F1989&amp;EndDate=05%2F21%2F1989&amp;GameType=all&amp;PlayedFor=0&amp;PlayedVs=0&amp;Park=0" TargetMode="External"/><Relationship Id="rId44" Type="http://schemas.openxmlformats.org/officeDocument/2006/relationships/hyperlink" Target="https://www.baseballmusings.com/cgi-bin/PlayerInfo.py?PlayerID=100137&amp;StartDate=05%2F15%2F1989&amp;EndDate=05%2F21%2F1989&amp;GameType=all&amp;PlayedFor=0&amp;PlayedVs=0&amp;Park=0" TargetMode="External"/><Relationship Id="rId86" Type="http://schemas.openxmlformats.org/officeDocument/2006/relationships/hyperlink" Target="https://www.baseballmusings.com/cgi-bin/PlayerInfo.py?PlayerID=100419&amp;StartDate=05%2F15%2F1989&amp;EndDate=05%2F21%2F1989&amp;GameType=all&amp;PlayedFor=0&amp;PlayedVs=0&amp;Park=0" TargetMode="External"/><Relationship Id="rId151" Type="http://schemas.openxmlformats.org/officeDocument/2006/relationships/hyperlink" Target="https://www.baseballmusings.com/cgi-bin/PlayerInfo.py?PlayerID=101109&amp;StartDate=05%2F15%2F1989&amp;EndDate=05%2F21%2F1989&amp;GameType=all&amp;PlayedFor=0&amp;PlayedVs=0&amp;Park=0" TargetMode="External"/><Relationship Id="rId389" Type="http://schemas.openxmlformats.org/officeDocument/2006/relationships/hyperlink" Target="https://www.baseballmusings.com/cgi-bin/PlayerInfo.py?PlayerID=100893&amp;StartDate=05%2F15%2F1989&amp;EndDate=05%2F21%2F1989&amp;GameType=all&amp;PlayedFor=0&amp;PlayedVs=0&amp;Park=0" TargetMode="External"/><Relationship Id="rId554" Type="http://schemas.openxmlformats.org/officeDocument/2006/relationships/hyperlink" Target="https://www.baseballmusings.com/cgi-bin/PlayerInfo.py?PlayerID=100261&amp;StartDate=05%2F15%2F1989&amp;EndDate=05%2F21%2F1989&amp;GameType=all&amp;PlayedFor=0&amp;PlayedVs=0&amp;Park=0" TargetMode="External"/><Relationship Id="rId596" Type="http://schemas.openxmlformats.org/officeDocument/2006/relationships/hyperlink" Target="https://www.baseballmusings.com/cgi-bin/PlayerInfo.py?PlayerID=101042&amp;StartDate=05%2F15%2F1989&amp;EndDate=05%2F21%2F1989&amp;GameType=all&amp;PlayedFor=0&amp;PlayedVs=0&amp;Park=0" TargetMode="External"/><Relationship Id="rId193" Type="http://schemas.openxmlformats.org/officeDocument/2006/relationships/hyperlink" Target="https://www.baseballmusings.com/cgi-bin/PlayerInfo.py?PlayerID=101100&amp;StartDate=05%2F15%2F1989&amp;EndDate=05%2F21%2F1989&amp;GameType=all&amp;PlayedFor=0&amp;PlayedVs=0&amp;Park=0" TargetMode="External"/><Relationship Id="rId207" Type="http://schemas.openxmlformats.org/officeDocument/2006/relationships/hyperlink" Target="https://www.baseballmusings.com/cgi-bin/PlayerInfo.py?PlayerID=101037&amp;StartDate=05%2F15%2F1989&amp;EndDate=05%2F21%2F1989&amp;GameType=all&amp;PlayedFor=0&amp;PlayedVs=0&amp;Park=0" TargetMode="External"/><Relationship Id="rId249" Type="http://schemas.openxmlformats.org/officeDocument/2006/relationships/hyperlink" Target="https://www.baseballmusings.com/cgi-bin/PlayerInfo.py?PlayerID=101392&amp;StartDate=05%2F15%2F1989&amp;EndDate=05%2F21%2F1989&amp;GameType=all&amp;PlayedFor=0&amp;PlayedVs=0&amp;Park=0" TargetMode="External"/><Relationship Id="rId414" Type="http://schemas.openxmlformats.org/officeDocument/2006/relationships/hyperlink" Target="https://www.baseballmusings.com/cgi-bin/PlayerInfo.py?PlayerID=100075&amp;StartDate=05%2F15%2F1989&amp;EndDate=05%2F21%2F1989&amp;GameType=all&amp;PlayedFor=0&amp;PlayedVs=0&amp;Park=0" TargetMode="External"/><Relationship Id="rId456" Type="http://schemas.openxmlformats.org/officeDocument/2006/relationships/hyperlink" Target="https://www.baseballmusings.com/cgi-bin/PlayerInfo.py?PlayerID=101195&amp;StartDate=05%2F15%2F1989&amp;EndDate=05%2F21%2F1989&amp;GameType=all&amp;PlayedFor=0&amp;PlayedVs=0&amp;Park=0" TargetMode="External"/><Relationship Id="rId498" Type="http://schemas.openxmlformats.org/officeDocument/2006/relationships/hyperlink" Target="https://www.baseballmusings.com/cgi-bin/PlayerInfo.py?PlayerID=100053&amp;StartDate=05%2F15%2F1989&amp;EndDate=05%2F21%2F1989&amp;GameType=all&amp;PlayedFor=0&amp;PlayedVs=0&amp;Park=0" TargetMode="External"/><Relationship Id="rId621" Type="http://schemas.openxmlformats.org/officeDocument/2006/relationships/hyperlink" Target="https://www.baseballmusings.com/cgi-bin/PlayerInfo.py?PlayerID=100502&amp;StartDate=05%2F15%2F1989&amp;EndDate=05%2F21%2F1989&amp;GameType=all&amp;PlayedFor=0&amp;PlayedVs=0&amp;Park=0" TargetMode="External"/><Relationship Id="rId13" Type="http://schemas.openxmlformats.org/officeDocument/2006/relationships/hyperlink" Target="https://www.baseballmusings.com/cgi-bin/PlayerInfo.py?PlayerID=101051&amp;StartDate=05%2F15%2F1989&amp;EndDate=05%2F21%2F1989&amp;GameType=all&amp;PlayedFor=0&amp;PlayedVs=0&amp;Park=0" TargetMode="External"/><Relationship Id="rId109" Type="http://schemas.openxmlformats.org/officeDocument/2006/relationships/hyperlink" Target="https://www.baseballmusings.com/cgi-bin/PlayerInfo.py?PlayerID=100979&amp;StartDate=05%2F15%2F1989&amp;EndDate=05%2F21%2F1989&amp;GameType=all&amp;PlayedFor=0&amp;PlayedVs=0&amp;Park=0" TargetMode="External"/><Relationship Id="rId260" Type="http://schemas.openxmlformats.org/officeDocument/2006/relationships/hyperlink" Target="https://www.baseballmusings.com/cgi-bin/PlayerInfo.py?PlayerID=100201&amp;StartDate=05%2F15%2F1989&amp;EndDate=05%2F21%2F1989&amp;GameType=all&amp;PlayedFor=0&amp;PlayedVs=0&amp;Park=0" TargetMode="External"/><Relationship Id="rId316" Type="http://schemas.openxmlformats.org/officeDocument/2006/relationships/hyperlink" Target="https://www.baseballmusings.com/cgi-bin/PlayerInfo.py?PlayerID=101170&amp;StartDate=05%2F15%2F1989&amp;EndDate=05%2F21%2F1989&amp;GameType=all&amp;PlayedFor=0&amp;PlayedVs=0&amp;Park=0" TargetMode="External"/><Relationship Id="rId523" Type="http://schemas.openxmlformats.org/officeDocument/2006/relationships/hyperlink" Target="https://www.baseballmusings.com/cgi-bin/PlayerInfo.py?PlayerID=100129&amp;StartDate=05%2F15%2F1989&amp;EndDate=05%2F21%2F1989&amp;GameType=all&amp;PlayedFor=0&amp;PlayedVs=0&amp;Park=0" TargetMode="External"/><Relationship Id="rId55" Type="http://schemas.openxmlformats.org/officeDocument/2006/relationships/hyperlink" Target="https://www.baseballmusings.com/cgi-bin/PlayerInfo.py?PlayerID=100101&amp;StartDate=05%2F15%2F1989&amp;EndDate=05%2F21%2F1989&amp;GameType=all&amp;PlayedFor=0&amp;PlayedVs=0&amp;Park=0" TargetMode="External"/><Relationship Id="rId97" Type="http://schemas.openxmlformats.org/officeDocument/2006/relationships/hyperlink" Target="https://www.baseballmusings.com/cgi-bin/PlayerInfo.py?PlayerID=100657&amp;StartDate=05%2F15%2F1989&amp;EndDate=05%2F21%2F1989&amp;GameType=all&amp;PlayedFor=0&amp;PlayedVs=0&amp;Park=0" TargetMode="External"/><Relationship Id="rId120" Type="http://schemas.openxmlformats.org/officeDocument/2006/relationships/hyperlink" Target="https://www.baseballmusings.com/cgi-bin/PlayerInfo.py?PlayerID=100802&amp;StartDate=05%2F15%2F1989&amp;EndDate=05%2F21%2F1989&amp;GameType=all&amp;PlayedFor=0&amp;PlayedVs=0&amp;Park=0" TargetMode="External"/><Relationship Id="rId358" Type="http://schemas.openxmlformats.org/officeDocument/2006/relationships/hyperlink" Target="https://www.baseballmusings.com/cgi-bin/PlayerInfo.py?PlayerID=100975&amp;StartDate=05%2F15%2F1989&amp;EndDate=05%2F21%2F1989&amp;GameType=all&amp;PlayedFor=0&amp;PlayedVs=0&amp;Park=0" TargetMode="External"/><Relationship Id="rId565" Type="http://schemas.openxmlformats.org/officeDocument/2006/relationships/hyperlink" Target="https://www.baseballmusings.com/cgi-bin/PlayerInfo.py?PlayerID=100303&amp;StartDate=05%2F15%2F1989&amp;EndDate=05%2F21%2F1989&amp;GameType=all&amp;PlayedFor=0&amp;PlayedVs=0&amp;Park=0" TargetMode="External"/><Relationship Id="rId162" Type="http://schemas.openxmlformats.org/officeDocument/2006/relationships/hyperlink" Target="https://www.baseballmusings.com/cgi-bin/PlayerInfo.py?PlayerID=100463&amp;StartDate=05%2F15%2F1989&amp;EndDate=05%2F21%2F1989&amp;GameType=all&amp;PlayedFor=0&amp;PlayedVs=0&amp;Park=0" TargetMode="External"/><Relationship Id="rId218" Type="http://schemas.openxmlformats.org/officeDocument/2006/relationships/hyperlink" Target="https://www.baseballmusings.com/cgi-bin/PlayerInfo.py?PlayerID=100659&amp;StartDate=05%2F15%2F1989&amp;EndDate=05%2F21%2F1989&amp;GameType=all&amp;PlayedFor=0&amp;PlayedVs=0&amp;Park=0" TargetMode="External"/><Relationship Id="rId425" Type="http://schemas.openxmlformats.org/officeDocument/2006/relationships/hyperlink" Target="https://www.baseballmusings.com/cgi-bin/PlayerInfo.py?PlayerID=100776&amp;StartDate=05%2F15%2F1989&amp;EndDate=05%2F21%2F1989&amp;GameType=all&amp;PlayedFor=0&amp;PlayedVs=0&amp;Park=0" TargetMode="External"/><Relationship Id="rId467" Type="http://schemas.openxmlformats.org/officeDocument/2006/relationships/hyperlink" Target="https://www.baseballmusings.com/cgi-bin/PlayerInfo.py?PlayerID=100579&amp;StartDate=05%2F15%2F1989&amp;EndDate=05%2F21%2F1989&amp;GameType=all&amp;PlayedFor=0&amp;PlayedVs=0&amp;Park=0" TargetMode="External"/><Relationship Id="rId271" Type="http://schemas.openxmlformats.org/officeDocument/2006/relationships/hyperlink" Target="https://www.baseballmusings.com/cgi-bin/PlayerInfo.py?PlayerID=101334&amp;StartDate=05%2F15%2F1989&amp;EndDate=05%2F21%2F1989&amp;GameType=all&amp;PlayedFor=0&amp;PlayedVs=0&amp;Park=0" TargetMode="External"/><Relationship Id="rId24" Type="http://schemas.openxmlformats.org/officeDocument/2006/relationships/hyperlink" Target="https://www.baseballmusings.com/cgi-bin/PlayerInfo.py?PlayerID=100110&amp;StartDate=05%2F15%2F1989&amp;EndDate=05%2F21%2F1989&amp;GameType=all&amp;PlayedFor=0&amp;PlayedVs=0&amp;Park=0" TargetMode="External"/><Relationship Id="rId66" Type="http://schemas.openxmlformats.org/officeDocument/2006/relationships/hyperlink" Target="https://www.baseballmusings.com/cgi-bin/PlayerInfo.py?PlayerID=1406&amp;StartDate=05%2F15%2F1989&amp;EndDate=05%2F21%2F1989&amp;GameType=all&amp;PlayedFor=0&amp;PlayedVs=0&amp;Park=0" TargetMode="External"/><Relationship Id="rId131" Type="http://schemas.openxmlformats.org/officeDocument/2006/relationships/hyperlink" Target="https://www.baseballmusings.com/cgi-bin/PlayerInfo.py?PlayerID=1032&amp;StartDate=05%2F15%2F1989&amp;EndDate=05%2F21%2F1989&amp;GameType=all&amp;PlayedFor=0&amp;PlayedVs=0&amp;Park=0" TargetMode="External"/><Relationship Id="rId327" Type="http://schemas.openxmlformats.org/officeDocument/2006/relationships/hyperlink" Target="https://www.baseballmusings.com/cgi-bin/PlayerInfo.py?PlayerID=100921&amp;StartDate=05%2F15%2F1989&amp;EndDate=05%2F21%2F1989&amp;GameType=all&amp;PlayedFor=0&amp;PlayedVs=0&amp;Park=0" TargetMode="External"/><Relationship Id="rId369" Type="http://schemas.openxmlformats.org/officeDocument/2006/relationships/hyperlink" Target="https://www.baseballmusings.com/cgi-bin/PlayerInfo.py?PlayerID=101102&amp;StartDate=05%2F15%2F1989&amp;EndDate=05%2F21%2F1989&amp;GameType=all&amp;PlayedFor=0&amp;PlayedVs=0&amp;Park=0" TargetMode="External"/><Relationship Id="rId534" Type="http://schemas.openxmlformats.org/officeDocument/2006/relationships/hyperlink" Target="https://www.baseballmusings.com/cgi-bin/PlayerInfo.py?PlayerID=100196&amp;StartDate=05%2F15%2F1989&amp;EndDate=05%2F21%2F1989&amp;GameType=all&amp;PlayedFor=0&amp;PlayedVs=0&amp;Park=0" TargetMode="External"/><Relationship Id="rId576" Type="http://schemas.openxmlformats.org/officeDocument/2006/relationships/hyperlink" Target="https://www.baseballmusings.com/cgi-bin/PlayerInfo.py?PlayerID=100941&amp;StartDate=05%2F15%2F1989&amp;EndDate=05%2F21%2F1989&amp;GameType=all&amp;PlayedFor=0&amp;PlayedVs=0&amp;Park=0" TargetMode="External"/><Relationship Id="rId173" Type="http://schemas.openxmlformats.org/officeDocument/2006/relationships/hyperlink" Target="https://www.baseballmusings.com/cgi-bin/PlayerInfo.py?PlayerID=100008&amp;StartDate=05%2F15%2F1989&amp;EndDate=05%2F21%2F1989&amp;GameType=all&amp;PlayedFor=0&amp;PlayedVs=0&amp;Park=0" TargetMode="External"/><Relationship Id="rId229" Type="http://schemas.openxmlformats.org/officeDocument/2006/relationships/hyperlink" Target="https://www.baseballmusings.com/cgi-bin/PlayerInfo.py?PlayerID=1401&amp;StartDate=05%2F15%2F1989&amp;EndDate=05%2F21%2F1989&amp;GameType=all&amp;PlayedFor=0&amp;PlayedVs=0&amp;Park=0" TargetMode="External"/><Relationship Id="rId380" Type="http://schemas.openxmlformats.org/officeDocument/2006/relationships/hyperlink" Target="https://www.baseballmusings.com/cgi-bin/PlayerInfo.py?PlayerID=101393&amp;StartDate=05%2F15%2F1989&amp;EndDate=05%2F21%2F1989&amp;GameType=all&amp;PlayedFor=0&amp;PlayedVs=0&amp;Park=0" TargetMode="External"/><Relationship Id="rId436" Type="http://schemas.openxmlformats.org/officeDocument/2006/relationships/hyperlink" Target="https://www.baseballmusings.com/cgi-bin/PlayerInfo.py?PlayerID=101134&amp;StartDate=05%2F15%2F1989&amp;EndDate=05%2F21%2F1989&amp;GameType=all&amp;PlayedFor=0&amp;PlayedVs=0&amp;Park=0" TargetMode="External"/><Relationship Id="rId601" Type="http://schemas.openxmlformats.org/officeDocument/2006/relationships/hyperlink" Target="https://www.baseballmusings.com/cgi-bin/PlayerInfo.py?PlayerID=101056&amp;StartDate=05%2F15%2F1989&amp;EndDate=05%2F21%2F1989&amp;GameType=all&amp;PlayedFor=0&amp;PlayedVs=0&amp;Park=0" TargetMode="External"/><Relationship Id="rId240" Type="http://schemas.openxmlformats.org/officeDocument/2006/relationships/hyperlink" Target="https://www.baseballmusings.com/cgi-bin/PlayerInfo.py?PlayerID=100643&amp;StartDate=05%2F15%2F1989&amp;EndDate=05%2F21%2F1989&amp;GameType=all&amp;PlayedFor=0&amp;PlayedVs=0&amp;Park=0" TargetMode="External"/><Relationship Id="rId478" Type="http://schemas.openxmlformats.org/officeDocument/2006/relationships/hyperlink" Target="https://www.baseballmusings.com/cgi-bin/PlayerInfo.py?PlayerID=100020&amp;StartDate=05%2F15%2F1989&amp;EndDate=05%2F21%2F1989&amp;GameType=all&amp;PlayedFor=0&amp;PlayedVs=0&amp;Park=0" TargetMode="External"/><Relationship Id="rId35" Type="http://schemas.openxmlformats.org/officeDocument/2006/relationships/hyperlink" Target="https://www.baseballmusings.com/cgi-bin/PlayerInfo.py?PlayerID=100773&amp;StartDate=05%2F15%2F1989&amp;EndDate=05%2F21%2F1989&amp;GameType=all&amp;PlayedFor=0&amp;PlayedVs=0&amp;Park=0" TargetMode="External"/><Relationship Id="rId77" Type="http://schemas.openxmlformats.org/officeDocument/2006/relationships/hyperlink" Target="https://www.baseballmusings.com/cgi-bin/PlayerInfo.py?PlayerID=100825&amp;StartDate=05%2F15%2F1989&amp;EndDate=05%2F21%2F1989&amp;GameType=all&amp;PlayedFor=0&amp;PlayedVs=0&amp;Park=0" TargetMode="External"/><Relationship Id="rId100" Type="http://schemas.openxmlformats.org/officeDocument/2006/relationships/hyperlink" Target="https://www.baseballmusings.com/cgi-bin/PlayerInfo.py?PlayerID=100558&amp;StartDate=05%2F15%2F1989&amp;EndDate=05%2F21%2F1989&amp;GameType=all&amp;PlayedFor=0&amp;PlayedVs=0&amp;Park=0" TargetMode="External"/><Relationship Id="rId282" Type="http://schemas.openxmlformats.org/officeDocument/2006/relationships/hyperlink" Target="https://www.baseballmusings.com/cgi-bin/PlayerInfo.py?PlayerID=411&amp;StartDate=05%2F15%2F1989&amp;EndDate=05%2F21%2F1989&amp;GameType=all&amp;PlayedFor=0&amp;PlayedVs=0&amp;Park=0" TargetMode="External"/><Relationship Id="rId338" Type="http://schemas.openxmlformats.org/officeDocument/2006/relationships/hyperlink" Target="https://www.baseballmusings.com/cgi-bin/PlayerInfo.py?PlayerID=100373&amp;StartDate=05%2F15%2F1989&amp;EndDate=05%2F21%2F1989&amp;GameType=all&amp;PlayedFor=0&amp;PlayedVs=0&amp;Park=0" TargetMode="External"/><Relationship Id="rId503" Type="http://schemas.openxmlformats.org/officeDocument/2006/relationships/hyperlink" Target="https://www.baseballmusings.com/cgi-bin/PlayerInfo.py?PlayerID=100067&amp;StartDate=05%2F15%2F1989&amp;EndDate=05%2F21%2F1989&amp;GameType=all&amp;PlayedFor=0&amp;PlayedVs=0&amp;Park=0" TargetMode="External"/><Relationship Id="rId545" Type="http://schemas.openxmlformats.org/officeDocument/2006/relationships/hyperlink" Target="https://www.baseballmusings.com/cgi-bin/PlayerInfo.py?PlayerID=100241&amp;StartDate=05%2F15%2F1989&amp;EndDate=05%2F21%2F1989&amp;GameType=all&amp;PlayedFor=0&amp;PlayedVs=0&amp;Park=0" TargetMode="External"/><Relationship Id="rId587" Type="http://schemas.openxmlformats.org/officeDocument/2006/relationships/hyperlink" Target="https://www.baseballmusings.com/cgi-bin/PlayerInfo.py?PlayerID=101011&amp;StartDate=05%2F15%2F1989&amp;EndDate=05%2F21%2F1989&amp;GameType=all&amp;PlayedFor=0&amp;PlayedVs=0&amp;Park=0" TargetMode="External"/><Relationship Id="rId8" Type="http://schemas.openxmlformats.org/officeDocument/2006/relationships/hyperlink" Target="https://www.baseballmusings.com/cgi-bin/PlayerInfo.py?PlayerID=100453&amp;StartDate=05%2F15%2F1989&amp;EndDate=05%2F21%2F1989&amp;GameType=all&amp;PlayedFor=0&amp;PlayedVs=0&amp;Park=0" TargetMode="External"/><Relationship Id="rId142" Type="http://schemas.openxmlformats.org/officeDocument/2006/relationships/hyperlink" Target="https://www.baseballmusings.com/cgi-bin/PlayerInfo.py?PlayerID=100353&amp;StartDate=05%2F15%2F1989&amp;EndDate=05%2F21%2F1989&amp;GameType=all&amp;PlayedFor=0&amp;PlayedVs=0&amp;Park=0" TargetMode="External"/><Relationship Id="rId184" Type="http://schemas.openxmlformats.org/officeDocument/2006/relationships/hyperlink" Target="https://www.baseballmusings.com/cgi-bin/PlayerInfo.py?PlayerID=1390&amp;StartDate=05%2F15%2F1989&amp;EndDate=05%2F21%2F1989&amp;GameType=all&amp;PlayedFor=0&amp;PlayedVs=0&amp;Park=0" TargetMode="External"/><Relationship Id="rId391" Type="http://schemas.openxmlformats.org/officeDocument/2006/relationships/hyperlink" Target="https://www.baseballmusings.com/cgi-bin/PlayerInfo.py?PlayerID=100948&amp;StartDate=05%2F15%2F1989&amp;EndDate=05%2F21%2F1989&amp;GameType=all&amp;PlayedFor=0&amp;PlayedVs=0&amp;Park=0" TargetMode="External"/><Relationship Id="rId405" Type="http://schemas.openxmlformats.org/officeDocument/2006/relationships/hyperlink" Target="https://www.baseballmusings.com/cgi-bin/PlayerInfo.py?PlayerID=101176&amp;StartDate=05%2F15%2F1989&amp;EndDate=05%2F21%2F1989&amp;GameType=all&amp;PlayedFor=0&amp;PlayedVs=0&amp;Park=0" TargetMode="External"/><Relationship Id="rId447" Type="http://schemas.openxmlformats.org/officeDocument/2006/relationships/hyperlink" Target="https://www.baseballmusings.com/cgi-bin/PlayerInfo.py?PlayerID=732&amp;StartDate=05%2F15%2F1989&amp;EndDate=05%2F21%2F1989&amp;GameType=all&amp;PlayedFor=0&amp;PlayedVs=0&amp;Park=0" TargetMode="External"/><Relationship Id="rId612" Type="http://schemas.openxmlformats.org/officeDocument/2006/relationships/hyperlink" Target="https://www.baseballmusings.com/cgi-bin/PlayerInfo.py?PlayerID=101097&amp;StartDate=05%2F15%2F1989&amp;EndDate=05%2F21%2F1989&amp;GameType=all&amp;PlayedFor=0&amp;PlayedVs=0&amp;Park=0" TargetMode="External"/><Relationship Id="rId251" Type="http://schemas.openxmlformats.org/officeDocument/2006/relationships/hyperlink" Target="https://www.baseballmusings.com/cgi-bin/PlayerInfo.py?PlayerID=100879&amp;StartDate=05%2F15%2F1989&amp;EndDate=05%2F21%2F1989&amp;GameType=all&amp;PlayedFor=0&amp;PlayedVs=0&amp;Park=0" TargetMode="External"/><Relationship Id="rId489" Type="http://schemas.openxmlformats.org/officeDocument/2006/relationships/hyperlink" Target="https://www.baseballmusings.com/cgi-bin/PlayerInfo.py?PlayerID=101286&amp;StartDate=05%2F15%2F1989&amp;EndDate=05%2F21%2F1989&amp;GameType=all&amp;PlayedFor=0&amp;PlayedVs=0&amp;Park=0" TargetMode="External"/><Relationship Id="rId46" Type="http://schemas.openxmlformats.org/officeDocument/2006/relationships/hyperlink" Target="https://www.baseballmusings.com/cgi-bin/PlayerInfo.py?PlayerID=1109&amp;StartDate=05%2F15%2F1989&amp;EndDate=05%2F21%2F1989&amp;GameType=all&amp;PlayedFor=0&amp;PlayedVs=0&amp;Park=0" TargetMode="External"/><Relationship Id="rId293" Type="http://schemas.openxmlformats.org/officeDocument/2006/relationships/hyperlink" Target="https://www.baseballmusings.com/cgi-bin/PlayerInfo.py?PlayerID=100326&amp;StartDate=05%2F15%2F1989&amp;EndDate=05%2F21%2F1989&amp;GameType=all&amp;PlayedFor=0&amp;PlayedVs=0&amp;Park=0" TargetMode="External"/><Relationship Id="rId307" Type="http://schemas.openxmlformats.org/officeDocument/2006/relationships/hyperlink" Target="https://www.baseballmusings.com/cgi-bin/PlayerInfo.py?PlayerID=100755&amp;StartDate=05%2F15%2F1989&amp;EndDate=05%2F21%2F1989&amp;GameType=all&amp;PlayedFor=0&amp;PlayedVs=0&amp;Park=0" TargetMode="External"/><Relationship Id="rId349" Type="http://schemas.openxmlformats.org/officeDocument/2006/relationships/hyperlink" Target="https://www.baseballmusings.com/cgi-bin/PlayerInfo.py?PlayerID=100582&amp;StartDate=05%2F15%2F1989&amp;EndDate=05%2F21%2F1989&amp;GameType=all&amp;PlayedFor=0&amp;PlayedVs=0&amp;Park=0" TargetMode="External"/><Relationship Id="rId514" Type="http://schemas.openxmlformats.org/officeDocument/2006/relationships/hyperlink" Target="https://www.baseballmusings.com/cgi-bin/PlayerInfo.py?PlayerID=100106&amp;StartDate=05%2F15%2F1989&amp;EndDate=05%2F21%2F1989&amp;GameType=all&amp;PlayedFor=0&amp;PlayedVs=0&amp;Park=0" TargetMode="External"/><Relationship Id="rId556" Type="http://schemas.openxmlformats.org/officeDocument/2006/relationships/hyperlink" Target="https://www.baseballmusings.com/cgi-bin/PlayerInfo.py?PlayerID=100872&amp;StartDate=05%2F15%2F1989&amp;EndDate=05%2F21%2F1989&amp;GameType=all&amp;PlayedFor=0&amp;PlayedVs=0&amp;Park=0" TargetMode="External"/><Relationship Id="rId88" Type="http://schemas.openxmlformats.org/officeDocument/2006/relationships/hyperlink" Target="https://www.baseballmusings.com/cgi-bin/PlayerInfo.py?PlayerID=101172&amp;StartDate=05%2F15%2F1989&amp;EndDate=05%2F21%2F1989&amp;GameType=all&amp;PlayedFor=0&amp;PlayedVs=0&amp;Park=0" TargetMode="External"/><Relationship Id="rId111" Type="http://schemas.openxmlformats.org/officeDocument/2006/relationships/hyperlink" Target="https://www.baseballmusings.com/cgi-bin/PlayerInfo.py?PlayerID=100690&amp;StartDate=05%2F15%2F1989&amp;EndDate=05%2F21%2F1989&amp;GameType=all&amp;PlayedFor=0&amp;PlayedVs=0&amp;Park=0" TargetMode="External"/><Relationship Id="rId153" Type="http://schemas.openxmlformats.org/officeDocument/2006/relationships/hyperlink" Target="https://www.baseballmusings.com/cgi-bin/PlayerInfo.py?PlayerID=100544&amp;StartDate=05%2F15%2F1989&amp;EndDate=05%2F21%2F1989&amp;GameType=all&amp;PlayedFor=0&amp;PlayedVs=0&amp;Park=0" TargetMode="External"/><Relationship Id="rId195" Type="http://schemas.openxmlformats.org/officeDocument/2006/relationships/hyperlink" Target="https://www.baseballmusings.com/cgi-bin/PlayerInfo.py?PlayerID=100237&amp;StartDate=05%2F15%2F1989&amp;EndDate=05%2F21%2F1989&amp;GameType=all&amp;PlayedFor=0&amp;PlayedVs=0&amp;Park=0" TargetMode="External"/><Relationship Id="rId209" Type="http://schemas.openxmlformats.org/officeDocument/2006/relationships/hyperlink" Target="https://www.baseballmusings.com/cgi-bin/PlayerInfo.py?PlayerID=100450&amp;StartDate=05%2F15%2F1989&amp;EndDate=05%2F21%2F1989&amp;GameType=all&amp;PlayedFor=0&amp;PlayedVs=0&amp;Park=0" TargetMode="External"/><Relationship Id="rId360" Type="http://schemas.openxmlformats.org/officeDocument/2006/relationships/hyperlink" Target="https://www.baseballmusings.com/cgi-bin/PlayerInfo.py?PlayerID=101107&amp;StartDate=05%2F15%2F1989&amp;EndDate=05%2F21%2F1989&amp;GameType=all&amp;PlayedFor=0&amp;PlayedVs=0&amp;Park=0" TargetMode="External"/><Relationship Id="rId416" Type="http://schemas.openxmlformats.org/officeDocument/2006/relationships/hyperlink" Target="https://www.baseballmusings.com/cgi-bin/PlayerInfo.py?PlayerID=100704&amp;StartDate=05%2F15%2F1989&amp;EndDate=05%2F21%2F1989&amp;GameType=all&amp;PlayedFor=0&amp;PlayedVs=0&amp;Park=0" TargetMode="External"/><Relationship Id="rId598" Type="http://schemas.openxmlformats.org/officeDocument/2006/relationships/hyperlink" Target="https://www.baseballmusings.com/cgi-bin/PlayerInfo.py?PlayerID=100413&amp;StartDate=05%2F15%2F1989&amp;EndDate=05%2F21%2F1989&amp;GameType=all&amp;PlayedFor=0&amp;PlayedVs=0&amp;Park=0" TargetMode="External"/><Relationship Id="rId220" Type="http://schemas.openxmlformats.org/officeDocument/2006/relationships/hyperlink" Target="https://www.baseballmusings.com/cgi-bin/PlayerInfo.py?PlayerID=100479&amp;StartDate=05%2F15%2F1989&amp;EndDate=05%2F21%2F1989&amp;GameType=all&amp;PlayedFor=0&amp;PlayedVs=0&amp;Park=0" TargetMode="External"/><Relationship Id="rId458" Type="http://schemas.openxmlformats.org/officeDocument/2006/relationships/hyperlink" Target="https://www.baseballmusings.com/cgi-bin/PlayerInfo.py?PlayerID=100563&amp;StartDate=05%2F15%2F1989&amp;EndDate=05%2F21%2F1989&amp;GameType=all&amp;PlayedFor=0&amp;PlayedVs=0&amp;Park=0" TargetMode="External"/><Relationship Id="rId623" Type="http://schemas.openxmlformats.org/officeDocument/2006/relationships/hyperlink" Target="https://www.baseballmusings.com/cgi-bin/PlayerInfo.py?PlayerID=100505&amp;StartDate=05%2F15%2F1989&amp;EndDate=05%2F21%2F1989&amp;GameType=all&amp;PlayedFor=0&amp;PlayedVs=0&amp;Park=0" TargetMode="External"/><Relationship Id="rId15" Type="http://schemas.openxmlformats.org/officeDocument/2006/relationships/hyperlink" Target="https://www.baseballmusings.com/cgi-bin/PlayerInfo.py?PlayerID=100249&amp;StartDate=05%2F15%2F1989&amp;EndDate=05%2F21%2F1989&amp;GameType=all&amp;PlayedFor=0&amp;PlayedVs=0&amp;Park=0" TargetMode="External"/><Relationship Id="rId57" Type="http://schemas.openxmlformats.org/officeDocument/2006/relationships/hyperlink" Target="https://www.baseballmusings.com/cgi-bin/PlayerInfo.py?PlayerID=100610&amp;StartDate=05%2F15%2F1989&amp;EndDate=05%2F21%2F1989&amp;GameType=all&amp;PlayedFor=0&amp;PlayedVs=0&amp;Park=0" TargetMode="External"/><Relationship Id="rId262" Type="http://schemas.openxmlformats.org/officeDocument/2006/relationships/hyperlink" Target="https://www.baseballmusings.com/cgi-bin/PlayerInfo.py?PlayerID=100319&amp;StartDate=05%2F15%2F1989&amp;EndDate=05%2F21%2F1989&amp;GameType=all&amp;PlayedFor=0&amp;PlayedVs=0&amp;Park=0" TargetMode="External"/><Relationship Id="rId318" Type="http://schemas.openxmlformats.org/officeDocument/2006/relationships/hyperlink" Target="https://www.baseballmusings.com/cgi-bin/PlayerInfo.py?PlayerID=100569&amp;StartDate=05%2F15%2F1989&amp;EndDate=05%2F21%2F1989&amp;GameType=all&amp;PlayedFor=0&amp;PlayedVs=0&amp;Park=0" TargetMode="External"/><Relationship Id="rId525" Type="http://schemas.openxmlformats.org/officeDocument/2006/relationships/hyperlink" Target="https://www.baseballmusings.com/cgi-bin/PlayerInfo.py?PlayerID=100747&amp;StartDate=05%2F15%2F1989&amp;EndDate=05%2F21%2F1989&amp;GameType=all&amp;PlayedFor=0&amp;PlayedVs=0&amp;Park=0" TargetMode="External"/><Relationship Id="rId567" Type="http://schemas.openxmlformats.org/officeDocument/2006/relationships/hyperlink" Target="https://www.baseballmusings.com/cgi-bin/PlayerInfo.py?PlayerID=100306&amp;StartDate=05%2F15%2F1989&amp;EndDate=05%2F21%2F1989&amp;GameType=all&amp;PlayedFor=0&amp;PlayedVs=0&amp;Park=0" TargetMode="External"/><Relationship Id="rId99" Type="http://schemas.openxmlformats.org/officeDocument/2006/relationships/hyperlink" Target="https://www.baseballmusings.com/cgi-bin/PlayerInfo.py?PlayerID=100311&amp;StartDate=05%2F15%2F1989&amp;EndDate=05%2F21%2F1989&amp;GameType=all&amp;PlayedFor=0&amp;PlayedVs=0&amp;Park=0" TargetMode="External"/><Relationship Id="rId122" Type="http://schemas.openxmlformats.org/officeDocument/2006/relationships/hyperlink" Target="https://www.baseballmusings.com/cgi-bin/PlayerInfo.py?PlayerID=100560&amp;StartDate=05%2F15%2F1989&amp;EndDate=05%2F21%2F1989&amp;GameType=all&amp;PlayedFor=0&amp;PlayedVs=0&amp;Park=0" TargetMode="External"/><Relationship Id="rId164" Type="http://schemas.openxmlformats.org/officeDocument/2006/relationships/hyperlink" Target="https://www.baseballmusings.com/cgi-bin/PlayerInfo.py?PlayerID=100626&amp;StartDate=05%2F15%2F1989&amp;EndDate=05%2F21%2F1989&amp;GameType=all&amp;PlayedFor=0&amp;PlayedVs=0&amp;Park=0" TargetMode="External"/><Relationship Id="rId371" Type="http://schemas.openxmlformats.org/officeDocument/2006/relationships/hyperlink" Target="https://www.baseballmusings.com/cgi-bin/PlayerInfo.py?PlayerID=101216&amp;StartDate=05%2F15%2F1989&amp;EndDate=05%2F21%2F1989&amp;GameType=all&amp;PlayedFor=0&amp;PlayedVs=0&amp;Park=0" TargetMode="External"/><Relationship Id="rId427" Type="http://schemas.openxmlformats.org/officeDocument/2006/relationships/hyperlink" Target="https://www.baseballmusings.com/cgi-bin/PlayerInfo.py?PlayerID=100198&amp;StartDate=05%2F15%2F1989&amp;EndDate=05%2F21%2F1989&amp;GameType=all&amp;PlayedFor=0&amp;PlayedVs=0&amp;Park=0" TargetMode="External"/><Relationship Id="rId469" Type="http://schemas.openxmlformats.org/officeDocument/2006/relationships/hyperlink" Target="https://www.baseballmusings.com/cgi-bin/PlayerInfo.py?PlayerID=100003&amp;StartDate=05%2F15%2F1989&amp;EndDate=05%2F21%2F1989&amp;GameType=all&amp;PlayedFor=0&amp;PlayedVs=0&amp;Park=0" TargetMode="External"/><Relationship Id="rId26" Type="http://schemas.openxmlformats.org/officeDocument/2006/relationships/hyperlink" Target="https://www.baseballmusings.com/cgi-bin/PlayerInfo.py?PlayerID=100497&amp;StartDate=05%2F15%2F1989&amp;EndDate=05%2F21%2F1989&amp;GameType=all&amp;PlayedFor=0&amp;PlayedVs=0&amp;Park=0" TargetMode="External"/><Relationship Id="rId231" Type="http://schemas.openxmlformats.org/officeDocument/2006/relationships/hyperlink" Target="https://www.baseballmusings.com/cgi-bin/PlayerInfo.py?PlayerID=101213&amp;StartDate=05%2F15%2F1989&amp;EndDate=05%2F21%2F1989&amp;GameType=all&amp;PlayedFor=0&amp;PlayedVs=0&amp;Park=0" TargetMode="External"/><Relationship Id="rId273" Type="http://schemas.openxmlformats.org/officeDocument/2006/relationships/hyperlink" Target="https://www.baseballmusings.com/cgi-bin/PlayerInfo.py?PlayerID=100767&amp;StartDate=05%2F15%2F1989&amp;EndDate=05%2F21%2F1989&amp;GameType=all&amp;PlayedFor=0&amp;PlayedVs=0&amp;Park=0" TargetMode="External"/><Relationship Id="rId329" Type="http://schemas.openxmlformats.org/officeDocument/2006/relationships/hyperlink" Target="https://www.baseballmusings.com/cgi-bin/PlayerInfo.py?PlayerID=101035&amp;StartDate=05%2F15%2F1989&amp;EndDate=05%2F21%2F1989&amp;GameType=all&amp;PlayedFor=0&amp;PlayedVs=0&amp;Park=0" TargetMode="External"/><Relationship Id="rId480" Type="http://schemas.openxmlformats.org/officeDocument/2006/relationships/hyperlink" Target="https://www.baseballmusings.com/cgi-bin/PlayerInfo.py?PlayerID=101255&amp;StartDate=05%2F15%2F1989&amp;EndDate=05%2F21%2F1989&amp;GameType=all&amp;PlayedFor=0&amp;PlayedVs=0&amp;Park=0" TargetMode="External"/><Relationship Id="rId536" Type="http://schemas.openxmlformats.org/officeDocument/2006/relationships/hyperlink" Target="https://www.baseballmusings.com/cgi-bin/PlayerInfo.py?PlayerID=100793&amp;StartDate=05%2F15%2F1989&amp;EndDate=05%2F21%2F1989&amp;GameType=all&amp;PlayedFor=0&amp;PlayedVs=0&amp;Park=0" TargetMode="External"/><Relationship Id="rId68" Type="http://schemas.openxmlformats.org/officeDocument/2006/relationships/hyperlink" Target="https://www.baseballmusings.com/cgi-bin/PlayerInfo.py?PlayerID=100577&amp;StartDate=05%2F15%2F1989&amp;EndDate=05%2F21%2F1989&amp;GameType=all&amp;PlayedFor=0&amp;PlayedVs=0&amp;Park=0" TargetMode="External"/><Relationship Id="rId133" Type="http://schemas.openxmlformats.org/officeDocument/2006/relationships/hyperlink" Target="https://www.baseballmusings.com/cgi-bin/PlayerInfo.py?PlayerID=100536&amp;StartDate=05%2F15%2F1989&amp;EndDate=05%2F21%2F1989&amp;GameType=all&amp;PlayedFor=0&amp;PlayedVs=0&amp;Park=0" TargetMode="External"/><Relationship Id="rId175" Type="http://schemas.openxmlformats.org/officeDocument/2006/relationships/hyperlink" Target="https://www.baseballmusings.com/cgi-bin/PlayerInfo.py?PlayerID=101106&amp;StartDate=05%2F15%2F1989&amp;EndDate=05%2F21%2F1989&amp;GameType=all&amp;PlayedFor=0&amp;PlayedVs=0&amp;Park=0" TargetMode="External"/><Relationship Id="rId340" Type="http://schemas.openxmlformats.org/officeDocument/2006/relationships/hyperlink" Target="https://www.baseballmusings.com/cgi-bin/PlayerInfo.py?PlayerID=100693&amp;StartDate=05%2F15%2F1989&amp;EndDate=05%2F21%2F1989&amp;GameType=all&amp;PlayedFor=0&amp;PlayedVs=0&amp;Park=0" TargetMode="External"/><Relationship Id="rId578" Type="http://schemas.openxmlformats.org/officeDocument/2006/relationships/hyperlink" Target="https://www.baseballmusings.com/cgi-bin/PlayerInfo.py?PlayerID=100329&amp;StartDate=05%2F15%2F1989&amp;EndDate=05%2F21%2F1989&amp;GameType=all&amp;PlayedFor=0&amp;PlayedVs=0&amp;Park=0" TargetMode="External"/><Relationship Id="rId200" Type="http://schemas.openxmlformats.org/officeDocument/2006/relationships/hyperlink" Target="https://www.baseballmusings.com/cgi-bin/PlayerInfo.py?PlayerID=101225&amp;StartDate=05%2F15%2F1989&amp;EndDate=05%2F21%2F1989&amp;GameType=all&amp;PlayedFor=0&amp;PlayedVs=0&amp;Park=0" TargetMode="External"/><Relationship Id="rId382" Type="http://schemas.openxmlformats.org/officeDocument/2006/relationships/hyperlink" Target="https://www.baseballmusings.com/cgi-bin/PlayerInfo.py?PlayerID=100750&amp;StartDate=05%2F15%2F1989&amp;EndDate=05%2F21%2F1989&amp;GameType=all&amp;PlayedFor=0&amp;PlayedVs=0&amp;Park=0" TargetMode="External"/><Relationship Id="rId438" Type="http://schemas.openxmlformats.org/officeDocument/2006/relationships/hyperlink" Target="https://www.baseballmusings.com/cgi-bin/PlayerInfo.py?PlayerID=101387&amp;StartDate=05%2F15%2F1989&amp;EndDate=05%2F21%2F1989&amp;GameType=all&amp;PlayedFor=0&amp;PlayedVs=0&amp;Park=0" TargetMode="External"/><Relationship Id="rId603" Type="http://schemas.openxmlformats.org/officeDocument/2006/relationships/hyperlink" Target="https://www.baseballmusings.com/cgi-bin/PlayerInfo.py?PlayerID=101059&amp;StartDate=05%2F15%2F1989&amp;EndDate=05%2F21%2F1989&amp;GameType=all&amp;PlayedFor=0&amp;PlayedVs=0&amp;Park=0" TargetMode="External"/><Relationship Id="rId242" Type="http://schemas.openxmlformats.org/officeDocument/2006/relationships/hyperlink" Target="https://www.baseballmusings.com/cgi-bin/PlayerInfo.py?PlayerID=100519&amp;StartDate=05%2F15%2F1989&amp;EndDate=05%2F21%2F1989&amp;GameType=all&amp;PlayedFor=0&amp;PlayedVs=0&amp;Park=0" TargetMode="External"/><Relationship Id="rId284" Type="http://schemas.openxmlformats.org/officeDocument/2006/relationships/hyperlink" Target="https://www.baseballmusings.com/cgi-bin/PlayerInfo.py?PlayerID=100658&amp;StartDate=05%2F15%2F1989&amp;EndDate=05%2F21%2F1989&amp;GameType=all&amp;PlayedFor=0&amp;PlayedVs=0&amp;Park=0" TargetMode="External"/><Relationship Id="rId491" Type="http://schemas.openxmlformats.org/officeDocument/2006/relationships/hyperlink" Target="https://www.baseballmusings.com/cgi-bin/PlayerInfo.py?PlayerID=101287&amp;StartDate=05%2F15%2F1989&amp;EndDate=05%2F21%2F1989&amp;GameType=all&amp;PlayedFor=0&amp;PlayedVs=0&amp;Park=0" TargetMode="External"/><Relationship Id="rId505" Type="http://schemas.openxmlformats.org/officeDocument/2006/relationships/hyperlink" Target="https://www.baseballmusings.com/cgi-bin/PlayerInfo.py?PlayerID=101329&amp;StartDate=05%2F15%2F1989&amp;EndDate=05%2F21%2F1989&amp;GameType=all&amp;PlayedFor=0&amp;PlayedVs=0&amp;Park=0" TargetMode="External"/><Relationship Id="rId37" Type="http://schemas.openxmlformats.org/officeDocument/2006/relationships/hyperlink" Target="https://www.baseballmusings.com/cgi-bin/PlayerInfo.py?PlayerID=101025&amp;StartDate=05%2F15%2F1989&amp;EndDate=05%2F21%2F1989&amp;GameType=all&amp;PlayedFor=0&amp;PlayedVs=0&amp;Park=0" TargetMode="External"/><Relationship Id="rId79" Type="http://schemas.openxmlformats.org/officeDocument/2006/relationships/hyperlink" Target="https://www.baseballmusings.com/cgi-bin/PlayerInfo.py?PlayerID=100503&amp;StartDate=05%2F15%2F1989&amp;EndDate=05%2F21%2F1989&amp;GameType=all&amp;PlayedFor=0&amp;PlayedVs=0&amp;Park=0" TargetMode="External"/><Relationship Id="rId102" Type="http://schemas.openxmlformats.org/officeDocument/2006/relationships/hyperlink" Target="https://www.baseballmusings.com/cgi-bin/PlayerInfo.py?PlayerID=100091&amp;StartDate=05%2F15%2F1989&amp;EndDate=05%2F21%2F1989&amp;GameType=all&amp;PlayedFor=0&amp;PlayedVs=0&amp;Park=0" TargetMode="External"/><Relationship Id="rId144" Type="http://schemas.openxmlformats.org/officeDocument/2006/relationships/hyperlink" Target="https://www.baseballmusings.com/cgi-bin/PlayerInfo.py?PlayerID=100614&amp;StartDate=05%2F15%2F1989&amp;EndDate=05%2F21%2F1989&amp;GameType=all&amp;PlayedFor=0&amp;PlayedVs=0&amp;Park=0" TargetMode="External"/><Relationship Id="rId547" Type="http://schemas.openxmlformats.org/officeDocument/2006/relationships/hyperlink" Target="https://www.baseballmusings.com/cgi-bin/PlayerInfo.py?PlayerID=100242&amp;StartDate=05%2F15%2F1989&amp;EndDate=05%2F21%2F1989&amp;GameType=all&amp;PlayedFor=0&amp;PlayedVs=0&amp;Park=0" TargetMode="External"/><Relationship Id="rId589" Type="http://schemas.openxmlformats.org/officeDocument/2006/relationships/hyperlink" Target="https://www.baseballmusings.com/cgi-bin/PlayerInfo.py?PlayerID=100360&amp;StartDate=05%2F15%2F1989&amp;EndDate=05%2F21%2F1989&amp;GameType=all&amp;PlayedFor=0&amp;PlayedVs=0&amp;Park=0" TargetMode="External"/><Relationship Id="rId90" Type="http://schemas.openxmlformats.org/officeDocument/2006/relationships/hyperlink" Target="https://www.baseballmusings.com/cgi-bin/PlayerInfo.py?PlayerID=100328&amp;StartDate=05%2F15%2F1989&amp;EndDate=05%2F21%2F1989&amp;GameType=all&amp;PlayedFor=0&amp;PlayedVs=0&amp;Park=0" TargetMode="External"/><Relationship Id="rId186" Type="http://schemas.openxmlformats.org/officeDocument/2006/relationships/hyperlink" Target="https://www.baseballmusings.com/cgi-bin/PlayerInfo.py?PlayerID=100717&amp;StartDate=05%2F15%2F1989&amp;EndDate=05%2F21%2F1989&amp;GameType=all&amp;PlayedFor=0&amp;PlayedVs=0&amp;Park=0" TargetMode="External"/><Relationship Id="rId351" Type="http://schemas.openxmlformats.org/officeDocument/2006/relationships/hyperlink" Target="https://www.baseballmusings.com/cgi-bin/PlayerInfo.py?PlayerID=100648&amp;StartDate=05%2F15%2F1989&amp;EndDate=05%2F21%2F1989&amp;GameType=all&amp;PlayedFor=0&amp;PlayedVs=0&amp;Park=0" TargetMode="External"/><Relationship Id="rId393" Type="http://schemas.openxmlformats.org/officeDocument/2006/relationships/hyperlink" Target="https://www.baseballmusings.com/cgi-bin/PlayerInfo.py?PlayerID=101024&amp;StartDate=05%2F15%2F1989&amp;EndDate=05%2F21%2F1989&amp;GameType=all&amp;PlayedFor=0&amp;PlayedVs=0&amp;Park=0" TargetMode="External"/><Relationship Id="rId407" Type="http://schemas.openxmlformats.org/officeDocument/2006/relationships/hyperlink" Target="https://www.baseballmusings.com/cgi-bin/PlayerInfo.py?PlayerID=100576&amp;StartDate=05%2F15%2F1989&amp;EndDate=05%2F21%2F1989&amp;GameType=all&amp;PlayedFor=0&amp;PlayedVs=0&amp;Park=0" TargetMode="External"/><Relationship Id="rId449" Type="http://schemas.openxmlformats.org/officeDocument/2006/relationships/hyperlink" Target="https://www.baseballmusings.com/cgi-bin/PlayerInfo.py?PlayerID=100541&amp;StartDate=05%2F15%2F1989&amp;EndDate=05%2F21%2F1989&amp;GameType=all&amp;PlayedFor=0&amp;PlayedVs=0&amp;Park=0" TargetMode="External"/><Relationship Id="rId614" Type="http://schemas.openxmlformats.org/officeDocument/2006/relationships/hyperlink" Target="https://www.baseballmusings.com/cgi-bin/PlayerInfo.py?PlayerID=100478&amp;StartDate=05%2F15%2F1989&amp;EndDate=05%2F21%2F1989&amp;GameType=all&amp;PlayedFor=0&amp;PlayedVs=0&amp;Park=0" TargetMode="External"/><Relationship Id="rId211" Type="http://schemas.openxmlformats.org/officeDocument/2006/relationships/hyperlink" Target="https://www.baseballmusings.com/cgi-bin/PlayerInfo.py?PlayerID=101115&amp;StartDate=05%2F15%2F1989&amp;EndDate=05%2F21%2F1989&amp;GameType=all&amp;PlayedFor=0&amp;PlayedVs=0&amp;Park=0" TargetMode="External"/><Relationship Id="rId253" Type="http://schemas.openxmlformats.org/officeDocument/2006/relationships/hyperlink" Target="https://www.baseballmusings.com/cgi-bin/PlayerInfo.py?PlayerID=100513&amp;StartDate=05%2F15%2F1989&amp;EndDate=05%2F21%2F1989&amp;GameType=all&amp;PlayedFor=0&amp;PlayedVs=0&amp;Park=0" TargetMode="External"/><Relationship Id="rId295" Type="http://schemas.openxmlformats.org/officeDocument/2006/relationships/hyperlink" Target="https://www.baseballmusings.com/cgi-bin/PlayerInfo.py?PlayerID=101192&amp;StartDate=05%2F15%2F1989&amp;EndDate=05%2F21%2F1989&amp;GameType=all&amp;PlayedFor=0&amp;PlayedVs=0&amp;Park=0" TargetMode="External"/><Relationship Id="rId309" Type="http://schemas.openxmlformats.org/officeDocument/2006/relationships/hyperlink" Target="https://www.baseballmusings.com/cgi-bin/PlayerInfo.py?PlayerID=747&amp;StartDate=05%2F15%2F1989&amp;EndDate=05%2F21%2F1989&amp;GameType=all&amp;PlayedFor=0&amp;PlayedVs=0&amp;Park=0" TargetMode="External"/><Relationship Id="rId460" Type="http://schemas.openxmlformats.org/officeDocument/2006/relationships/hyperlink" Target="https://www.baseballmusings.com/cgi-bin/PlayerInfo.py?PlayerID=1277&amp;StartDate=05%2F15%2F1989&amp;EndDate=05%2F21%2F1989&amp;GameType=all&amp;PlayedFor=0&amp;PlayedVs=0&amp;Park=0" TargetMode="External"/><Relationship Id="rId516" Type="http://schemas.openxmlformats.org/officeDocument/2006/relationships/hyperlink" Target="https://www.baseballmusings.com/cgi-bin/PlayerInfo.py?PlayerID=101359&amp;StartDate=05%2F15%2F1989&amp;EndDate=05%2F21%2F1989&amp;GameType=all&amp;PlayedFor=0&amp;PlayedVs=0&amp;Park=0" TargetMode="External"/><Relationship Id="rId48" Type="http://schemas.openxmlformats.org/officeDocument/2006/relationships/hyperlink" Target="https://www.baseballmusings.com/cgi-bin/PlayerInfo.py?PlayerID=100233&amp;StartDate=05%2F15%2F1989&amp;EndDate=05%2F21%2F1989&amp;GameType=all&amp;PlayedFor=0&amp;PlayedVs=0&amp;Park=0" TargetMode="External"/><Relationship Id="rId113" Type="http://schemas.openxmlformats.org/officeDocument/2006/relationships/hyperlink" Target="https://www.baseballmusings.com/cgi-bin/PlayerInfo.py?PlayerID=100073&amp;StartDate=05%2F15%2F1989&amp;EndDate=05%2F21%2F1989&amp;GameType=all&amp;PlayedFor=0&amp;PlayedVs=0&amp;Park=0" TargetMode="External"/><Relationship Id="rId320" Type="http://schemas.openxmlformats.org/officeDocument/2006/relationships/hyperlink" Target="https://www.baseballmusings.com/cgi-bin/PlayerInfo.py?PlayerID=101272&amp;StartDate=05%2F15%2F1989&amp;EndDate=05%2F21%2F1989&amp;GameType=all&amp;PlayedFor=0&amp;PlayedVs=0&amp;Park=0" TargetMode="External"/><Relationship Id="rId558" Type="http://schemas.openxmlformats.org/officeDocument/2006/relationships/hyperlink" Target="https://www.baseballmusings.com/cgi-bin/PlayerInfo.py?PlayerID=100885&amp;StartDate=05%2F15%2F1989&amp;EndDate=05%2F21%2F1989&amp;GameType=all&amp;PlayedFor=0&amp;PlayedVs=0&amp;Park=0" TargetMode="External"/><Relationship Id="rId155" Type="http://schemas.openxmlformats.org/officeDocument/2006/relationships/hyperlink" Target="https://www.baseballmusings.com/cgi-bin/PlayerInfo.py?PlayerID=101054&amp;StartDate=05%2F15%2F1989&amp;EndDate=05%2F21%2F1989&amp;GameType=all&amp;PlayedFor=0&amp;PlayedVs=0&amp;Park=0" TargetMode="External"/><Relationship Id="rId197" Type="http://schemas.openxmlformats.org/officeDocument/2006/relationships/hyperlink" Target="https://www.baseballmusings.com/cgi-bin/PlayerInfo.py?PlayerID=101090&amp;StartDate=05%2F15%2F1989&amp;EndDate=05%2F21%2F1989&amp;GameType=all&amp;PlayedFor=0&amp;PlayedVs=0&amp;Park=0" TargetMode="External"/><Relationship Id="rId362" Type="http://schemas.openxmlformats.org/officeDocument/2006/relationships/hyperlink" Target="https://www.baseballmusings.com/cgi-bin/PlayerInfo.py?PlayerID=100437&amp;StartDate=05%2F15%2F1989&amp;EndDate=05%2F21%2F1989&amp;GameType=all&amp;PlayedFor=0&amp;PlayedVs=0&amp;Park=0" TargetMode="External"/><Relationship Id="rId418" Type="http://schemas.openxmlformats.org/officeDocument/2006/relationships/hyperlink" Target="https://www.baseballmusings.com/cgi-bin/PlayerInfo.py?PlayerID=100118&amp;StartDate=05%2F15%2F1989&amp;EndDate=05%2F21%2F1989&amp;GameType=all&amp;PlayedFor=0&amp;PlayedVs=0&amp;Park=0" TargetMode="External"/><Relationship Id="rId222" Type="http://schemas.openxmlformats.org/officeDocument/2006/relationships/hyperlink" Target="https://www.baseballmusings.com/cgi-bin/PlayerInfo.py?PlayerID=100069&amp;StartDate=05%2F15%2F1989&amp;EndDate=05%2F21%2F1989&amp;GameType=all&amp;PlayedFor=0&amp;PlayedVs=0&amp;Park=0" TargetMode="External"/><Relationship Id="rId264" Type="http://schemas.openxmlformats.org/officeDocument/2006/relationships/hyperlink" Target="https://www.baseballmusings.com/cgi-bin/PlayerInfo.py?PlayerID=100398&amp;StartDate=05%2F15%2F1989&amp;EndDate=05%2F21%2F1989&amp;GameType=all&amp;PlayedFor=0&amp;PlayedVs=0&amp;Park=0" TargetMode="External"/><Relationship Id="rId471" Type="http://schemas.openxmlformats.org/officeDocument/2006/relationships/hyperlink" Target="https://www.baseballmusings.com/cgi-bin/PlayerInfo.py?PlayerID=101241&amp;StartDate=05%2F15%2F1989&amp;EndDate=05%2F21%2F1989&amp;GameType=all&amp;PlayedFor=0&amp;PlayedVs=0&amp;Park=0" TargetMode="External"/><Relationship Id="rId17" Type="http://schemas.openxmlformats.org/officeDocument/2006/relationships/hyperlink" Target="https://www.baseballmusings.com/cgi-bin/PlayerInfo.py?PlayerID=860&amp;StartDate=05%2F15%2F1989&amp;EndDate=05%2F21%2F1989&amp;GameType=all&amp;PlayedFor=0&amp;PlayedVs=0&amp;Park=0" TargetMode="External"/><Relationship Id="rId59" Type="http://schemas.openxmlformats.org/officeDocument/2006/relationships/hyperlink" Target="https://www.baseballmusings.com/cgi-bin/PlayerInfo.py?PlayerID=100210&amp;StartDate=05%2F15%2F1989&amp;EndDate=05%2F21%2F1989&amp;GameType=all&amp;PlayedFor=0&amp;PlayedVs=0&amp;Park=0" TargetMode="External"/><Relationship Id="rId124" Type="http://schemas.openxmlformats.org/officeDocument/2006/relationships/hyperlink" Target="https://www.baseballmusings.com/cgi-bin/PlayerInfo.py?PlayerID=100247&amp;StartDate=05%2F15%2F1989&amp;EndDate=05%2F21%2F1989&amp;GameType=all&amp;PlayedFor=0&amp;PlayedVs=0&amp;Park=0" TargetMode="External"/><Relationship Id="rId527" Type="http://schemas.openxmlformats.org/officeDocument/2006/relationships/hyperlink" Target="https://www.baseballmusings.com/cgi-bin/PlayerInfo.py?PlayerID=100756&amp;StartDate=05%2F15%2F1989&amp;EndDate=05%2F21%2F1989&amp;GameType=all&amp;PlayedFor=0&amp;PlayedVs=0&amp;Park=0" TargetMode="External"/><Relationship Id="rId569" Type="http://schemas.openxmlformats.org/officeDocument/2006/relationships/hyperlink" Target="https://www.baseballmusings.com/cgi-bin/PlayerInfo.py?PlayerID=100313&amp;StartDate=05%2F15%2F1989&amp;EndDate=05%2F21%2F1989&amp;GameType=all&amp;PlayedFor=0&amp;PlayedVs=0&amp;Park=0" TargetMode="External"/><Relationship Id="rId70" Type="http://schemas.openxmlformats.org/officeDocument/2006/relationships/hyperlink" Target="https://www.baseballmusings.com/cgi-bin/PlayerInfo.py?PlayerID=100877&amp;StartDate=05%2F15%2F1989&amp;EndDate=05%2F21%2F1989&amp;GameType=all&amp;PlayedFor=0&amp;PlayedVs=0&amp;Park=0" TargetMode="External"/><Relationship Id="rId166" Type="http://schemas.openxmlformats.org/officeDocument/2006/relationships/hyperlink" Target="https://www.baseballmusings.com/cgi-bin/PlayerInfo.py?PlayerID=100088&amp;StartDate=05%2F15%2F1989&amp;EndDate=05%2F21%2F1989&amp;GameType=all&amp;PlayedFor=0&amp;PlayedVs=0&amp;Park=0" TargetMode="External"/><Relationship Id="rId331" Type="http://schemas.openxmlformats.org/officeDocument/2006/relationships/hyperlink" Target="https://www.baseballmusings.com/cgi-bin/PlayerInfo.py?PlayerID=100438&amp;StartDate=05%2F15%2F1989&amp;EndDate=05%2F21%2F1989&amp;GameType=all&amp;PlayedFor=0&amp;PlayedVs=0&amp;Park=0" TargetMode="External"/><Relationship Id="rId373" Type="http://schemas.openxmlformats.org/officeDocument/2006/relationships/hyperlink" Target="https://www.baseballmusings.com/cgi-bin/PlayerInfo.py?PlayerID=1680&amp;StartDate=05%2F15%2F1989&amp;EndDate=05%2F21%2F1989&amp;GameType=all&amp;PlayedFor=0&amp;PlayedVs=0&amp;Park=0" TargetMode="External"/><Relationship Id="rId429" Type="http://schemas.openxmlformats.org/officeDocument/2006/relationships/hyperlink" Target="https://www.baseballmusings.com/cgi-bin/PlayerInfo.py?PlayerID=100289&amp;StartDate=05%2F15%2F1989&amp;EndDate=05%2F21%2F1989&amp;GameType=all&amp;PlayedFor=0&amp;PlayedVs=0&amp;Park=0" TargetMode="External"/><Relationship Id="rId580" Type="http://schemas.openxmlformats.org/officeDocument/2006/relationships/hyperlink" Target="https://www.baseballmusings.com/cgi-bin/PlayerInfo.py?PlayerID=100346&amp;StartDate=05%2F15%2F1989&amp;EndDate=05%2F21%2F1989&amp;GameType=all&amp;PlayedFor=0&amp;PlayedVs=0&amp;Park=0" TargetMode="External"/><Relationship Id="rId1" Type="http://schemas.openxmlformats.org/officeDocument/2006/relationships/hyperlink" Target="https://www.baseballmusings.com/cgi-bin/PlayerInfo.py?PlayerID=100173&amp;StartDate=05%2F15%2F1989&amp;EndDate=05%2F21%2F1989&amp;GameType=all&amp;PlayedFor=0&amp;PlayedVs=0&amp;Park=0" TargetMode="External"/><Relationship Id="rId233" Type="http://schemas.openxmlformats.org/officeDocument/2006/relationships/hyperlink" Target="https://www.baseballmusings.com/cgi-bin/PlayerInfo.py?PlayerID=100199&amp;StartDate=05%2F15%2F1989&amp;EndDate=05%2F21%2F1989&amp;GameType=all&amp;PlayedFor=0&amp;PlayedVs=0&amp;Park=0" TargetMode="External"/><Relationship Id="rId440" Type="http://schemas.openxmlformats.org/officeDocument/2006/relationships/hyperlink" Target="https://www.baseballmusings.com/cgi-bin/PlayerInfo.py?PlayerID=101086&amp;StartDate=05%2F15%2F1989&amp;EndDate=05%2F21%2F1989&amp;GameType=all&amp;PlayedFor=0&amp;PlayedVs=0&amp;Park=0" TargetMode="External"/><Relationship Id="rId28" Type="http://schemas.openxmlformats.org/officeDocument/2006/relationships/hyperlink" Target="https://www.baseballmusings.com/cgi-bin/PlayerInfo.py?PlayerID=100354&amp;StartDate=05%2F15%2F1989&amp;EndDate=05%2F21%2F1989&amp;GameType=all&amp;PlayedFor=0&amp;PlayedVs=0&amp;Park=0" TargetMode="External"/><Relationship Id="rId275" Type="http://schemas.openxmlformats.org/officeDocument/2006/relationships/hyperlink" Target="https://www.baseballmusings.com/cgi-bin/PlayerInfo.py?PlayerID=1394&amp;StartDate=05%2F15%2F1989&amp;EndDate=05%2F21%2F1989&amp;GameType=all&amp;PlayedFor=0&amp;PlayedVs=0&amp;Park=0" TargetMode="External"/><Relationship Id="rId300" Type="http://schemas.openxmlformats.org/officeDocument/2006/relationships/hyperlink" Target="https://www.baseballmusings.com/cgi-bin/PlayerInfo.py?PlayerID=100190&amp;StartDate=05%2F15%2F1989&amp;EndDate=05%2F21%2F1989&amp;GameType=all&amp;PlayedFor=0&amp;PlayedVs=0&amp;Park=0" TargetMode="External"/><Relationship Id="rId482" Type="http://schemas.openxmlformats.org/officeDocument/2006/relationships/hyperlink" Target="https://www.baseballmusings.com/cgi-bin/PlayerInfo.py?PlayerID=100023&amp;StartDate=05%2F15%2F1989&amp;EndDate=05%2F21%2F1989&amp;GameType=all&amp;PlayedFor=0&amp;PlayedVs=0&amp;Park=0" TargetMode="External"/><Relationship Id="rId538" Type="http://schemas.openxmlformats.org/officeDocument/2006/relationships/hyperlink" Target="https://www.baseballmusings.com/cgi-bin/PlayerInfo.py?PlayerID=100215&amp;StartDate=05%2F15%2F1989&amp;EndDate=05%2F21%2F1989&amp;GameType=all&amp;PlayedFor=0&amp;PlayedVs=0&amp;Park=0" TargetMode="External"/><Relationship Id="rId81" Type="http://schemas.openxmlformats.org/officeDocument/2006/relationships/hyperlink" Target="https://www.baseballmusings.com/cgi-bin/PlayerInfo.py?PlayerID=56&amp;StartDate=05%2F15%2F1989&amp;EndDate=05%2F21%2F1989&amp;GameType=all&amp;PlayedFor=0&amp;PlayedVs=0&amp;Park=0" TargetMode="External"/><Relationship Id="rId135" Type="http://schemas.openxmlformats.org/officeDocument/2006/relationships/hyperlink" Target="https://www.baseballmusings.com/cgi-bin/PlayerInfo.py?PlayerID=100598&amp;StartDate=05%2F15%2F1989&amp;EndDate=05%2F21%2F1989&amp;GameType=all&amp;PlayedFor=0&amp;PlayedVs=0&amp;Park=0" TargetMode="External"/><Relationship Id="rId177" Type="http://schemas.openxmlformats.org/officeDocument/2006/relationships/hyperlink" Target="https://www.baseballmusings.com/cgi-bin/PlayerInfo.py?PlayerID=100204&amp;StartDate=05%2F15%2F1989&amp;EndDate=05%2F21%2F1989&amp;GameType=all&amp;PlayedFor=0&amp;PlayedVs=0&amp;Park=0" TargetMode="External"/><Relationship Id="rId342" Type="http://schemas.openxmlformats.org/officeDocument/2006/relationships/hyperlink" Target="https://www.baseballmusings.com/cgi-bin/PlayerInfo.py?PlayerID=100372&amp;StartDate=05%2F15%2F1989&amp;EndDate=05%2F21%2F1989&amp;GameType=all&amp;PlayedFor=0&amp;PlayedVs=0&amp;Park=0" TargetMode="External"/><Relationship Id="rId384" Type="http://schemas.openxmlformats.org/officeDocument/2006/relationships/hyperlink" Target="https://www.baseballmusings.com/cgi-bin/PlayerInfo.py?PlayerID=100827&amp;StartDate=05%2F15%2F1989&amp;EndDate=05%2F21%2F1989&amp;GameType=all&amp;PlayedFor=0&amp;PlayedVs=0&amp;Park=0" TargetMode="External"/><Relationship Id="rId591" Type="http://schemas.openxmlformats.org/officeDocument/2006/relationships/hyperlink" Target="https://www.baseballmusings.com/cgi-bin/PlayerInfo.py?PlayerID=101027&amp;StartDate=05%2F15%2F1989&amp;EndDate=05%2F21%2F1989&amp;GameType=all&amp;PlayedFor=0&amp;PlayedVs=0&amp;Park=0" TargetMode="External"/><Relationship Id="rId605" Type="http://schemas.openxmlformats.org/officeDocument/2006/relationships/hyperlink" Target="https://www.baseballmusings.com/cgi-bin/PlayerInfo.py?PlayerID=101070&amp;StartDate=05%2F15%2F1989&amp;EndDate=05%2F21%2F1989&amp;GameType=all&amp;PlayedFor=0&amp;PlayedVs=0&amp;Park=0" TargetMode="External"/><Relationship Id="rId202" Type="http://schemas.openxmlformats.org/officeDocument/2006/relationships/hyperlink" Target="https://www.baseballmusings.com/cgi-bin/PlayerInfo.py?PlayerID=100283&amp;StartDate=05%2F15%2F1989&amp;EndDate=05%2F21%2F1989&amp;GameType=all&amp;PlayedFor=0&amp;PlayedVs=0&amp;Park=0" TargetMode="External"/><Relationship Id="rId244" Type="http://schemas.openxmlformats.org/officeDocument/2006/relationships/hyperlink" Target="https://www.baseballmusings.com/cgi-bin/PlayerInfo.py?PlayerID=100057&amp;StartDate=05%2F15%2F1989&amp;EndDate=05%2F21%2F1989&amp;GameType=all&amp;PlayedFor=0&amp;PlayedVs=0&amp;Park=0" TargetMode="External"/><Relationship Id="rId39" Type="http://schemas.openxmlformats.org/officeDocument/2006/relationships/hyperlink" Target="https://www.baseballmusings.com/cgi-bin/PlayerInfo.py?PlayerID=100466&amp;StartDate=05%2F15%2F1989&amp;EndDate=05%2F21%2F1989&amp;GameType=all&amp;PlayedFor=0&amp;PlayedVs=0&amp;Park=0" TargetMode="External"/><Relationship Id="rId286" Type="http://schemas.openxmlformats.org/officeDocument/2006/relationships/hyperlink" Target="https://www.baseballmusings.com/cgi-bin/PlayerInfo.py?PlayerID=100121&amp;StartDate=05%2F15%2F1989&amp;EndDate=05%2F21%2F1989&amp;GameType=all&amp;PlayedFor=0&amp;PlayedVs=0&amp;Park=0" TargetMode="External"/><Relationship Id="rId451" Type="http://schemas.openxmlformats.org/officeDocument/2006/relationships/hyperlink" Target="https://www.baseballmusings.com/cgi-bin/PlayerInfo.py?PlayerID=101177&amp;StartDate=05%2F15%2F1989&amp;EndDate=05%2F21%2F1989&amp;GameType=all&amp;PlayedFor=0&amp;PlayedVs=0&amp;Park=0" TargetMode="External"/><Relationship Id="rId493" Type="http://schemas.openxmlformats.org/officeDocument/2006/relationships/hyperlink" Target="https://www.baseballmusings.com/cgi-bin/PlayerInfo.py?PlayerID=101293&amp;StartDate=05%2F15%2F1989&amp;EndDate=05%2F21%2F1989&amp;GameType=all&amp;PlayedFor=0&amp;PlayedVs=0&amp;Park=0" TargetMode="External"/><Relationship Id="rId507" Type="http://schemas.openxmlformats.org/officeDocument/2006/relationships/hyperlink" Target="https://www.baseballmusings.com/cgi-bin/PlayerInfo.py?PlayerID=100076&amp;StartDate=05%2F15%2F1989&amp;EndDate=05%2F21%2F1989&amp;GameType=all&amp;PlayedFor=0&amp;PlayedVs=0&amp;Park=0" TargetMode="External"/><Relationship Id="rId549" Type="http://schemas.openxmlformats.org/officeDocument/2006/relationships/hyperlink" Target="https://www.baseballmusings.com/cgi-bin/PlayerInfo.py?PlayerID=100838&amp;StartDate=05%2F15%2F1989&amp;EndDate=05%2F21%2F1989&amp;GameType=all&amp;PlayedFor=0&amp;PlayedVs=0&amp;Park=0" TargetMode="External"/><Relationship Id="rId50" Type="http://schemas.openxmlformats.org/officeDocument/2006/relationships/hyperlink" Target="https://www.baseballmusings.com/cgi-bin/PlayerInfo.py?PlayerID=100661&amp;StartDate=05%2F15%2F1989&amp;EndDate=05%2F21%2F1989&amp;GameType=all&amp;PlayedFor=0&amp;PlayedVs=0&amp;Park=0" TargetMode="External"/><Relationship Id="rId104" Type="http://schemas.openxmlformats.org/officeDocument/2006/relationships/hyperlink" Target="https://www.baseballmusings.com/cgi-bin/PlayerInfo.py?PlayerID=100186&amp;StartDate=05%2F15%2F1989&amp;EndDate=05%2F21%2F1989&amp;GameType=all&amp;PlayedFor=0&amp;PlayedVs=0&amp;Park=0" TargetMode="External"/><Relationship Id="rId146" Type="http://schemas.openxmlformats.org/officeDocument/2006/relationships/hyperlink" Target="https://www.baseballmusings.com/cgi-bin/PlayerInfo.py?PlayerID=101140&amp;StartDate=05%2F15%2F1989&amp;EndDate=05%2F21%2F1989&amp;GameType=all&amp;PlayedFor=0&amp;PlayedVs=0&amp;Park=0" TargetMode="External"/><Relationship Id="rId188" Type="http://schemas.openxmlformats.org/officeDocument/2006/relationships/hyperlink" Target="https://www.baseballmusings.com/cgi-bin/PlayerInfo.py?PlayerID=100993&amp;StartDate=05%2F15%2F1989&amp;EndDate=05%2F21%2F1989&amp;GameType=all&amp;PlayedFor=0&amp;PlayedVs=0&amp;Park=0" TargetMode="External"/><Relationship Id="rId311" Type="http://schemas.openxmlformats.org/officeDocument/2006/relationships/hyperlink" Target="https://www.baseballmusings.com/cgi-bin/PlayerInfo.py?PlayerID=100041&amp;StartDate=05%2F15%2F1989&amp;EndDate=05%2F21%2F1989&amp;GameType=all&amp;PlayedFor=0&amp;PlayedVs=0&amp;Park=0" TargetMode="External"/><Relationship Id="rId353" Type="http://schemas.openxmlformats.org/officeDocument/2006/relationships/hyperlink" Target="https://www.baseballmusings.com/cgi-bin/PlayerInfo.py?PlayerID=100799&amp;StartDate=05%2F15%2F1989&amp;EndDate=05%2F21%2F1989&amp;GameType=all&amp;PlayedFor=0&amp;PlayedVs=0&amp;Park=0" TargetMode="External"/><Relationship Id="rId395" Type="http://schemas.openxmlformats.org/officeDocument/2006/relationships/hyperlink" Target="https://www.baseballmusings.com/cgi-bin/PlayerInfo.py?PlayerID=100500&amp;StartDate=05%2F15%2F1989&amp;EndDate=05%2F21%2F1989&amp;GameType=all&amp;PlayedFor=0&amp;PlayedVs=0&amp;Park=0" TargetMode="External"/><Relationship Id="rId409" Type="http://schemas.openxmlformats.org/officeDocument/2006/relationships/hyperlink" Target="https://www.baseballmusings.com/cgi-bin/PlayerInfo.py?PlayerID=100032&amp;StartDate=05%2F15%2F1989&amp;EndDate=05%2F21%2F1989&amp;GameType=all&amp;PlayedFor=0&amp;PlayedVs=0&amp;Park=0" TargetMode="External"/><Relationship Id="rId560" Type="http://schemas.openxmlformats.org/officeDocument/2006/relationships/hyperlink" Target="https://www.baseballmusings.com/cgi-bin/PlayerInfo.py?PlayerID=100889&amp;StartDate=05%2F15%2F1989&amp;EndDate=05%2F21%2F1989&amp;GameType=all&amp;PlayedFor=0&amp;PlayedVs=0&amp;Park=0" TargetMode="External"/><Relationship Id="rId92" Type="http://schemas.openxmlformats.org/officeDocument/2006/relationships/hyperlink" Target="https://www.baseballmusings.com/cgi-bin/PlayerInfo.py?PlayerID=100853&amp;StartDate=05%2F15%2F1989&amp;EndDate=05%2F21%2F1989&amp;GameType=all&amp;PlayedFor=0&amp;PlayedVs=0&amp;Park=0" TargetMode="External"/><Relationship Id="rId213" Type="http://schemas.openxmlformats.org/officeDocument/2006/relationships/hyperlink" Target="https://www.baseballmusings.com/cgi-bin/PlayerInfo.py?PlayerID=100426&amp;StartDate=05%2F15%2F1989&amp;EndDate=05%2F21%2F1989&amp;GameType=all&amp;PlayedFor=0&amp;PlayedVs=0&amp;Park=0" TargetMode="External"/><Relationship Id="rId420" Type="http://schemas.openxmlformats.org/officeDocument/2006/relationships/hyperlink" Target="https://www.baseballmusings.com/cgi-bin/PlayerInfo.py?PlayerID=100739&amp;StartDate=05%2F15%2F1989&amp;EndDate=05%2F21%2F1989&amp;GameType=all&amp;PlayedFor=0&amp;PlayedVs=0&amp;Park=0" TargetMode="External"/><Relationship Id="rId616" Type="http://schemas.openxmlformats.org/officeDocument/2006/relationships/hyperlink" Target="https://www.baseballmusings.com/cgi-bin/PlayerInfo.py?PlayerID=76&amp;StartDate=05%2F15%2F1989&amp;EndDate=05%2F21%2F1989&amp;GameType=all&amp;PlayedFor=0&amp;PlayedVs=0&amp;Park=0" TargetMode="External"/><Relationship Id="rId255" Type="http://schemas.openxmlformats.org/officeDocument/2006/relationships/hyperlink" Target="https://www.baseballmusings.com/cgi-bin/PlayerInfo.py?PlayerID=100888&amp;StartDate=05%2F15%2F1989&amp;EndDate=05%2F21%2F1989&amp;GameType=all&amp;PlayedFor=0&amp;PlayedVs=0&amp;Park=0" TargetMode="External"/><Relationship Id="rId297" Type="http://schemas.openxmlformats.org/officeDocument/2006/relationships/hyperlink" Target="https://www.baseballmusings.com/cgi-bin/PlayerInfo.py?PlayerID=101277&amp;StartDate=05%2F15%2F1989&amp;EndDate=05%2F21%2F1989&amp;GameType=all&amp;PlayedFor=0&amp;PlayedVs=0&amp;Park=0" TargetMode="External"/><Relationship Id="rId462" Type="http://schemas.openxmlformats.org/officeDocument/2006/relationships/hyperlink" Target="https://www.baseballmusings.com/cgi-bin/PlayerInfo.py?PlayerID=100570&amp;StartDate=05%2F15%2F1989&amp;EndDate=05%2F21%2F1989&amp;GameType=all&amp;PlayedFor=0&amp;PlayedVs=0&amp;Park=0" TargetMode="External"/><Relationship Id="rId518" Type="http://schemas.openxmlformats.org/officeDocument/2006/relationships/hyperlink" Target="https://www.baseballmusings.com/cgi-bin/PlayerInfo.py?PlayerID=101371&amp;StartDate=05%2F15%2F1989&amp;EndDate=05%2F21%2F1989&amp;GameType=all&amp;PlayedFor=0&amp;PlayedVs=0&amp;Park=0" TargetMode="External"/><Relationship Id="rId115" Type="http://schemas.openxmlformats.org/officeDocument/2006/relationships/hyperlink" Target="https://www.baseballmusings.com/cgi-bin/PlayerInfo.py?PlayerID=100193&amp;StartDate=05%2F15%2F1989&amp;EndDate=05%2F21%2F1989&amp;GameType=all&amp;PlayedFor=0&amp;PlayedVs=0&amp;Park=0" TargetMode="External"/><Relationship Id="rId157" Type="http://schemas.openxmlformats.org/officeDocument/2006/relationships/hyperlink" Target="https://www.baseballmusings.com/cgi-bin/PlayerInfo.py?PlayerID=101226&amp;StartDate=05%2F15%2F1989&amp;EndDate=05%2F21%2F1989&amp;GameType=all&amp;PlayedFor=0&amp;PlayedVs=0&amp;Park=0" TargetMode="External"/><Relationship Id="rId322" Type="http://schemas.openxmlformats.org/officeDocument/2006/relationships/hyperlink" Target="https://www.baseballmusings.com/cgi-bin/PlayerInfo.py?PlayerID=100684&amp;StartDate=05%2F15%2F1989&amp;EndDate=05%2F21%2F1989&amp;GameType=all&amp;PlayedFor=0&amp;PlayedVs=0&amp;Park=0" TargetMode="External"/><Relationship Id="rId364" Type="http://schemas.openxmlformats.org/officeDocument/2006/relationships/hyperlink" Target="https://www.baseballmusings.com/cgi-bin/PlayerInfo.py?PlayerID=100746&amp;StartDate=05%2F15%2F1989&amp;EndDate=05%2F21%2F1989&amp;GameType=all&amp;PlayedFor=0&amp;PlayedVs=0&amp;Park=0" TargetMode="External"/><Relationship Id="rId61" Type="http://schemas.openxmlformats.org/officeDocument/2006/relationships/hyperlink" Target="https://www.baseballmusings.com/cgi-bin/PlayerInfo.py?PlayerID=100235&amp;StartDate=05%2F15%2F1989&amp;EndDate=05%2F21%2F1989&amp;GameType=all&amp;PlayedFor=0&amp;PlayedVs=0&amp;Park=0" TargetMode="External"/><Relationship Id="rId199" Type="http://schemas.openxmlformats.org/officeDocument/2006/relationships/hyperlink" Target="https://www.baseballmusings.com/cgi-bin/PlayerInfo.py?PlayerID=101094&amp;StartDate=05%2F15%2F1989&amp;EndDate=05%2F21%2F1989&amp;GameType=all&amp;PlayedFor=0&amp;PlayedVs=0&amp;Park=0" TargetMode="External"/><Relationship Id="rId571" Type="http://schemas.openxmlformats.org/officeDocument/2006/relationships/hyperlink" Target="https://www.baseballmusings.com/cgi-bin/PlayerInfo.py?PlayerID=100321&amp;StartDate=05%2F15%2F1989&amp;EndDate=05%2F21%2F1989&amp;GameType=all&amp;PlayedFor=0&amp;PlayedVs=0&amp;Park=0" TargetMode="External"/><Relationship Id="rId19" Type="http://schemas.openxmlformats.org/officeDocument/2006/relationships/hyperlink" Target="https://www.baseballmusings.com/cgi-bin/PlayerInfo.py?PlayerID=100273&amp;StartDate=05%2F15%2F1989&amp;EndDate=05%2F21%2F1989&amp;GameType=all&amp;PlayedFor=0&amp;PlayedVs=0&amp;Park=0" TargetMode="External"/><Relationship Id="rId224" Type="http://schemas.openxmlformats.org/officeDocument/2006/relationships/hyperlink" Target="https://www.baseballmusings.com/cgi-bin/PlayerInfo.py?PlayerID=100146&amp;StartDate=05%2F15%2F1989&amp;EndDate=05%2F21%2F1989&amp;GameType=all&amp;PlayedFor=0&amp;PlayedVs=0&amp;Park=0" TargetMode="External"/><Relationship Id="rId266" Type="http://schemas.openxmlformats.org/officeDocument/2006/relationships/hyperlink" Target="https://www.baseballmusings.com/cgi-bin/PlayerInfo.py?PlayerID=101346&amp;StartDate=05%2F15%2F1989&amp;EndDate=05%2F21%2F1989&amp;GameType=all&amp;PlayedFor=0&amp;PlayedVs=0&amp;Park=0" TargetMode="External"/><Relationship Id="rId431" Type="http://schemas.openxmlformats.org/officeDocument/2006/relationships/hyperlink" Target="https://www.baseballmusings.com/cgi-bin/PlayerInfo.py?PlayerID=100331&amp;StartDate=05%2F15%2F1989&amp;EndDate=05%2F21%2F1989&amp;GameType=all&amp;PlayedFor=0&amp;PlayedVs=0&amp;Park=0" TargetMode="External"/><Relationship Id="rId473" Type="http://schemas.openxmlformats.org/officeDocument/2006/relationships/hyperlink" Target="https://www.baseballmusings.com/cgi-bin/PlayerInfo.py?PlayerID=100584&amp;StartDate=05%2F15%2F1989&amp;EndDate=05%2F21%2F1989&amp;GameType=all&amp;PlayedFor=0&amp;PlayedVs=0&amp;Park=0" TargetMode="External"/><Relationship Id="rId529" Type="http://schemas.openxmlformats.org/officeDocument/2006/relationships/hyperlink" Target="https://www.baseballmusings.com/cgi-bin/PlayerInfo.py?PlayerID=100763&amp;StartDate=05%2F15%2F1989&amp;EndDate=05%2F21%2F1989&amp;GameType=all&amp;PlayedFor=0&amp;PlayedVs=0&amp;Park=0" TargetMode="External"/><Relationship Id="rId30" Type="http://schemas.openxmlformats.org/officeDocument/2006/relationships/hyperlink" Target="https://www.baseballmusings.com/cgi-bin/PlayerInfo.py?PlayerID=100796&amp;StartDate=05%2F15%2F1989&amp;EndDate=05%2F21%2F1989&amp;GameType=all&amp;PlayedFor=0&amp;PlayedVs=0&amp;Park=0" TargetMode="External"/><Relationship Id="rId126" Type="http://schemas.openxmlformats.org/officeDocument/2006/relationships/hyperlink" Target="https://www.baseballmusings.com/cgi-bin/PlayerInfo.py?PlayerID=100686&amp;StartDate=05%2F15%2F1989&amp;EndDate=05%2F21%2F1989&amp;GameType=all&amp;PlayedFor=0&amp;PlayedVs=0&amp;Park=0" TargetMode="External"/><Relationship Id="rId168" Type="http://schemas.openxmlformats.org/officeDocument/2006/relationships/hyperlink" Target="https://www.baseballmusings.com/cgi-bin/PlayerInfo.py?PlayerID=100719&amp;StartDate=05%2F15%2F1989&amp;EndDate=05%2F21%2F1989&amp;GameType=all&amp;PlayedFor=0&amp;PlayedVs=0&amp;Park=0" TargetMode="External"/><Relationship Id="rId333" Type="http://schemas.openxmlformats.org/officeDocument/2006/relationships/hyperlink" Target="https://www.baseballmusings.com/cgi-bin/PlayerInfo.py?PlayerID=100485&amp;StartDate=05%2F15%2F1989&amp;EndDate=05%2F21%2F1989&amp;GameType=all&amp;PlayedFor=0&amp;PlayedVs=0&amp;Park=0" TargetMode="External"/><Relationship Id="rId540" Type="http://schemas.openxmlformats.org/officeDocument/2006/relationships/hyperlink" Target="https://www.baseballmusings.com/cgi-bin/PlayerInfo.py?PlayerID=100812&amp;StartDate=05%2F15%2F1989&amp;EndDate=05%2F21%2F1989&amp;GameType=all&amp;PlayedFor=0&amp;PlayedVs=0&amp;Park=0" TargetMode="External"/><Relationship Id="rId72" Type="http://schemas.openxmlformats.org/officeDocument/2006/relationships/hyperlink" Target="https://www.baseballmusings.com/cgi-bin/PlayerInfo.py?PlayerID=335&amp;StartDate=05%2F15%2F1989&amp;EndDate=05%2F21%2F1989&amp;GameType=all&amp;PlayedFor=0&amp;PlayedVs=0&amp;Park=0" TargetMode="External"/><Relationship Id="rId375" Type="http://schemas.openxmlformats.org/officeDocument/2006/relationships/hyperlink" Target="https://www.baseballmusings.com/cgi-bin/PlayerInfo.py?PlayerID=100030&amp;StartDate=05%2F15%2F1989&amp;EndDate=05%2F21%2F1989&amp;GameType=all&amp;PlayedFor=0&amp;PlayedVs=0&amp;Park=0" TargetMode="External"/><Relationship Id="rId582" Type="http://schemas.openxmlformats.org/officeDocument/2006/relationships/hyperlink" Target="https://www.baseballmusings.com/cgi-bin/PlayerInfo.py?PlayerID=100986&amp;StartDate=05%2F15%2F1989&amp;EndDate=05%2F21%2F1989&amp;GameType=all&amp;PlayedFor=0&amp;PlayedVs=0&amp;Park=0" TargetMode="External"/><Relationship Id="rId3" Type="http://schemas.openxmlformats.org/officeDocument/2006/relationships/hyperlink" Target="https://www.baseballmusings.com/cgi-bin/PlayerInfo.py?PlayerID=100604&amp;StartDate=05%2F15%2F1989&amp;EndDate=05%2F21%2F1989&amp;GameType=all&amp;PlayedFor=0&amp;PlayedVs=0&amp;Park=0" TargetMode="External"/><Relationship Id="rId235" Type="http://schemas.openxmlformats.org/officeDocument/2006/relationships/hyperlink" Target="https://www.baseballmusings.com/cgi-bin/PlayerInfo.py?PlayerID=101058&amp;StartDate=05%2F15%2F1989&amp;EndDate=05%2F21%2F1989&amp;GameType=all&amp;PlayedFor=0&amp;PlayedVs=0&amp;Park=0" TargetMode="External"/><Relationship Id="rId277" Type="http://schemas.openxmlformats.org/officeDocument/2006/relationships/hyperlink" Target="https://www.baseballmusings.com/cgi-bin/PlayerInfo.py?PlayerID=100554&amp;StartDate=05%2F15%2F1989&amp;EndDate=05%2F21%2F1989&amp;GameType=all&amp;PlayedFor=0&amp;PlayedVs=0&amp;Park=0" TargetMode="External"/><Relationship Id="rId400" Type="http://schemas.openxmlformats.org/officeDocument/2006/relationships/hyperlink" Target="https://www.baseballmusings.com/cgi-bin/PlayerInfo.py?PlayerID=100622&amp;StartDate=05%2F15%2F1989&amp;EndDate=05%2F21%2F1989&amp;GameType=all&amp;PlayedFor=0&amp;PlayedVs=0&amp;Park=0" TargetMode="External"/><Relationship Id="rId442" Type="http://schemas.openxmlformats.org/officeDocument/2006/relationships/hyperlink" Target="https://www.baseballmusings.com/cgi-bin/PlayerInfo.py?PlayerID=384&amp;StartDate=05%2F15%2F1989&amp;EndDate=05%2F21%2F1989&amp;GameType=all&amp;PlayedFor=0&amp;PlayedVs=0&amp;Park=0" TargetMode="External"/><Relationship Id="rId484" Type="http://schemas.openxmlformats.org/officeDocument/2006/relationships/hyperlink" Target="https://www.baseballmusings.com/cgi-bin/PlayerInfo.py?PlayerID=101273&amp;StartDate=05%2F15%2F1989&amp;EndDate=05%2F21%2F1989&amp;GameType=all&amp;PlayedFor=0&amp;PlayedVs=0&amp;Park=0" TargetMode="External"/><Relationship Id="rId137" Type="http://schemas.openxmlformats.org/officeDocument/2006/relationships/hyperlink" Target="https://www.baseballmusings.com/cgi-bin/PlayerInfo.py?PlayerID=100839&amp;StartDate=05%2F15%2F1989&amp;EndDate=05%2F21%2F1989&amp;GameType=all&amp;PlayedFor=0&amp;PlayedVs=0&amp;Park=0" TargetMode="External"/><Relationship Id="rId302" Type="http://schemas.openxmlformats.org/officeDocument/2006/relationships/hyperlink" Target="https://www.baseballmusings.com/cgi-bin/PlayerInfo.py?PlayerID=101063&amp;StartDate=05%2F15%2F1989&amp;EndDate=05%2F21%2F1989&amp;GameType=all&amp;PlayedFor=0&amp;PlayedVs=0&amp;Park=0" TargetMode="External"/><Relationship Id="rId344" Type="http://schemas.openxmlformats.org/officeDocument/2006/relationships/hyperlink" Target="https://www.baseballmusings.com/cgi-bin/PlayerInfo.py?PlayerID=101066&amp;StartDate=05%2F15%2F1989&amp;EndDate=05%2F21%2F1989&amp;GameType=all&amp;PlayedFor=0&amp;PlayedVs=0&amp;Park=0" TargetMode="External"/><Relationship Id="rId41" Type="http://schemas.openxmlformats.org/officeDocument/2006/relationships/hyperlink" Target="https://www.baseballmusings.com/cgi-bin/PlayerInfo.py?PlayerID=100357&amp;StartDate=05%2F15%2F1989&amp;EndDate=05%2F21%2F1989&amp;GameType=all&amp;PlayedFor=0&amp;PlayedVs=0&amp;Park=0" TargetMode="External"/><Relationship Id="rId83" Type="http://schemas.openxmlformats.org/officeDocument/2006/relationships/hyperlink" Target="https://www.baseballmusings.com/cgi-bin/PlayerInfo.py?PlayerID=100698&amp;StartDate=05%2F15%2F1989&amp;EndDate=05%2F21%2F1989&amp;GameType=all&amp;PlayedFor=0&amp;PlayedVs=0&amp;Park=0" TargetMode="External"/><Relationship Id="rId179" Type="http://schemas.openxmlformats.org/officeDocument/2006/relationships/hyperlink" Target="https://www.baseballmusings.com/cgi-bin/PlayerInfo.py?PlayerID=100580&amp;StartDate=05%2F15%2F1989&amp;EndDate=05%2F21%2F1989&amp;GameType=all&amp;PlayedFor=0&amp;PlayedVs=0&amp;Park=0" TargetMode="External"/><Relationship Id="rId386" Type="http://schemas.openxmlformats.org/officeDocument/2006/relationships/hyperlink" Target="https://www.baseballmusings.com/cgi-bin/PlayerInfo.py?PlayerID=100252&amp;StartDate=05%2F15%2F1989&amp;EndDate=05%2F21%2F1989&amp;GameType=all&amp;PlayedFor=0&amp;PlayedVs=0&amp;Park=0" TargetMode="External"/><Relationship Id="rId551" Type="http://schemas.openxmlformats.org/officeDocument/2006/relationships/hyperlink" Target="https://www.baseballmusings.com/cgi-bin/PlayerInfo.py?PlayerID=100845&amp;StartDate=05%2F15%2F1989&amp;EndDate=05%2F21%2F1989&amp;GameType=all&amp;PlayedFor=0&amp;PlayedVs=0&amp;Park=0" TargetMode="External"/><Relationship Id="rId593" Type="http://schemas.openxmlformats.org/officeDocument/2006/relationships/hyperlink" Target="https://www.baseballmusings.com/cgi-bin/PlayerInfo.py?PlayerID=101034&amp;StartDate=05%2F15%2F1989&amp;EndDate=05%2F21%2F1989&amp;GameType=all&amp;PlayedFor=0&amp;PlayedVs=0&amp;Park=0" TargetMode="External"/><Relationship Id="rId607" Type="http://schemas.openxmlformats.org/officeDocument/2006/relationships/hyperlink" Target="https://www.baseballmusings.com/cgi-bin/PlayerInfo.py?PlayerID=101078&amp;StartDate=05%2F15%2F1989&amp;EndDate=05%2F21%2F1989&amp;GameType=all&amp;PlayedFor=0&amp;PlayedVs=0&amp;Park=0" TargetMode="External"/><Relationship Id="rId190" Type="http://schemas.openxmlformats.org/officeDocument/2006/relationships/hyperlink" Target="https://www.baseballmusings.com/cgi-bin/PlayerInfo.py?PlayerID=54&amp;StartDate=05%2F15%2F1989&amp;EndDate=05%2F21%2F1989&amp;GameType=all&amp;PlayedFor=0&amp;PlayedVs=0&amp;Park=0" TargetMode="External"/><Relationship Id="rId204" Type="http://schemas.openxmlformats.org/officeDocument/2006/relationships/hyperlink" Target="https://www.baseballmusings.com/cgi-bin/PlayerInfo.py?PlayerID=101114&amp;StartDate=05%2F15%2F1989&amp;EndDate=05%2F21%2F1989&amp;GameType=all&amp;PlayedFor=0&amp;PlayedVs=0&amp;Park=0" TargetMode="External"/><Relationship Id="rId246" Type="http://schemas.openxmlformats.org/officeDocument/2006/relationships/hyperlink" Target="https://www.baseballmusings.com/cgi-bin/PlayerInfo.py?PlayerID=101310&amp;StartDate=05%2F15%2F1989&amp;EndDate=05%2F21%2F1989&amp;GameType=all&amp;PlayedFor=0&amp;PlayedVs=0&amp;Park=0" TargetMode="External"/><Relationship Id="rId288" Type="http://schemas.openxmlformats.org/officeDocument/2006/relationships/hyperlink" Target="https://www.baseballmusings.com/cgi-bin/PlayerInfo.py?PlayerID=100867&amp;StartDate=05%2F15%2F1989&amp;EndDate=05%2F21%2F1989&amp;GameType=all&amp;PlayedFor=0&amp;PlayedVs=0&amp;Park=0" TargetMode="External"/><Relationship Id="rId411" Type="http://schemas.openxmlformats.org/officeDocument/2006/relationships/hyperlink" Target="https://www.baseballmusings.com/cgi-bin/PlayerInfo.py?PlayerID=100048&amp;StartDate=05%2F15%2F1989&amp;EndDate=05%2F21%2F1989&amp;GameType=all&amp;PlayedFor=0&amp;PlayedVs=0&amp;Park=0" TargetMode="External"/><Relationship Id="rId453" Type="http://schemas.openxmlformats.org/officeDocument/2006/relationships/hyperlink" Target="https://www.baseballmusings.com/cgi-bin/PlayerInfo.py?PlayerID=101184&amp;StartDate=05%2F15%2F1989&amp;EndDate=05%2F21%2F1989&amp;GameType=all&amp;PlayedFor=0&amp;PlayedVs=0&amp;Park=0" TargetMode="External"/><Relationship Id="rId509" Type="http://schemas.openxmlformats.org/officeDocument/2006/relationships/hyperlink" Target="https://www.baseballmusings.com/cgi-bin/PlayerInfo.py?PlayerID=100082&amp;StartDate=05%2F15%2F1989&amp;EndDate=05%2F21%2F1989&amp;GameType=all&amp;PlayedFor=0&amp;PlayedVs=0&amp;Park=0" TargetMode="External"/><Relationship Id="rId106" Type="http://schemas.openxmlformats.org/officeDocument/2006/relationships/hyperlink" Target="https://www.baseballmusings.com/cgi-bin/PlayerInfo.py?PlayerID=100459&amp;StartDate=05%2F15%2F1989&amp;EndDate=05%2F21%2F1989&amp;GameType=all&amp;PlayedFor=0&amp;PlayedVs=0&amp;Park=0" TargetMode="External"/><Relationship Id="rId313" Type="http://schemas.openxmlformats.org/officeDocument/2006/relationships/hyperlink" Target="https://www.baseballmusings.com/cgi-bin/PlayerInfo.py?PlayerID=100202&amp;StartDate=05%2F15%2F1989&amp;EndDate=05%2F21%2F1989&amp;GameType=all&amp;PlayedFor=0&amp;PlayedVs=0&amp;Park=0" TargetMode="External"/><Relationship Id="rId495" Type="http://schemas.openxmlformats.org/officeDocument/2006/relationships/hyperlink" Target="https://www.baseballmusings.com/cgi-bin/PlayerInfo.py?PlayerID=100043&amp;StartDate=05%2F15%2F1989&amp;EndDate=05%2F21%2F1989&amp;GameType=all&amp;PlayedFor=0&amp;PlayedVs=0&amp;Park=0" TargetMode="External"/><Relationship Id="rId10" Type="http://schemas.openxmlformats.org/officeDocument/2006/relationships/hyperlink" Target="https://www.baseballmusings.com/cgi-bin/PlayerInfo.py?PlayerID=100170&amp;StartDate=05%2F15%2F1989&amp;EndDate=05%2F21%2F1989&amp;GameType=all&amp;PlayedFor=0&amp;PlayedVs=0&amp;Park=0" TargetMode="External"/><Relationship Id="rId52" Type="http://schemas.openxmlformats.org/officeDocument/2006/relationships/hyperlink" Target="https://www.baseballmusings.com/cgi-bin/PlayerInfo.py?PlayerID=100528&amp;StartDate=05%2F15%2F1989&amp;EndDate=05%2F21%2F1989&amp;GameType=all&amp;PlayedFor=0&amp;PlayedVs=0&amp;Park=0" TargetMode="External"/><Relationship Id="rId94" Type="http://schemas.openxmlformats.org/officeDocument/2006/relationships/hyperlink" Target="https://www.baseballmusings.com/cgi-bin/PlayerInfo.py?PlayerID=1266&amp;StartDate=05%2F15%2F1989&amp;EndDate=05%2F21%2F1989&amp;GameType=all&amp;PlayedFor=0&amp;PlayedVs=0&amp;Park=0" TargetMode="External"/><Relationship Id="rId148" Type="http://schemas.openxmlformats.org/officeDocument/2006/relationships/hyperlink" Target="https://www.baseballmusings.com/cgi-bin/PlayerInfo.py?PlayerID=100833&amp;StartDate=05%2F15%2F1989&amp;EndDate=05%2F21%2F1989&amp;GameType=all&amp;PlayedFor=0&amp;PlayedVs=0&amp;Park=0" TargetMode="External"/><Relationship Id="rId355" Type="http://schemas.openxmlformats.org/officeDocument/2006/relationships/hyperlink" Target="https://www.baseballmusings.com/cgi-bin/PlayerInfo.py?PlayerID=100837&amp;StartDate=05%2F15%2F1989&amp;EndDate=05%2F21%2F1989&amp;GameType=all&amp;PlayedFor=0&amp;PlayedVs=0&amp;Park=0" TargetMode="External"/><Relationship Id="rId397" Type="http://schemas.openxmlformats.org/officeDocument/2006/relationships/hyperlink" Target="https://www.baseballmusings.com/cgi-bin/PlayerInfo.py?PlayerID=101232&amp;StartDate=05%2F15%2F1989&amp;EndDate=05%2F21%2F1989&amp;GameType=all&amp;PlayedFor=0&amp;PlayedVs=0&amp;Park=0" TargetMode="External"/><Relationship Id="rId520" Type="http://schemas.openxmlformats.org/officeDocument/2006/relationships/hyperlink" Target="https://www.baseballmusings.com/cgi-bin/PlayerInfo.py?PlayerID=100123&amp;StartDate=05%2F15%2F1989&amp;EndDate=05%2F21%2F1989&amp;GameType=all&amp;PlayedFor=0&amp;PlayedVs=0&amp;Park=0" TargetMode="External"/><Relationship Id="rId562" Type="http://schemas.openxmlformats.org/officeDocument/2006/relationships/hyperlink" Target="https://www.baseballmusings.com/cgi-bin/PlayerInfo.py?PlayerID=100898&amp;StartDate=05%2F15%2F1989&amp;EndDate=05%2F21%2F1989&amp;GameType=all&amp;PlayedFor=0&amp;PlayedVs=0&amp;Park=0" TargetMode="External"/><Relationship Id="rId618" Type="http://schemas.openxmlformats.org/officeDocument/2006/relationships/hyperlink" Target="https://www.baseballmusings.com/cgi-bin/PlayerInfo.py?PlayerID=90&amp;StartDate=05%2F15%2F1989&amp;EndDate=05%2F21%2F1989&amp;GameType=all&amp;PlayedFor=0&amp;PlayedVs=0&amp;Park=0" TargetMode="External"/><Relationship Id="rId215" Type="http://schemas.openxmlformats.org/officeDocument/2006/relationships/hyperlink" Target="https://www.baseballmusings.com/cgi-bin/PlayerInfo.py?PlayerID=100435&amp;StartDate=05%2F15%2F1989&amp;EndDate=05%2F21%2F1989&amp;GameType=all&amp;PlayedFor=0&amp;PlayedVs=0&amp;Park=0" TargetMode="External"/><Relationship Id="rId257" Type="http://schemas.openxmlformats.org/officeDocument/2006/relationships/hyperlink" Target="https://www.baseballmusings.com/cgi-bin/PlayerInfo.py?PlayerID=101324&amp;StartDate=05%2F15%2F1989&amp;EndDate=05%2F21%2F1989&amp;GameType=all&amp;PlayedFor=0&amp;PlayedVs=0&amp;Park=0" TargetMode="External"/><Relationship Id="rId422" Type="http://schemas.openxmlformats.org/officeDocument/2006/relationships/hyperlink" Target="https://www.baseballmusings.com/cgi-bin/PlayerInfo.py?PlayerID=100164&amp;StartDate=05%2F15%2F1989&amp;EndDate=05%2F21%2F1989&amp;GameType=all&amp;PlayedFor=0&amp;PlayedVs=0&amp;Park=0" TargetMode="External"/><Relationship Id="rId464" Type="http://schemas.openxmlformats.org/officeDocument/2006/relationships/hyperlink" Target="https://www.baseballmusings.com/cgi-bin/PlayerInfo.py?PlayerID=100573&amp;StartDate=05%2F15%2F1989&amp;EndDate=05%2F21%2F1989&amp;GameType=all&amp;PlayedFor=0&amp;PlayedVs=0&amp;Park=0" TargetMode="External"/><Relationship Id="rId299" Type="http://schemas.openxmlformats.org/officeDocument/2006/relationships/hyperlink" Target="https://www.baseballmusings.com/cgi-bin/PlayerInfo.py?PlayerID=100663&amp;StartDate=05%2F15%2F1989&amp;EndDate=05%2F21%2F1989&amp;GameType=all&amp;PlayedFor=0&amp;PlayedVs=0&amp;Park=0" TargetMode="External"/><Relationship Id="rId63" Type="http://schemas.openxmlformats.org/officeDocument/2006/relationships/hyperlink" Target="https://www.baseballmusings.com/cgi-bin/PlayerInfo.py?PlayerID=100517&amp;StartDate=05%2F15%2F1989&amp;EndDate=05%2F21%2F1989&amp;GameType=all&amp;PlayedFor=0&amp;PlayedVs=0&amp;Park=0" TargetMode="External"/><Relationship Id="rId159" Type="http://schemas.openxmlformats.org/officeDocument/2006/relationships/hyperlink" Target="https://www.baseballmusings.com/cgi-bin/PlayerInfo.py?PlayerID=100777&amp;StartDate=05%2F15%2F1989&amp;EndDate=05%2F21%2F1989&amp;GameType=all&amp;PlayedFor=0&amp;PlayedVs=0&amp;Park=0" TargetMode="External"/><Relationship Id="rId366" Type="http://schemas.openxmlformats.org/officeDocument/2006/relationships/hyperlink" Target="https://www.baseballmusings.com/cgi-bin/PlayerInfo.py?PlayerID=100224&amp;StartDate=05%2F15%2F1989&amp;EndDate=05%2F21%2F1989&amp;GameType=all&amp;PlayedFor=0&amp;PlayedVs=0&amp;Park=0" TargetMode="External"/><Relationship Id="rId573" Type="http://schemas.openxmlformats.org/officeDocument/2006/relationships/hyperlink" Target="https://www.baseballmusings.com/cgi-bin/PlayerInfo.py?PlayerID=100938&amp;StartDate=05%2F15%2F1989&amp;EndDate=05%2F21%2F1989&amp;GameType=all&amp;PlayedFor=0&amp;PlayedVs=0&amp;Park=0" TargetMode="External"/><Relationship Id="rId226" Type="http://schemas.openxmlformats.org/officeDocument/2006/relationships/hyperlink" Target="https://www.baseballmusings.com/cgi-bin/PlayerInfo.py?PlayerID=101123&amp;StartDate=05%2F15%2F1989&amp;EndDate=05%2F21%2F1989&amp;GameType=all&amp;PlayedFor=0&amp;PlayedVs=0&amp;Park=0" TargetMode="External"/><Relationship Id="rId433" Type="http://schemas.openxmlformats.org/officeDocument/2006/relationships/hyperlink" Target="https://www.baseballmusings.com/cgi-bin/PlayerInfo.py?PlayerID=100402&amp;StartDate=05%2F15%2F1989&amp;EndDate=05%2F21%2F1989&amp;GameType=all&amp;PlayedFor=0&amp;PlayedVs=0&amp;Park=0" TargetMode="External"/><Relationship Id="rId74" Type="http://schemas.openxmlformats.org/officeDocument/2006/relationships/hyperlink" Target="https://www.baseballmusings.com/cgi-bin/PlayerInfo.py?PlayerID=100753&amp;StartDate=05%2F15%2F1989&amp;EndDate=05%2F21%2F1989&amp;GameType=all&amp;PlayedFor=0&amp;PlayedVs=0&amp;Park=0" TargetMode="External"/><Relationship Id="rId377" Type="http://schemas.openxmlformats.org/officeDocument/2006/relationships/hyperlink" Target="https://www.baseballmusings.com/cgi-bin/PlayerInfo.py?PlayerID=100709&amp;StartDate=05%2F15%2F1989&amp;EndDate=05%2F21%2F1989&amp;GameType=all&amp;PlayedFor=0&amp;PlayedVs=0&amp;Park=0" TargetMode="External"/><Relationship Id="rId500" Type="http://schemas.openxmlformats.org/officeDocument/2006/relationships/hyperlink" Target="https://www.baseballmusings.com/cgi-bin/PlayerInfo.py?PlayerID=100056&amp;StartDate=05%2F15%2F1989&amp;EndDate=05%2F21%2F1989&amp;GameType=all&amp;PlayedFor=0&amp;PlayedVs=0&amp;Park=0" TargetMode="External"/><Relationship Id="rId584" Type="http://schemas.openxmlformats.org/officeDocument/2006/relationships/hyperlink" Target="https://www.baseballmusings.com/cgi-bin/PlayerInfo.py?PlayerID=100994&amp;StartDate=05%2F15%2F1989&amp;EndDate=05%2F21%2F1989&amp;GameType=all&amp;PlayedFor=0&amp;PlayedVs=0&amp;Park=0" TargetMode="External"/><Relationship Id="rId5" Type="http://schemas.openxmlformats.org/officeDocument/2006/relationships/hyperlink" Target="https://www.baseballmusings.com/cgi-bin/PlayerInfo.py?PlayerID=100016&amp;StartDate=05%2F15%2F1989&amp;EndDate=05%2F21%2F1989&amp;GameType=all&amp;PlayedFor=0&amp;PlayedVs=0&amp;Park=0" TargetMode="External"/><Relationship Id="rId237" Type="http://schemas.openxmlformats.org/officeDocument/2006/relationships/hyperlink" Target="https://www.baseballmusings.com/cgi-bin/PlayerInfo.py?PlayerID=101388&amp;StartDate=05%2F15%2F1989&amp;EndDate=05%2F21%2F1989&amp;GameType=all&amp;PlayedFor=0&amp;PlayedVs=0&amp;Park=0" TargetMode="External"/><Relationship Id="rId444" Type="http://schemas.openxmlformats.org/officeDocument/2006/relationships/hyperlink" Target="https://www.baseballmusings.com/cgi-bin/PlayerInfo.py?PlayerID=642&amp;StartDate=05%2F15%2F1989&amp;EndDate=05%2F21%2F1989&amp;GameType=all&amp;PlayedFor=0&amp;PlayedVs=0&amp;Park=0" TargetMode="External"/><Relationship Id="rId290" Type="http://schemas.openxmlformats.org/officeDocument/2006/relationships/hyperlink" Target="https://www.baseballmusings.com/cgi-bin/PlayerInfo.py?PlayerID=101064&amp;StartDate=05%2F15%2F1989&amp;EndDate=05%2F21%2F1989&amp;GameType=all&amp;PlayedFor=0&amp;PlayedVs=0&amp;Park=0" TargetMode="External"/><Relationship Id="rId304" Type="http://schemas.openxmlformats.org/officeDocument/2006/relationships/hyperlink" Target="https://www.baseballmusings.com/cgi-bin/PlayerInfo.py?PlayerID=100612&amp;StartDate=05%2F15%2F1989&amp;EndDate=05%2F21%2F1989&amp;GameType=all&amp;PlayedFor=0&amp;PlayedVs=0&amp;Park=0" TargetMode="External"/><Relationship Id="rId388" Type="http://schemas.openxmlformats.org/officeDocument/2006/relationships/hyperlink" Target="https://www.baseballmusings.com/cgi-bin/PlayerInfo.py?PlayerID=100285&amp;StartDate=05%2F15%2F1989&amp;EndDate=05%2F21%2F1989&amp;GameType=all&amp;PlayedFor=0&amp;PlayedVs=0&amp;Park=0" TargetMode="External"/><Relationship Id="rId511" Type="http://schemas.openxmlformats.org/officeDocument/2006/relationships/hyperlink" Target="https://www.baseballmusings.com/cgi-bin/PlayerInfo.py?PlayerID=100090&amp;StartDate=05%2F15%2F1989&amp;EndDate=05%2F21%2F1989&amp;GameType=all&amp;PlayedFor=0&amp;PlayedVs=0&amp;Park=0" TargetMode="External"/><Relationship Id="rId609" Type="http://schemas.openxmlformats.org/officeDocument/2006/relationships/hyperlink" Target="https://www.baseballmusings.com/cgi-bin/PlayerInfo.py?PlayerID=100445&amp;StartDate=05%2F15%2F1989&amp;EndDate=05%2F21%2F1989&amp;GameType=all&amp;PlayedFor=0&amp;PlayedVs=0&amp;Park=0" TargetMode="External"/><Relationship Id="rId85" Type="http://schemas.openxmlformats.org/officeDocument/2006/relationships/hyperlink" Target="https://www.baseballmusings.com/cgi-bin/PlayerInfo.py?PlayerID=100646&amp;StartDate=05%2F15%2F1989&amp;EndDate=05%2F21%2F1989&amp;GameType=all&amp;PlayedFor=0&amp;PlayedVs=0&amp;Park=0" TargetMode="External"/><Relationship Id="rId150" Type="http://schemas.openxmlformats.org/officeDocument/2006/relationships/hyperlink" Target="https://www.baseballmusings.com/cgi-bin/PlayerInfo.py?PlayerID=100022&amp;StartDate=05%2F15%2F1989&amp;EndDate=05%2F21%2F1989&amp;GameType=all&amp;PlayedFor=0&amp;PlayedVs=0&amp;Park=0" TargetMode="External"/><Relationship Id="rId595" Type="http://schemas.openxmlformats.org/officeDocument/2006/relationships/hyperlink" Target="https://www.baseballmusings.com/cgi-bin/PlayerInfo.py?PlayerID=100403&amp;StartDate=05%2F15%2F1989&amp;EndDate=05%2F21%2F1989&amp;GameType=all&amp;PlayedFor=0&amp;PlayedVs=0&amp;Park=0" TargetMode="External"/><Relationship Id="rId248" Type="http://schemas.openxmlformats.org/officeDocument/2006/relationships/hyperlink" Target="https://www.baseballmusings.com/cgi-bin/PlayerInfo.py?PlayerID=101376&amp;StartDate=05%2F15%2F1989&amp;EndDate=05%2F21%2F1989&amp;GameType=all&amp;PlayedFor=0&amp;PlayedVs=0&amp;Park=0" TargetMode="External"/><Relationship Id="rId455" Type="http://schemas.openxmlformats.org/officeDocument/2006/relationships/hyperlink" Target="https://www.baseballmusings.com/cgi-bin/PlayerInfo.py?PlayerID=1091&amp;StartDate=05%2F15%2F1989&amp;EndDate=05%2F21%2F1989&amp;GameType=all&amp;PlayedFor=0&amp;PlayedVs=0&amp;Park=0" TargetMode="External"/><Relationship Id="rId12" Type="http://schemas.openxmlformats.org/officeDocument/2006/relationships/hyperlink" Target="https://www.baseballmusings.com/cgi-bin/PlayerInfo.py?PlayerID=100757&amp;StartDate=05%2F15%2F1989&amp;EndDate=05%2F21%2F1989&amp;GameType=all&amp;PlayedFor=0&amp;PlayedVs=0&amp;Park=0" TargetMode="External"/><Relationship Id="rId108" Type="http://schemas.openxmlformats.org/officeDocument/2006/relationships/hyperlink" Target="https://www.baseballmusings.com/cgi-bin/PlayerInfo.py?PlayerID=100305&amp;StartDate=05%2F15%2F1989&amp;EndDate=05%2F21%2F1989&amp;GameType=all&amp;PlayedFor=0&amp;PlayedVs=0&amp;Park=0" TargetMode="External"/><Relationship Id="rId315" Type="http://schemas.openxmlformats.org/officeDocument/2006/relationships/hyperlink" Target="https://www.baseballmusings.com/cgi-bin/PlayerInfo.py?PlayerID=100040&amp;StartDate=05%2F15%2F1989&amp;EndDate=05%2F21%2F1989&amp;GameType=all&amp;PlayedFor=0&amp;PlayedVs=0&amp;Park=0" TargetMode="External"/><Relationship Id="rId522" Type="http://schemas.openxmlformats.org/officeDocument/2006/relationships/hyperlink" Target="https://www.baseballmusings.com/cgi-bin/PlayerInfo.py?PlayerID=100736&amp;StartDate=05%2F15%2F1989&amp;EndDate=05%2F21%2F1989&amp;GameType=all&amp;PlayedFor=0&amp;PlayedVs=0&amp;Park=0" TargetMode="External"/><Relationship Id="rId96" Type="http://schemas.openxmlformats.org/officeDocument/2006/relationships/hyperlink" Target="https://www.baseballmusings.com/cgi-bin/PlayerInfo.py?PlayerID=101356&amp;StartDate=05%2F15%2F1989&amp;EndDate=05%2F21%2F1989&amp;GameType=all&amp;PlayedFor=0&amp;PlayedVs=0&amp;Park=0" TargetMode="External"/><Relationship Id="rId161" Type="http://schemas.openxmlformats.org/officeDocument/2006/relationships/hyperlink" Target="https://www.baseballmusings.com/cgi-bin/PlayerInfo.py?PlayerID=100901&amp;StartDate=05%2F15%2F1989&amp;EndDate=05%2F21%2F1989&amp;GameType=all&amp;PlayedFor=0&amp;PlayedVs=0&amp;Park=0" TargetMode="External"/><Relationship Id="rId399" Type="http://schemas.openxmlformats.org/officeDocument/2006/relationships/hyperlink" Target="https://www.baseballmusings.com/cgi-bin/PlayerInfo.py?PlayerID=100600&amp;StartDate=05%2F15%2F1989&amp;EndDate=05%2F21%2F1989&amp;GameType=all&amp;PlayedFor=0&amp;PlayedVs=0&amp;Park=0" TargetMode="External"/><Relationship Id="rId259" Type="http://schemas.openxmlformats.org/officeDocument/2006/relationships/hyperlink" Target="https://www.baseballmusings.com/cgi-bin/PlayerInfo.py?PlayerID=100124&amp;StartDate=05%2F15%2F1989&amp;EndDate=05%2F21%2F1989&amp;GameType=all&amp;PlayedFor=0&amp;PlayedVs=0&amp;Park=0" TargetMode="External"/><Relationship Id="rId466" Type="http://schemas.openxmlformats.org/officeDocument/2006/relationships/hyperlink" Target="https://www.baseballmusings.com/cgi-bin/PlayerInfo.py?PlayerID=100002&amp;StartDate=05%2F15%2F1989&amp;EndDate=05%2F21%2F1989&amp;GameType=all&amp;PlayedFor=0&amp;PlayedVs=0&amp;Park=0" TargetMode="External"/><Relationship Id="rId23" Type="http://schemas.openxmlformats.org/officeDocument/2006/relationships/hyperlink" Target="https://www.baseballmusings.com/cgi-bin/PlayerInfo.py?PlayerID=100506&amp;StartDate=05%2F15%2F1989&amp;EndDate=05%2F21%2F1989&amp;GameType=all&amp;PlayedFor=0&amp;PlayedVs=0&amp;Park=0" TargetMode="External"/><Relationship Id="rId119" Type="http://schemas.openxmlformats.org/officeDocument/2006/relationships/hyperlink" Target="https://www.baseballmusings.com/cgi-bin/PlayerInfo.py?PlayerID=100029&amp;StartDate=05%2F15%2F1989&amp;EndDate=05%2F21%2F1989&amp;GameType=all&amp;PlayedFor=0&amp;PlayedVs=0&amp;Park=0" TargetMode="External"/><Relationship Id="rId326" Type="http://schemas.openxmlformats.org/officeDocument/2006/relationships/hyperlink" Target="https://www.baseballmusings.com/cgi-bin/PlayerInfo.py?PlayerID=100292&amp;StartDate=05%2F15%2F1989&amp;EndDate=05%2F21%2F1989&amp;GameType=all&amp;PlayedFor=0&amp;PlayedVs=0&amp;Park=0" TargetMode="External"/><Relationship Id="rId533" Type="http://schemas.openxmlformats.org/officeDocument/2006/relationships/hyperlink" Target="https://www.baseballmusings.com/cgi-bin/PlayerInfo.py?PlayerID=100780&amp;StartDate=05%2F15%2F1989&amp;EndDate=05%2F21%2F1989&amp;GameType=all&amp;PlayedFor=0&amp;PlayedVs=0&amp;Park=0" TargetMode="External"/><Relationship Id="rId172" Type="http://schemas.openxmlformats.org/officeDocument/2006/relationships/hyperlink" Target="https://www.baseballmusings.com/cgi-bin/PlayerInfo.py?PlayerID=100683&amp;StartDate=05%2F15%2F1989&amp;EndDate=05%2F21%2F1989&amp;GameType=all&amp;PlayedFor=0&amp;PlayedVs=0&amp;Park=0" TargetMode="External"/><Relationship Id="rId477" Type="http://schemas.openxmlformats.org/officeDocument/2006/relationships/hyperlink" Target="https://www.baseballmusings.com/cgi-bin/PlayerInfo.py?PlayerID=101250&amp;StartDate=05%2F15%2F1989&amp;EndDate=05%2F21%2F1989&amp;GameType=all&amp;PlayedFor=0&amp;PlayedVs=0&amp;Park=0" TargetMode="External"/><Relationship Id="rId600" Type="http://schemas.openxmlformats.org/officeDocument/2006/relationships/hyperlink" Target="https://www.baseballmusings.com/cgi-bin/PlayerInfo.py?PlayerID=100421&amp;StartDate=05%2F15%2F1989&amp;EndDate=05%2F21%2F1989&amp;GameType=all&amp;PlayedFor=0&amp;PlayedVs=0&amp;Park=0" TargetMode="External"/><Relationship Id="rId337" Type="http://schemas.openxmlformats.org/officeDocument/2006/relationships/hyperlink" Target="https://www.baseballmusings.com/cgi-bin/PlayerInfo.py?PlayerID=100951&amp;StartDate=05%2F15%2F1989&amp;EndDate=05%2F21%2F1989&amp;GameType=all&amp;PlayedFor=0&amp;PlayedVs=0&amp;Park=0" TargetMode="External"/><Relationship Id="rId34" Type="http://schemas.openxmlformats.org/officeDocument/2006/relationships/hyperlink" Target="https://www.baseballmusings.com/cgi-bin/PlayerInfo.py?PlayerID=101147&amp;StartDate=05%2F15%2F1989&amp;EndDate=05%2F21%2F1989&amp;GameType=all&amp;PlayedFor=0&amp;PlayedVs=0&amp;Park=0" TargetMode="External"/><Relationship Id="rId544" Type="http://schemas.openxmlformats.org/officeDocument/2006/relationships/hyperlink" Target="https://www.baseballmusings.com/cgi-bin/PlayerInfo.py?PlayerID=100830&amp;StartDate=05%2F15%2F1989&amp;EndDate=05%2F21%2F1989&amp;GameType=all&amp;PlayedFor=0&amp;PlayedVs=0&amp;Park=0" TargetMode="External"/><Relationship Id="rId183" Type="http://schemas.openxmlformats.org/officeDocument/2006/relationships/hyperlink" Target="https://www.baseballmusings.com/cgi-bin/PlayerInfo.py?PlayerID=101001&amp;StartDate=05%2F15%2F1989&amp;EndDate=05%2F21%2F1989&amp;GameType=all&amp;PlayedFor=0&amp;PlayedVs=0&amp;Park=0" TargetMode="External"/><Relationship Id="rId390" Type="http://schemas.openxmlformats.org/officeDocument/2006/relationships/hyperlink" Target="https://www.baseballmusings.com/cgi-bin/PlayerInfo.py?PlayerID=100906&amp;StartDate=05%2F15%2F1989&amp;EndDate=05%2F21%2F1989&amp;GameType=all&amp;PlayedFor=0&amp;PlayedVs=0&amp;Park=0" TargetMode="External"/><Relationship Id="rId404" Type="http://schemas.openxmlformats.org/officeDocument/2006/relationships/hyperlink" Target="https://www.baseballmusings.com/cgi-bin/PlayerInfo.py?PlayerID=101156&amp;StartDate=05%2F15%2F1989&amp;EndDate=05%2F21%2F1989&amp;GameType=all&amp;PlayedFor=0&amp;PlayedVs=0&amp;Park=0" TargetMode="External"/><Relationship Id="rId611" Type="http://schemas.openxmlformats.org/officeDocument/2006/relationships/hyperlink" Target="https://www.baseballmusings.com/cgi-bin/PlayerInfo.py?PlayerID=100461&amp;StartDate=05%2F15%2F1989&amp;EndDate=05%2F21%2F1989&amp;GameType=all&amp;PlayedFor=0&amp;PlayedVs=0&amp;Park=0" TargetMode="External"/><Relationship Id="rId250" Type="http://schemas.openxmlformats.org/officeDocument/2006/relationships/hyperlink" Target="https://www.baseballmusings.com/cgi-bin/PlayerInfo.py?PlayerID=100212&amp;StartDate=05%2F15%2F1989&amp;EndDate=05%2F21%2F1989&amp;GameType=all&amp;PlayedFor=0&amp;PlayedVs=0&amp;Park=0" TargetMode="External"/><Relationship Id="rId488" Type="http://schemas.openxmlformats.org/officeDocument/2006/relationships/hyperlink" Target="https://www.baseballmusings.com/cgi-bin/PlayerInfo.py?PlayerID=101284&amp;StartDate=05%2F15%2F1989&amp;EndDate=05%2F21%2F1989&amp;GameType=all&amp;PlayedFor=0&amp;PlayedVs=0&amp;Park=0" TargetMode="External"/><Relationship Id="rId45" Type="http://schemas.openxmlformats.org/officeDocument/2006/relationships/hyperlink" Target="https://www.baseballmusings.com/cgi-bin/PlayerInfo.py?PlayerID=100394&amp;StartDate=05%2F15%2F1989&amp;EndDate=05%2F21%2F1989&amp;GameType=all&amp;PlayedFor=0&amp;PlayedVs=0&amp;Park=0" TargetMode="External"/><Relationship Id="rId110" Type="http://schemas.openxmlformats.org/officeDocument/2006/relationships/hyperlink" Target="https://www.baseballmusings.com/cgi-bin/PlayerInfo.py?PlayerID=100061&amp;StartDate=05%2F15%2F1989&amp;EndDate=05%2F21%2F1989&amp;GameType=all&amp;PlayedFor=0&amp;PlayedVs=0&amp;Park=0" TargetMode="External"/><Relationship Id="rId348" Type="http://schemas.openxmlformats.org/officeDocument/2006/relationships/hyperlink" Target="https://www.baseballmusings.com/cgi-bin/PlayerInfo.py?PlayerID=1068&amp;StartDate=05%2F15%2F1989&amp;EndDate=05%2F21%2F1989&amp;GameType=all&amp;PlayedFor=0&amp;PlayedVs=0&amp;Park=0" TargetMode="External"/><Relationship Id="rId555" Type="http://schemas.openxmlformats.org/officeDocument/2006/relationships/hyperlink" Target="https://www.baseballmusings.com/cgi-bin/PlayerInfo.py?PlayerID=100263&amp;StartDate=05%2F15%2F1989&amp;EndDate=05%2F21%2F1989&amp;GameType=all&amp;PlayedFor=0&amp;PlayedVs=0&amp;Park=0" TargetMode="External"/><Relationship Id="rId194" Type="http://schemas.openxmlformats.org/officeDocument/2006/relationships/hyperlink" Target="https://www.baseballmusings.com/cgi-bin/PlayerInfo.py?PlayerID=100192&amp;StartDate=05%2F15%2F1989&amp;EndDate=05%2F21%2F1989&amp;GameType=all&amp;PlayedFor=0&amp;PlayedVs=0&amp;Park=0" TargetMode="External"/><Relationship Id="rId208" Type="http://schemas.openxmlformats.org/officeDocument/2006/relationships/hyperlink" Target="https://www.baseballmusings.com/cgi-bin/PlayerInfo.py?PlayerID=100710&amp;StartDate=05%2F15%2F1989&amp;EndDate=05%2F21%2F1989&amp;GameType=all&amp;PlayedFor=0&amp;PlayedVs=0&amp;Park=0" TargetMode="External"/><Relationship Id="rId415" Type="http://schemas.openxmlformats.org/officeDocument/2006/relationships/hyperlink" Target="https://www.baseballmusings.com/cgi-bin/PlayerInfo.py?PlayerID=101338&amp;StartDate=05%2F15%2F1989&amp;EndDate=05%2F21%2F1989&amp;GameType=all&amp;PlayedFor=0&amp;PlayedVs=0&amp;Park=0" TargetMode="External"/><Relationship Id="rId622" Type="http://schemas.openxmlformats.org/officeDocument/2006/relationships/hyperlink" Target="https://www.baseballmusings.com/cgi-bin/PlayerInfo.py?PlayerID=282&amp;StartDate=05%2F15%2F1989&amp;EndDate=05%2F21%2F1989&amp;GameType=all&amp;PlayedFor=0&amp;PlayedVs=0&amp;Park=0" TargetMode="External"/><Relationship Id="rId261" Type="http://schemas.openxmlformats.org/officeDocument/2006/relationships/hyperlink" Target="https://www.baseballmusings.com/cgi-bin/PlayerInfo.py?PlayerID=100805&amp;StartDate=05%2F15%2F1989&amp;EndDate=05%2F21%2F1989&amp;GameType=all&amp;PlayedFor=0&amp;PlayedVs=0&amp;Park=0" TargetMode="External"/><Relationship Id="rId499" Type="http://schemas.openxmlformats.org/officeDocument/2006/relationships/hyperlink" Target="https://www.baseballmusings.com/cgi-bin/PlayerInfo.py?PlayerID=101302&amp;StartDate=05%2F15%2F1989&amp;EndDate=05%2F21%2F1989&amp;GameType=all&amp;PlayedFor=0&amp;PlayedVs=0&amp;Park=0" TargetMode="External"/><Relationship Id="rId56" Type="http://schemas.openxmlformats.org/officeDocument/2006/relationships/hyperlink" Target="https://www.baseballmusings.com/cgi-bin/PlayerInfo.py?PlayerID=100185&amp;StartDate=05%2F15%2F1989&amp;EndDate=05%2F21%2F1989&amp;GameType=all&amp;PlayedFor=0&amp;PlayedVs=0&amp;Park=0" TargetMode="External"/><Relationship Id="rId359" Type="http://schemas.openxmlformats.org/officeDocument/2006/relationships/hyperlink" Target="https://www.baseballmusings.com/cgi-bin/PlayerInfo.py?PlayerID=101093&amp;StartDate=05%2F15%2F1989&amp;EndDate=05%2F21%2F1989&amp;GameType=all&amp;PlayedFor=0&amp;PlayedVs=0&amp;Park=0" TargetMode="External"/><Relationship Id="rId566" Type="http://schemas.openxmlformats.org/officeDocument/2006/relationships/hyperlink" Target="https://www.baseballmusings.com/cgi-bin/PlayerInfo.py?PlayerID=100903&amp;StartDate=05%2F15%2F1989&amp;EndDate=05%2F21%2F1989&amp;GameType=all&amp;PlayedFor=0&amp;PlayedVs=0&amp;Park=0" TargetMode="External"/><Relationship Id="rId121" Type="http://schemas.openxmlformats.org/officeDocument/2006/relationships/hyperlink" Target="https://www.baseballmusings.com/cgi-bin/PlayerInfo.py?PlayerID=101158&amp;StartDate=05%2F15%2F1989&amp;EndDate=05%2F21%2F1989&amp;GameType=all&amp;PlayedFor=0&amp;PlayedVs=0&amp;Park=0" TargetMode="External"/><Relationship Id="rId219" Type="http://schemas.openxmlformats.org/officeDocument/2006/relationships/hyperlink" Target="https://www.baseballmusings.com/cgi-bin/PlayerInfo.py?PlayerID=101352&amp;StartDate=05%2F15%2F1989&amp;EndDate=05%2F21%2F1989&amp;GameType=all&amp;PlayedFor=0&amp;PlayedVs=0&amp;Park=0" TargetMode="External"/><Relationship Id="rId426" Type="http://schemas.openxmlformats.org/officeDocument/2006/relationships/hyperlink" Target="https://www.baseballmusings.com/cgi-bin/PlayerInfo.py?PlayerID=100778&amp;StartDate=05%2F15%2F1989&amp;EndDate=05%2F21%2F1989&amp;GameType=all&amp;PlayedFor=0&amp;PlayedVs=0&amp;Park=0" TargetMode="External"/><Relationship Id="rId67" Type="http://schemas.openxmlformats.org/officeDocument/2006/relationships/hyperlink" Target="https://www.baseballmusings.com/cgi-bin/PlayerInfo.py?PlayerID=100072&amp;StartDate=05%2F15%2F1989&amp;EndDate=05%2F21%2F1989&amp;GameType=all&amp;PlayedFor=0&amp;PlayedVs=0&amp;Park=0" TargetMode="External"/><Relationship Id="rId272" Type="http://schemas.openxmlformats.org/officeDocument/2006/relationships/hyperlink" Target="https://www.baseballmusings.com/cgi-bin/PlayerInfo.py?PlayerID=100692&amp;StartDate=05%2F15%2F1989&amp;EndDate=05%2F21%2F1989&amp;GameType=all&amp;PlayedFor=0&amp;PlayedVs=0&amp;Park=0" TargetMode="External"/><Relationship Id="rId577" Type="http://schemas.openxmlformats.org/officeDocument/2006/relationships/hyperlink" Target="https://www.baseballmusings.com/cgi-bin/PlayerInfo.py?PlayerID=100943&amp;StartDate=05%2F15%2F1989&amp;EndDate=05%2F21%2F1989&amp;GameType=all&amp;PlayedFor=0&amp;PlayedVs=0&amp;Park=0" TargetMode="External"/><Relationship Id="rId132" Type="http://schemas.openxmlformats.org/officeDocument/2006/relationships/hyperlink" Target="https://www.baseballmusings.com/cgi-bin/PlayerInfo.py?PlayerID=100013&amp;StartDate=05%2F15%2F1989&amp;EndDate=05%2F21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0067&amp;StartDate=05%2F15%2F1989&amp;EndDate=05%2F21%2F1989&amp;GameType=all&amp;PlayedFor=0&amp;PlayedVs=0&amp;Park=0" TargetMode="External"/><Relationship Id="rId21" Type="http://schemas.openxmlformats.org/officeDocument/2006/relationships/hyperlink" Target="https://www.baseballmusings.com/cgi-bin/PitcherInfo.py?PlayerID=100189&amp;StartDate=05%2F15%2F1989&amp;EndDate=05%2F21%2F1989&amp;GameType=all&amp;PlayedFor=0&amp;PlayedVs=0&amp;Park=0" TargetMode="External"/><Relationship Id="rId42" Type="http://schemas.openxmlformats.org/officeDocument/2006/relationships/hyperlink" Target="https://www.baseballmusings.com/cgi-bin/PitcherInfo.py?PlayerID=100053&amp;StartDate=05%2F15%2F1989&amp;EndDate=05%2F21%2F1989&amp;GameType=all&amp;PlayedFor=0&amp;PlayedVs=0&amp;Park=0" TargetMode="External"/><Relationship Id="rId63" Type="http://schemas.openxmlformats.org/officeDocument/2006/relationships/hyperlink" Target="https://www.baseballmusings.com/cgi-bin/PitcherInfo.py?PlayerID=101186&amp;StartDate=05%2F15%2F1989&amp;EndDate=05%2F21%2F1989&amp;GameType=all&amp;PlayedFor=0&amp;PlayedVs=0&amp;Park=0" TargetMode="External"/><Relationship Id="rId84" Type="http://schemas.openxmlformats.org/officeDocument/2006/relationships/hyperlink" Target="https://www.baseballmusings.com/cgi-bin/PitcherInfo.py?PlayerID=101029&amp;StartDate=05%2F15%2F1989&amp;EndDate=05%2F21%2F1989&amp;GameType=all&amp;PlayedFor=0&amp;PlayedVs=0&amp;Park=0" TargetMode="External"/><Relationship Id="rId138" Type="http://schemas.openxmlformats.org/officeDocument/2006/relationships/hyperlink" Target="https://www.baseballmusings.com/cgi-bin/PitcherInfo.py?PlayerID=101273&amp;StartDate=05%2F15%2F1989&amp;EndDate=05%2F21%2F1989&amp;GameType=all&amp;PlayedFor=0&amp;PlayedVs=0&amp;Park=0" TargetMode="External"/><Relationship Id="rId159" Type="http://schemas.openxmlformats.org/officeDocument/2006/relationships/hyperlink" Target="https://www.baseballmusings.com/cgi-bin/PitcherInfo.py?PlayerID=101302&amp;StartDate=05%2F15%2F1989&amp;EndDate=05%2F21%2F1989&amp;GameType=all&amp;PlayedFor=0&amp;PlayedVs=0&amp;Park=0" TargetMode="External"/><Relationship Id="rId170" Type="http://schemas.openxmlformats.org/officeDocument/2006/relationships/hyperlink" Target="https://www.baseballmusings.com/cgi-bin/PitcherInfo.py?PlayerID=100346&amp;StartDate=05%2F15%2F1989&amp;EndDate=05%2F21%2F1989&amp;GameType=all&amp;PlayedFor=0&amp;PlayedVs=0&amp;Park=0" TargetMode="External"/><Relationship Id="rId191" Type="http://schemas.openxmlformats.org/officeDocument/2006/relationships/hyperlink" Target="https://www.baseballmusings.com/cgi-bin/PitcherInfo.py?PlayerID=100584&amp;StartDate=05%2F15%2F1989&amp;EndDate=05%2F21%2F1989&amp;GameType=all&amp;PlayedFor=0&amp;PlayedVs=0&amp;Park=0" TargetMode="External"/><Relationship Id="rId205" Type="http://schemas.openxmlformats.org/officeDocument/2006/relationships/hyperlink" Target="https://www.baseballmusings.com/cgi-bin/PitcherInfo.py?PlayerID=101250&amp;StartDate=05%2F15%2F1989&amp;EndDate=05%2F21%2F1989&amp;GameType=all&amp;PlayedFor=0&amp;PlayedVs=0&amp;Park=0" TargetMode="External"/><Relationship Id="rId226" Type="http://schemas.openxmlformats.org/officeDocument/2006/relationships/hyperlink" Target="https://www.baseballmusings.com/cgi-bin/PitcherInfo.py?PlayerID=100090&amp;StartDate=05%2F15%2F1989&amp;EndDate=05%2F21%2F1989&amp;GameType=all&amp;PlayedFor=0&amp;PlayedVs=0&amp;Park=0" TargetMode="External"/><Relationship Id="rId247" Type="http://schemas.openxmlformats.org/officeDocument/2006/relationships/hyperlink" Target="https://www.baseballmusings.com/cgi-bin/PitcherInfo.py?PlayerID=101183&amp;StartDate=05%2F15%2F1989&amp;EndDate=05%2F21%2F1989&amp;GameType=all&amp;PlayedFor=0&amp;PlayedVs=0&amp;Park=0" TargetMode="External"/><Relationship Id="rId107" Type="http://schemas.openxmlformats.org/officeDocument/2006/relationships/hyperlink" Target="https://www.baseballmusings.com/cgi-bin/PitcherInfo.py?PlayerID=100370&amp;StartDate=05%2F15%2F1989&amp;EndDate=05%2F21%2F1989&amp;GameType=all&amp;PlayedFor=0&amp;PlayedVs=0&amp;Park=0" TargetMode="External"/><Relationship Id="rId11" Type="http://schemas.openxmlformats.org/officeDocument/2006/relationships/hyperlink" Target="https://www.baseballmusings.com/cgi-bin/PitcherInfo.py?PlayerID=101024&amp;StartDate=05%2F15%2F1989&amp;EndDate=05%2F21%2F1989&amp;GameType=all&amp;PlayedFor=0&amp;PlayedVs=0&amp;Park=0" TargetMode="External"/><Relationship Id="rId32" Type="http://schemas.openxmlformats.org/officeDocument/2006/relationships/hyperlink" Target="https://www.baseballmusings.com/cgi-bin/PitcherInfo.py?PlayerID=100684&amp;StartDate=05%2F15%2F1989&amp;EndDate=05%2F21%2F1989&amp;GameType=all&amp;PlayedFor=0&amp;PlayedVs=0&amp;Park=0" TargetMode="External"/><Relationship Id="rId53" Type="http://schemas.openxmlformats.org/officeDocument/2006/relationships/hyperlink" Target="https://www.baseballmusings.com/cgi-bin/PitcherInfo.py?PlayerID=104&amp;StartDate=05%2F15%2F1989&amp;EndDate=05%2F21%2F1989&amp;GameType=all&amp;PlayedFor=0&amp;PlayedVs=0&amp;Park=0" TargetMode="External"/><Relationship Id="rId74" Type="http://schemas.openxmlformats.org/officeDocument/2006/relationships/hyperlink" Target="https://www.baseballmusings.com/cgi-bin/PitcherInfo.py?PlayerID=100299&amp;StartDate=05%2F15%2F1989&amp;EndDate=05%2F21%2F1989&amp;GameType=all&amp;PlayedFor=0&amp;PlayedVs=0&amp;Park=0" TargetMode="External"/><Relationship Id="rId128" Type="http://schemas.openxmlformats.org/officeDocument/2006/relationships/hyperlink" Target="https://www.baseballmusings.com/cgi-bin/PitcherInfo.py?PlayerID=100327&amp;StartDate=05%2F15%2F1989&amp;EndDate=05%2F21%2F1989&amp;GameType=all&amp;PlayedFor=0&amp;PlayedVs=0&amp;Park=0" TargetMode="External"/><Relationship Id="rId149" Type="http://schemas.openxmlformats.org/officeDocument/2006/relationships/hyperlink" Target="https://www.baseballmusings.com/cgi-bin/PitcherInfo.py?PlayerID=101101&amp;StartDate=05%2F15%2F1989&amp;EndDate=05%2F21%2F1989&amp;GameType=all&amp;PlayedFor=0&amp;PlayedVs=0&amp;Park=0" TargetMode="External"/><Relationship Id="rId5" Type="http://schemas.openxmlformats.org/officeDocument/2006/relationships/hyperlink" Target="https://www.baseballmusings.com/cgi-bin/PitcherInfo.py?PlayerID=100569&amp;StartDate=05%2F15%2F1989&amp;EndDate=05%2F21%2F1989&amp;GameType=all&amp;PlayedFor=0&amp;PlayedVs=0&amp;Park=0" TargetMode="External"/><Relationship Id="rId95" Type="http://schemas.openxmlformats.org/officeDocument/2006/relationships/hyperlink" Target="https://www.baseballmusings.com/cgi-bin/PitcherInfo.py?PlayerID=100647&amp;StartDate=05%2F15%2F1989&amp;EndDate=05%2F21%2F1989&amp;GameType=all&amp;PlayedFor=0&amp;PlayedVs=0&amp;Park=0" TargetMode="External"/><Relationship Id="rId160" Type="http://schemas.openxmlformats.org/officeDocument/2006/relationships/hyperlink" Target="https://www.baseballmusings.com/cgi-bin/PitcherInfo.py?PlayerID=100471&amp;StartDate=05%2F15%2F1989&amp;EndDate=05%2F21%2F1989&amp;GameType=all&amp;PlayedFor=0&amp;PlayedVs=0&amp;Park=0" TargetMode="External"/><Relationship Id="rId181" Type="http://schemas.openxmlformats.org/officeDocument/2006/relationships/hyperlink" Target="https://www.baseballmusings.com/cgi-bin/PitcherInfo.py?PlayerID=100776&amp;StartDate=05%2F15%2F1989&amp;EndDate=05%2F21%2F1989&amp;GameType=all&amp;PlayedFor=0&amp;PlayedVs=0&amp;Park=0" TargetMode="External"/><Relationship Id="rId216" Type="http://schemas.openxmlformats.org/officeDocument/2006/relationships/hyperlink" Target="https://www.baseballmusings.com/cgi-bin/PitcherInfo.py?PlayerID=100493&amp;StartDate=05%2F15%2F1989&amp;EndDate=05%2F21%2F1989&amp;GameType=all&amp;PlayedFor=0&amp;PlayedVs=0&amp;Park=0" TargetMode="External"/><Relationship Id="rId237" Type="http://schemas.openxmlformats.org/officeDocument/2006/relationships/hyperlink" Target="https://www.baseballmusings.com/cgi-bin/PitcherInfo.py?PlayerID=101270&amp;StartDate=05%2F15%2F1989&amp;EndDate=05%2F21%2F1989&amp;GameType=all&amp;PlayedFor=0&amp;PlayedVs=0&amp;Park=0" TargetMode="External"/><Relationship Id="rId258" Type="http://schemas.openxmlformats.org/officeDocument/2006/relationships/hyperlink" Target="https://www.baseballmusings.com/cgi-bin/PitcherInfo.py?PlayerID=90&amp;StartDate=05%2F15%2F1989&amp;EndDate=05%2F21%2F1989&amp;GameType=all&amp;PlayedFor=0&amp;PlayedVs=0&amp;Park=0" TargetMode="External"/><Relationship Id="rId22" Type="http://schemas.openxmlformats.org/officeDocument/2006/relationships/hyperlink" Target="https://www.baseballmusings.com/cgi-bin/PitcherInfo.py?PlayerID=100373&amp;StartDate=05%2F15%2F1989&amp;EndDate=05%2F21%2F1989&amp;GameType=all&amp;PlayedFor=0&amp;PlayedVs=0&amp;Park=0" TargetMode="External"/><Relationship Id="rId43" Type="http://schemas.openxmlformats.org/officeDocument/2006/relationships/hyperlink" Target="https://www.baseballmusings.com/cgi-bin/PitcherInfo.py?PlayerID=100500&amp;StartDate=05%2F15%2F1989&amp;EndDate=05%2F21%2F1989&amp;GameType=all&amp;PlayedFor=0&amp;PlayedVs=0&amp;Park=0" TargetMode="External"/><Relationship Id="rId64" Type="http://schemas.openxmlformats.org/officeDocument/2006/relationships/hyperlink" Target="https://www.baseballmusings.com/cgi-bin/PitcherInfo.py?PlayerID=100095&amp;StartDate=05%2F15%2F1989&amp;EndDate=05%2F21%2F1989&amp;GameType=all&amp;PlayedFor=0&amp;PlayedVs=0&amp;Park=0" TargetMode="External"/><Relationship Id="rId118" Type="http://schemas.openxmlformats.org/officeDocument/2006/relationships/hyperlink" Target="https://www.baseballmusings.com/cgi-bin/PitcherInfo.py?PlayerID=101070&amp;StartDate=05%2F15%2F1989&amp;EndDate=05%2F21%2F1989&amp;GameType=all&amp;PlayedFor=0&amp;PlayedVs=0&amp;Park=0" TargetMode="External"/><Relationship Id="rId139" Type="http://schemas.openxmlformats.org/officeDocument/2006/relationships/hyperlink" Target="https://www.baseballmusings.com/cgi-bin/PitcherInfo.py?PlayerID=100227&amp;StartDate=05%2F15%2F1989&amp;EndDate=05%2F21%2F1989&amp;GameType=all&amp;PlayedFor=0&amp;PlayedVs=0&amp;Park=0" TargetMode="External"/><Relationship Id="rId85" Type="http://schemas.openxmlformats.org/officeDocument/2006/relationships/hyperlink" Target="https://www.baseballmusings.com/cgi-bin/PitcherInfo.py?PlayerID=100619&amp;StartDate=05%2F15%2F1989&amp;EndDate=05%2F21%2F1989&amp;GameType=all&amp;PlayedFor=0&amp;PlayedVs=0&amp;Park=0" TargetMode="External"/><Relationship Id="rId150" Type="http://schemas.openxmlformats.org/officeDocument/2006/relationships/hyperlink" Target="https://www.baseballmusings.com/cgi-bin/PitcherInfo.py?PlayerID=100331&amp;StartDate=05%2F15%2F1989&amp;EndDate=05%2F21%2F1989&amp;GameType=all&amp;PlayedFor=0&amp;PlayedVs=0&amp;Park=0" TargetMode="External"/><Relationship Id="rId171" Type="http://schemas.openxmlformats.org/officeDocument/2006/relationships/hyperlink" Target="https://www.baseballmusings.com/cgi-bin/PitcherInfo.py?PlayerID=100478&amp;StartDate=05%2F15%2F1989&amp;EndDate=05%2F21%2F1989&amp;GameType=all&amp;PlayedFor=0&amp;PlayedVs=0&amp;Park=0" TargetMode="External"/><Relationship Id="rId192" Type="http://schemas.openxmlformats.org/officeDocument/2006/relationships/hyperlink" Target="https://www.baseballmusings.com/cgi-bin/PitcherInfo.py?PlayerID=101212&amp;StartDate=05%2F15%2F1989&amp;EndDate=05%2F21%2F1989&amp;GameType=all&amp;PlayedFor=0&amp;PlayedVs=0&amp;Park=0" TargetMode="External"/><Relationship Id="rId206" Type="http://schemas.openxmlformats.org/officeDocument/2006/relationships/hyperlink" Target="https://www.baseballmusings.com/cgi-bin/PitcherInfo.py?PlayerID=101195&amp;StartDate=05%2F15%2F1989&amp;EndDate=05%2F21%2F1989&amp;GameType=all&amp;PlayedFor=0&amp;PlayedVs=0&amp;Park=0" TargetMode="External"/><Relationship Id="rId227" Type="http://schemas.openxmlformats.org/officeDocument/2006/relationships/hyperlink" Target="https://www.baseballmusings.com/cgi-bin/PitcherInfo.py?PlayerID=100425&amp;StartDate=05%2F15%2F1989&amp;EndDate=05%2F21%2F1989&amp;GameType=all&amp;PlayedFor=0&amp;PlayedVs=0&amp;Park=0" TargetMode="External"/><Relationship Id="rId248" Type="http://schemas.openxmlformats.org/officeDocument/2006/relationships/hyperlink" Target="https://www.baseballmusings.com/cgi-bin/PitcherInfo.py?PlayerID=101352&amp;StartDate=05%2F15%2F1989&amp;EndDate=05%2F21%2F1989&amp;GameType=all&amp;PlayedFor=0&amp;PlayedVs=0&amp;Park=0" TargetMode="External"/><Relationship Id="rId12" Type="http://schemas.openxmlformats.org/officeDocument/2006/relationships/hyperlink" Target="https://www.baseballmusings.com/cgi-bin/PitcherInfo.py?PlayerID=855&amp;StartDate=05%2F15%2F1989&amp;EndDate=05%2F21%2F1989&amp;GameType=all&amp;PlayedFor=0&amp;PlayedVs=0&amp;Park=0" TargetMode="External"/><Relationship Id="rId33" Type="http://schemas.openxmlformats.org/officeDocument/2006/relationships/hyperlink" Target="https://www.baseballmusings.com/cgi-bin/PitcherInfo.py?PlayerID=101078&amp;StartDate=05%2F15%2F1989&amp;EndDate=05%2F21%2F1989&amp;GameType=all&amp;PlayedFor=0&amp;PlayedVs=0&amp;Park=0" TargetMode="External"/><Relationship Id="rId108" Type="http://schemas.openxmlformats.org/officeDocument/2006/relationships/hyperlink" Target="https://www.baseballmusings.com/cgi-bin/PitcherInfo.py?PlayerID=101056&amp;StartDate=05%2F15%2F1989&amp;EndDate=05%2F21%2F1989&amp;GameType=all&amp;PlayedFor=0&amp;PlayedVs=0&amp;Park=0" TargetMode="External"/><Relationship Id="rId129" Type="http://schemas.openxmlformats.org/officeDocument/2006/relationships/hyperlink" Target="https://www.baseballmusings.com/cgi-bin/PitcherInfo.py?PlayerID=100715&amp;StartDate=05%2F15%2F1989&amp;EndDate=05%2F21%2F1989&amp;GameType=all&amp;PlayedFor=0&amp;PlayedVs=0&amp;Park=0" TargetMode="External"/><Relationship Id="rId54" Type="http://schemas.openxmlformats.org/officeDocument/2006/relationships/hyperlink" Target="https://www.baseballmusings.com/cgi-bin/PitcherInfo.py?PlayerID=100662&amp;StartDate=05%2F15%2F1989&amp;EndDate=05%2F21%2F1989&amp;GameType=all&amp;PlayedFor=0&amp;PlayedVs=0&amp;Park=0" TargetMode="External"/><Relationship Id="rId75" Type="http://schemas.openxmlformats.org/officeDocument/2006/relationships/hyperlink" Target="https://www.baseballmusings.com/cgi-bin/PitcherInfo.py?PlayerID=642&amp;StartDate=05%2F15%2F1989&amp;EndDate=05%2F21%2F1989&amp;GameType=all&amp;PlayedFor=0&amp;PlayedVs=0&amp;Park=0" TargetMode="External"/><Relationship Id="rId96" Type="http://schemas.openxmlformats.org/officeDocument/2006/relationships/hyperlink" Target="https://www.baseballmusings.com/cgi-bin/PitcherInfo.py?PlayerID=101255&amp;StartDate=05%2F15%2F1989&amp;EndDate=05%2F21%2F1989&amp;GameType=all&amp;PlayedFor=0&amp;PlayedVs=0&amp;Park=0" TargetMode="External"/><Relationship Id="rId140" Type="http://schemas.openxmlformats.org/officeDocument/2006/relationships/hyperlink" Target="https://www.baseballmusings.com/cgi-bin/PitcherInfo.py?PlayerID=100736&amp;StartDate=05%2F15%2F1989&amp;EndDate=05%2F21%2F1989&amp;GameType=all&amp;PlayedFor=0&amp;PlayedVs=0&amp;Park=0" TargetMode="External"/><Relationship Id="rId161" Type="http://schemas.openxmlformats.org/officeDocument/2006/relationships/hyperlink" Target="https://www.baseballmusings.com/cgi-bin/PitcherInfo.py?PlayerID=100502&amp;StartDate=05%2F15%2F1989&amp;EndDate=05%2F21%2F1989&amp;GameType=all&amp;PlayedFor=0&amp;PlayedVs=0&amp;Park=0" TargetMode="External"/><Relationship Id="rId182" Type="http://schemas.openxmlformats.org/officeDocument/2006/relationships/hyperlink" Target="https://www.baseballmusings.com/cgi-bin/PitcherInfo.py?PlayerID=100080&amp;StartDate=05%2F15%2F1989&amp;EndDate=05%2F21%2F1989&amp;GameType=all&amp;PlayedFor=0&amp;PlayedVs=0&amp;Park=0" TargetMode="External"/><Relationship Id="rId217" Type="http://schemas.openxmlformats.org/officeDocument/2006/relationships/hyperlink" Target="https://www.baseballmusings.com/cgi-bin/PitcherInfo.py?PlayerID=100392&amp;StartDate=05%2F15%2F1989&amp;EndDate=05%2F21%2F1989&amp;GameType=all&amp;PlayedFor=0&amp;PlayedVs=0&amp;Park=0" TargetMode="External"/><Relationship Id="rId6" Type="http://schemas.openxmlformats.org/officeDocument/2006/relationships/hyperlink" Target="https://www.baseballmusings.com/cgi-bin/PitcherInfo.py?PlayerID=100457&amp;StartDate=05%2F15%2F1989&amp;EndDate=05%2F21%2F1989&amp;GameType=all&amp;PlayedFor=0&amp;PlayedVs=0&amp;Park=0" TargetMode="External"/><Relationship Id="rId238" Type="http://schemas.openxmlformats.org/officeDocument/2006/relationships/hyperlink" Target="https://www.baseballmusings.com/cgi-bin/PitcherInfo.py?PlayerID=100900&amp;StartDate=05%2F15%2F1989&amp;EndDate=05%2F21%2F1989&amp;GameType=all&amp;PlayedFor=0&amp;PlayedVs=0&amp;Park=0" TargetMode="External"/><Relationship Id="rId259" Type="http://schemas.openxmlformats.org/officeDocument/2006/relationships/hyperlink" Target="https://www.baseballmusings.com/cgi-bin/PitcherInfo.py?PlayerID=101379&amp;StartDate=05%2F15%2F1989&amp;EndDate=05%2F21%2F1989&amp;GameType=all&amp;PlayedFor=0&amp;PlayedVs=0&amp;Park=0" TargetMode="External"/><Relationship Id="rId23" Type="http://schemas.openxmlformats.org/officeDocument/2006/relationships/hyperlink" Target="https://www.baseballmusings.com/cgi-bin/PitcherInfo.py?PlayerID=100324&amp;StartDate=05%2F15%2F1989&amp;EndDate=05%2F21%2F1989&amp;GameType=all&amp;PlayedFor=0&amp;PlayedVs=0&amp;Park=0" TargetMode="External"/><Relationship Id="rId119" Type="http://schemas.openxmlformats.org/officeDocument/2006/relationships/hyperlink" Target="https://www.baseballmusings.com/cgi-bin/PitcherInfo.py?PlayerID=100780&amp;StartDate=05%2F15%2F1989&amp;EndDate=05%2F21%2F1989&amp;GameType=all&amp;PlayedFor=0&amp;PlayedVs=0&amp;Park=0" TargetMode="External"/><Relationship Id="rId44" Type="http://schemas.openxmlformats.org/officeDocument/2006/relationships/hyperlink" Target="https://www.baseballmusings.com/cgi-bin/PitcherInfo.py?PlayerID=100001&amp;StartDate=05%2F15%2F1989&amp;EndDate=05%2F21%2F1989&amp;GameType=all&amp;PlayedFor=0&amp;PlayedVs=0&amp;Park=0" TargetMode="External"/><Relationship Id="rId65" Type="http://schemas.openxmlformats.org/officeDocument/2006/relationships/hyperlink" Target="https://www.baseballmusings.com/cgi-bin/PitcherInfo.py?PlayerID=100746&amp;StartDate=05%2F15%2F1989&amp;EndDate=05%2F21%2F1989&amp;GameType=all&amp;PlayedFor=0&amp;PlayedVs=0&amp;Park=0" TargetMode="External"/><Relationship Id="rId86" Type="http://schemas.openxmlformats.org/officeDocument/2006/relationships/hyperlink" Target="https://www.baseballmusings.com/cgi-bin/PitcherInfo.py?PlayerID=100566&amp;StartDate=05%2F15%2F1989&amp;EndDate=05%2F21%2F1989&amp;GameType=all&amp;PlayedFor=0&amp;PlayedVs=0&amp;Park=0" TargetMode="External"/><Relationship Id="rId130" Type="http://schemas.openxmlformats.org/officeDocument/2006/relationships/hyperlink" Target="https://www.baseballmusings.com/cgi-bin/PitcherInfo.py?PlayerID=100898&amp;StartDate=05%2F15%2F1989&amp;EndDate=05%2F21%2F1989&amp;GameType=all&amp;PlayedFor=0&amp;PlayedVs=0&amp;Park=0" TargetMode="External"/><Relationship Id="rId151" Type="http://schemas.openxmlformats.org/officeDocument/2006/relationships/hyperlink" Target="https://www.baseballmusings.com/cgi-bin/PitcherInfo.py?PlayerID=100845&amp;StartDate=05%2F15%2F1989&amp;EndDate=05%2F21%2F1989&amp;GameType=all&amp;PlayedFor=0&amp;PlayedVs=0&amp;Park=0" TargetMode="External"/><Relationship Id="rId172" Type="http://schemas.openxmlformats.org/officeDocument/2006/relationships/hyperlink" Target="https://www.baseballmusings.com/cgi-bin/PitcherInfo.py?PlayerID=101329&amp;StartDate=05%2F15%2F1989&amp;EndDate=05%2F21%2F1989&amp;GameType=all&amp;PlayedFor=0&amp;PlayedVs=0&amp;Park=0" TargetMode="External"/><Relationship Id="rId193" Type="http://schemas.openxmlformats.org/officeDocument/2006/relationships/hyperlink" Target="https://www.baseballmusings.com/cgi-bin/PitcherInfo.py?PlayerID=100242&amp;StartDate=05%2F15%2F1989&amp;EndDate=05%2F21%2F1989&amp;GameType=all&amp;PlayedFor=0&amp;PlayedVs=0&amp;Park=0" TargetMode="External"/><Relationship Id="rId207" Type="http://schemas.openxmlformats.org/officeDocument/2006/relationships/hyperlink" Target="https://www.baseballmusings.com/cgi-bin/PitcherInfo.py?PlayerID=100015&amp;StartDate=05%2F15%2F1989&amp;EndDate=05%2F21%2F1989&amp;GameType=all&amp;PlayedFor=0&amp;PlayedVs=0&amp;Park=0" TargetMode="External"/><Relationship Id="rId228" Type="http://schemas.openxmlformats.org/officeDocument/2006/relationships/hyperlink" Target="https://www.baseballmusings.com/cgi-bin/PitcherInfo.py?PlayerID=100043&amp;StartDate=05%2F15%2F1989&amp;EndDate=05%2F21%2F1989&amp;GameType=all&amp;PlayedFor=0&amp;PlayedVs=0&amp;Park=0" TargetMode="External"/><Relationship Id="rId249" Type="http://schemas.openxmlformats.org/officeDocument/2006/relationships/hyperlink" Target="https://www.baseballmusings.com/cgi-bin/PitcherInfo.py?PlayerID=101351&amp;StartDate=05%2F15%2F1989&amp;EndDate=05%2F21%2F1989&amp;GameType=all&amp;PlayedFor=0&amp;PlayedVs=0&amp;Park=0" TargetMode="External"/><Relationship Id="rId13" Type="http://schemas.openxmlformats.org/officeDocument/2006/relationships/hyperlink" Target="https://www.baseballmusings.com/cgi-bin/PitcherInfo.py?PlayerID=100704&amp;StartDate=05%2F15%2F1989&amp;EndDate=05%2F21%2F1989&amp;GameType=all&amp;PlayedFor=0&amp;PlayedVs=0&amp;Park=0" TargetMode="External"/><Relationship Id="rId109" Type="http://schemas.openxmlformats.org/officeDocument/2006/relationships/hyperlink" Target="https://www.baseballmusings.com/cgi-bin/PitcherInfo.py?PlayerID=101238&amp;StartDate=05%2F15%2F1989&amp;EndDate=05%2F21%2F1989&amp;GameType=all&amp;PlayedFor=0&amp;PlayedVs=0&amp;Park=0" TargetMode="External"/><Relationship Id="rId34" Type="http://schemas.openxmlformats.org/officeDocument/2006/relationships/hyperlink" Target="https://www.baseballmusings.com/cgi-bin/PitcherInfo.py?PlayerID=100644&amp;StartDate=05%2F15%2F1989&amp;EndDate=05%2F21%2F1989&amp;GameType=all&amp;PlayedFor=0&amp;PlayedVs=0&amp;Park=0" TargetMode="External"/><Relationship Id="rId55" Type="http://schemas.openxmlformats.org/officeDocument/2006/relationships/hyperlink" Target="https://www.baseballmusings.com/cgi-bin/PitcherInfo.py?PlayerID=100872&amp;StartDate=05%2F15%2F1989&amp;EndDate=05%2F21%2F1989&amp;GameType=all&amp;PlayedFor=0&amp;PlayedVs=0&amp;Park=0" TargetMode="External"/><Relationship Id="rId76" Type="http://schemas.openxmlformats.org/officeDocument/2006/relationships/hyperlink" Target="https://www.baseballmusings.com/cgi-bin/PitcherInfo.py?PlayerID=100893&amp;StartDate=05%2F15%2F1989&amp;EndDate=05%2F21%2F1989&amp;GameType=all&amp;PlayedFor=0&amp;PlayedVs=0&amp;Park=0" TargetMode="External"/><Relationship Id="rId97" Type="http://schemas.openxmlformats.org/officeDocument/2006/relationships/hyperlink" Target="https://www.baseballmusings.com/cgi-bin/PitcherInfo.py?PlayerID=101160&amp;StartDate=05%2F15%2F1989&amp;EndDate=05%2F21%2F1989&amp;GameType=all&amp;PlayedFor=0&amp;PlayedVs=0&amp;Park=0" TargetMode="External"/><Relationship Id="rId120" Type="http://schemas.openxmlformats.org/officeDocument/2006/relationships/hyperlink" Target="https://www.baseballmusings.com/cgi-bin/PitcherInfo.py?PlayerID=101279&amp;StartDate=05%2F15%2F1989&amp;EndDate=05%2F21%2F1989&amp;GameType=all&amp;PlayedFor=0&amp;PlayedVs=0&amp;Park=0" TargetMode="External"/><Relationship Id="rId141" Type="http://schemas.openxmlformats.org/officeDocument/2006/relationships/hyperlink" Target="https://www.baseballmusings.com/cgi-bin/PitcherInfo.py?PlayerID=100330&amp;StartDate=05%2F15%2F1989&amp;EndDate=05%2F21%2F1989&amp;GameType=all&amp;PlayedFor=0&amp;PlayedVs=0&amp;Park=0" TargetMode="External"/><Relationship Id="rId7" Type="http://schemas.openxmlformats.org/officeDocument/2006/relationships/hyperlink" Target="https://www.baseballmusings.com/cgi-bin/PitcherInfo.py?PlayerID=100793&amp;StartDate=05%2F15%2F1989&amp;EndDate=05%2F21%2F1989&amp;GameType=all&amp;PlayedFor=0&amp;PlayedVs=0&amp;Park=0" TargetMode="External"/><Relationship Id="rId162" Type="http://schemas.openxmlformats.org/officeDocument/2006/relationships/hyperlink" Target="https://www.baseballmusings.com/cgi-bin/PitcherInfo.py?PlayerID=101177&amp;StartDate=05%2F15%2F1989&amp;EndDate=05%2F21%2F1989&amp;GameType=all&amp;PlayedFor=0&amp;PlayedVs=0&amp;Park=0" TargetMode="External"/><Relationship Id="rId183" Type="http://schemas.openxmlformats.org/officeDocument/2006/relationships/hyperlink" Target="https://www.baseballmusings.com/cgi-bin/PitcherInfo.py?PlayerID=101295&amp;StartDate=05%2F15%2F1989&amp;EndDate=05%2F21%2F1989&amp;GameType=all&amp;PlayedFor=0&amp;PlayedVs=0&amp;Park=0" TargetMode="External"/><Relationship Id="rId218" Type="http://schemas.openxmlformats.org/officeDocument/2006/relationships/hyperlink" Target="https://www.baseballmusings.com/cgi-bin/PitcherInfo.py?PlayerID=100056&amp;StartDate=05%2F15%2F1989&amp;EndDate=05%2F21%2F1989&amp;GameType=all&amp;PlayedFor=0&amp;PlayedVs=0&amp;Park=0" TargetMode="External"/><Relationship Id="rId239" Type="http://schemas.openxmlformats.org/officeDocument/2006/relationships/hyperlink" Target="https://www.baseballmusings.com/cgi-bin/PitcherInfo.py?PlayerID=100579&amp;StartDate=05%2F15%2F1989&amp;EndDate=05%2F21%2F1989&amp;GameType=all&amp;PlayedFor=0&amp;PlayedVs=0&amp;Park=0" TargetMode="External"/><Relationship Id="rId250" Type="http://schemas.openxmlformats.org/officeDocument/2006/relationships/hyperlink" Target="https://www.baseballmusings.com/cgi-bin/PitcherInfo.py?PlayerID=100303&amp;StartDate=05%2F15%2F1989&amp;EndDate=05%2F21%2F1989&amp;GameType=all&amp;PlayedFor=0&amp;PlayedVs=0&amp;Park=0" TargetMode="External"/><Relationship Id="rId24" Type="http://schemas.openxmlformats.org/officeDocument/2006/relationships/hyperlink" Target="https://www.baseballmusings.com/cgi-bin/PitcherInfo.py?PlayerID=100951&amp;StartDate=05%2F15%2F1989&amp;EndDate=05%2F21%2F1989&amp;GameType=all&amp;PlayedFor=0&amp;PlayedVs=0&amp;Park=0" TargetMode="External"/><Relationship Id="rId45" Type="http://schemas.openxmlformats.org/officeDocument/2006/relationships/hyperlink" Target="https://www.baseballmusings.com/cgi-bin/PitcherInfo.py?PlayerID=100494&amp;StartDate=05%2F15%2F1989&amp;EndDate=05%2F21%2F1989&amp;GameType=all&amp;PlayedFor=0&amp;PlayedVs=0&amp;Park=0" TargetMode="External"/><Relationship Id="rId66" Type="http://schemas.openxmlformats.org/officeDocument/2006/relationships/hyperlink" Target="https://www.baseballmusings.com/cgi-bin/PitcherInfo.py?PlayerID=100911&amp;StartDate=05%2F15%2F1989&amp;EndDate=05%2F21%2F1989&amp;GameType=all&amp;PlayedFor=0&amp;PlayedVs=0&amp;Park=0" TargetMode="External"/><Relationship Id="rId87" Type="http://schemas.openxmlformats.org/officeDocument/2006/relationships/hyperlink" Target="https://www.baseballmusings.com/cgi-bin/PitcherInfo.py?PlayerID=100906&amp;StartDate=05%2F15%2F1989&amp;EndDate=05%2F21%2F1989&amp;GameType=all&amp;PlayedFor=0&amp;PlayedVs=0&amp;Park=0" TargetMode="External"/><Relationship Id="rId110" Type="http://schemas.openxmlformats.org/officeDocument/2006/relationships/hyperlink" Target="https://www.baseballmusings.com/cgi-bin/PitcherInfo.py?PlayerID=100827&amp;StartDate=05%2F15%2F1989&amp;EndDate=05%2F21%2F1989&amp;GameType=all&amp;PlayedFor=0&amp;PlayedVs=0&amp;Park=0" TargetMode="External"/><Relationship Id="rId131" Type="http://schemas.openxmlformats.org/officeDocument/2006/relationships/hyperlink" Target="https://www.baseballmusings.com/cgi-bin/PitcherInfo.py?PlayerID=100574&amp;StartDate=05%2F15%2F1989&amp;EndDate=05%2F21%2F1989&amp;GameType=all&amp;PlayedFor=0&amp;PlayedVs=0&amp;Park=0" TargetMode="External"/><Relationship Id="rId152" Type="http://schemas.openxmlformats.org/officeDocument/2006/relationships/hyperlink" Target="https://www.baseballmusings.com/cgi-bin/PitcherInfo.py?PlayerID=101086&amp;StartDate=05%2F15%2F1989&amp;EndDate=05%2F21%2F1989&amp;GameType=all&amp;PlayedFor=0&amp;PlayedVs=0&amp;Park=0" TargetMode="External"/><Relationship Id="rId173" Type="http://schemas.openxmlformats.org/officeDocument/2006/relationships/hyperlink" Target="https://www.baseballmusings.com/cgi-bin/PitcherInfo.py?PlayerID=100198&amp;StartDate=05%2F15%2F1989&amp;EndDate=05%2F21%2F1989&amp;GameType=all&amp;PlayedFor=0&amp;PlayedVs=0&amp;Park=0" TargetMode="External"/><Relationship Id="rId194" Type="http://schemas.openxmlformats.org/officeDocument/2006/relationships/hyperlink" Target="https://www.baseballmusings.com/cgi-bin/PitcherInfo.py?PlayerID=100889&amp;StartDate=05%2F15%2F1989&amp;EndDate=05%2F21%2F1989&amp;GameType=all&amp;PlayedFor=0&amp;PlayedVs=0&amp;Park=0" TargetMode="External"/><Relationship Id="rId208" Type="http://schemas.openxmlformats.org/officeDocument/2006/relationships/hyperlink" Target="https://www.baseballmusings.com/cgi-bin/PitcherInfo.py?PlayerID=101047&amp;StartDate=05%2F15%2F1989&amp;EndDate=05%2F21%2F1989&amp;GameType=all&amp;PlayedFor=0&amp;PlayedVs=0&amp;Park=0" TargetMode="External"/><Relationship Id="rId229" Type="http://schemas.openxmlformats.org/officeDocument/2006/relationships/hyperlink" Target="https://www.baseballmusings.com/cgi-bin/PitcherInfo.py?PlayerID=100082&amp;StartDate=05%2F15%2F1989&amp;EndDate=05%2F21%2F1989&amp;GameType=all&amp;PlayedFor=0&amp;PlayedVs=0&amp;Park=0" TargetMode="External"/><Relationship Id="rId240" Type="http://schemas.openxmlformats.org/officeDocument/2006/relationships/hyperlink" Target="https://www.baseballmusings.com/cgi-bin/PitcherInfo.py?PlayerID=100573&amp;StartDate=05%2F15%2F1989&amp;EndDate=05%2F21%2F1989&amp;GameType=all&amp;PlayedFor=0&amp;PlayedVs=0&amp;Park=0" TargetMode="External"/><Relationship Id="rId14" Type="http://schemas.openxmlformats.org/officeDocument/2006/relationships/hyperlink" Target="https://www.baseballmusings.com/cgi-bin/PitcherInfo.py?PlayerID=100131&amp;StartDate=05%2F15%2F1989&amp;EndDate=05%2F21%2F1989&amp;GameType=all&amp;PlayedFor=0&amp;PlayedVs=0&amp;Park=0" TargetMode="External"/><Relationship Id="rId35" Type="http://schemas.openxmlformats.org/officeDocument/2006/relationships/hyperlink" Target="https://www.baseballmusings.com/cgi-bin/PitcherInfo.py?PlayerID=101112&amp;StartDate=05%2F15%2F1989&amp;EndDate=05%2F21%2F1989&amp;GameType=all&amp;PlayedFor=0&amp;PlayedVs=0&amp;Park=0" TargetMode="External"/><Relationship Id="rId56" Type="http://schemas.openxmlformats.org/officeDocument/2006/relationships/hyperlink" Target="https://www.baseballmusings.com/cgi-bin/PitcherInfo.py?PlayerID=100445&amp;StartDate=05%2F15%2F1989&amp;EndDate=05%2F21%2F1989&amp;GameType=all&amp;PlayedFor=0&amp;PlayedVs=0&amp;Park=0" TargetMode="External"/><Relationship Id="rId77" Type="http://schemas.openxmlformats.org/officeDocument/2006/relationships/hyperlink" Target="https://www.baseballmusings.com/cgi-bin/PitcherInfo.py?PlayerID=100048&amp;StartDate=05%2F15%2F1989&amp;EndDate=05%2F21%2F1989&amp;GameType=all&amp;PlayedFor=0&amp;PlayedVs=0&amp;Park=0" TargetMode="External"/><Relationship Id="rId100" Type="http://schemas.openxmlformats.org/officeDocument/2006/relationships/hyperlink" Target="https://www.baseballmusings.com/cgi-bin/PitcherInfo.py?PlayerID=732&amp;StartDate=05%2F15%2F1989&amp;EndDate=05%2F21%2F1989&amp;GameType=all&amp;PlayedFor=0&amp;PlayedVs=0&amp;Park=0" TargetMode="External"/><Relationship Id="rId8" Type="http://schemas.openxmlformats.org/officeDocument/2006/relationships/hyperlink" Target="https://www.baseballmusings.com/cgi-bin/PitcherInfo.py?PlayerID=100948&amp;StartDate=05%2F15%2F1989&amp;EndDate=05%2F21%2F1989&amp;GameType=all&amp;PlayedFor=0&amp;PlayedVs=0&amp;Park=0" TargetMode="External"/><Relationship Id="rId98" Type="http://schemas.openxmlformats.org/officeDocument/2006/relationships/hyperlink" Target="https://www.baseballmusings.com/cgi-bin/PitcherInfo.py?PlayerID=100195&amp;StartDate=05%2F15%2F1989&amp;EndDate=05%2F21%2F1989&amp;GameType=all&amp;PlayedFor=0&amp;PlayedVs=0&amp;Park=0" TargetMode="External"/><Relationship Id="rId121" Type="http://schemas.openxmlformats.org/officeDocument/2006/relationships/hyperlink" Target="https://www.baseballmusings.com/cgi-bin/PitcherInfo.py?PlayerID=100774&amp;StartDate=05%2F15%2F1989&amp;EndDate=05%2F21%2F1989&amp;GameType=all&amp;PlayedFor=0&amp;PlayedVs=0&amp;Park=0" TargetMode="External"/><Relationship Id="rId142" Type="http://schemas.openxmlformats.org/officeDocument/2006/relationships/hyperlink" Target="https://www.baseballmusings.com/cgi-bin/PitcherInfo.py?PlayerID=101038&amp;StartDate=05%2F15%2F1989&amp;EndDate=05%2F21%2F1989&amp;GameType=all&amp;PlayedFor=0&amp;PlayedVs=0&amp;Park=0" TargetMode="External"/><Relationship Id="rId163" Type="http://schemas.openxmlformats.org/officeDocument/2006/relationships/hyperlink" Target="https://www.baseballmusings.com/cgi-bin/PitcherInfo.py?PlayerID=100259&amp;StartDate=05%2F15%2F1989&amp;EndDate=05%2F21%2F1989&amp;GameType=all&amp;PlayedFor=0&amp;PlayedVs=0&amp;Park=0" TargetMode="External"/><Relationship Id="rId184" Type="http://schemas.openxmlformats.org/officeDocument/2006/relationships/hyperlink" Target="https://www.baseballmusings.com/cgi-bin/PitcherInfo.py?PlayerID=100941&amp;StartDate=05%2F15%2F1989&amp;EndDate=05%2F21%2F1989&amp;GameType=all&amp;PlayedFor=0&amp;PlayedVs=0&amp;Park=0" TargetMode="External"/><Relationship Id="rId219" Type="http://schemas.openxmlformats.org/officeDocument/2006/relationships/hyperlink" Target="https://www.baseballmusings.com/cgi-bin/PitcherInfo.py?PlayerID=101130&amp;StartDate=05%2F15%2F1989&amp;EndDate=05%2F21%2F1989&amp;GameType=all&amp;PlayedFor=0&amp;PlayedVs=0&amp;Park=0" TargetMode="External"/><Relationship Id="rId230" Type="http://schemas.openxmlformats.org/officeDocument/2006/relationships/hyperlink" Target="https://www.baseballmusings.com/cgi-bin/PitcherInfo.py?PlayerID=100129&amp;StartDate=05%2F15%2F1989&amp;EndDate=05%2F21%2F1989&amp;GameType=all&amp;PlayedFor=0&amp;PlayedVs=0&amp;Park=0" TargetMode="External"/><Relationship Id="rId251" Type="http://schemas.openxmlformats.org/officeDocument/2006/relationships/hyperlink" Target="https://www.baseballmusings.com/cgi-bin/PitcherInfo.py?PlayerID=101293&amp;StartDate=05%2F15%2F1989&amp;EndDate=05%2F21%2F1989&amp;GameType=all&amp;PlayedFor=0&amp;PlayedVs=0&amp;Park=0" TargetMode="External"/><Relationship Id="rId25" Type="http://schemas.openxmlformats.org/officeDocument/2006/relationships/hyperlink" Target="https://www.baseballmusings.com/cgi-bin/PitcherInfo.py?PlayerID=100003&amp;StartDate=05%2F15%2F1989&amp;EndDate=05%2F21%2F1989&amp;GameType=all&amp;PlayedFor=0&amp;PlayedVs=0&amp;Park=0" TargetMode="External"/><Relationship Id="rId46" Type="http://schemas.openxmlformats.org/officeDocument/2006/relationships/hyperlink" Target="https://www.baseballmusings.com/cgi-bin/PitcherInfo.py?PlayerID=76&amp;StartDate=05%2F15%2F1989&amp;EndDate=05%2F21%2F1989&amp;GameType=all&amp;PlayedFor=0&amp;PlayedVs=0&amp;Park=0" TargetMode="External"/><Relationship Id="rId67" Type="http://schemas.openxmlformats.org/officeDocument/2006/relationships/hyperlink" Target="https://www.baseballmusings.com/cgi-bin/PitcherInfo.py?PlayerID=100562&amp;StartDate=05%2F15%2F1989&amp;EndDate=05%2F21%2F1989&amp;GameType=all&amp;PlayedFor=0&amp;PlayedVs=0&amp;Park=0" TargetMode="External"/><Relationship Id="rId88" Type="http://schemas.openxmlformats.org/officeDocument/2006/relationships/hyperlink" Target="https://www.baseballmusings.com/cgi-bin/PitcherInfo.py?PlayerID=100042&amp;StartDate=05%2F15%2F1989&amp;EndDate=05%2F21%2F1989&amp;GameType=all&amp;PlayedFor=0&amp;PlayedVs=0&amp;Park=0" TargetMode="External"/><Relationship Id="rId111" Type="http://schemas.openxmlformats.org/officeDocument/2006/relationships/hyperlink" Target="https://www.baseballmusings.com/cgi-bin/PitcherInfo.py?PlayerID=101097&amp;StartDate=05%2F15%2F1989&amp;EndDate=05%2F21%2F1989&amp;GameType=all&amp;PlayedFor=0&amp;PlayedVs=0&amp;Park=0" TargetMode="External"/><Relationship Id="rId132" Type="http://schemas.openxmlformats.org/officeDocument/2006/relationships/hyperlink" Target="https://www.baseballmusings.com/cgi-bin/PitcherInfo.py?PlayerID=100986&amp;StartDate=05%2F15%2F1989&amp;EndDate=05%2F21%2F1989&amp;GameType=all&amp;PlayedFor=0&amp;PlayedVs=0&amp;Park=0" TargetMode="External"/><Relationship Id="rId153" Type="http://schemas.openxmlformats.org/officeDocument/2006/relationships/hyperlink" Target="https://www.baseballmusings.com/cgi-bin/PitcherInfo.py?PlayerID=100301&amp;StartDate=05%2F15%2F1989&amp;EndDate=05%2F21%2F1989&amp;GameType=all&amp;PlayedFor=0&amp;PlayedVs=0&amp;Park=0" TargetMode="External"/><Relationship Id="rId174" Type="http://schemas.openxmlformats.org/officeDocument/2006/relationships/hyperlink" Target="https://www.baseballmusings.com/cgi-bin/PitcherInfo.py?PlayerID=100315&amp;StartDate=05%2F15%2F1989&amp;EndDate=05%2F21%2F1989&amp;GameType=all&amp;PlayedFor=0&amp;PlayedVs=0&amp;Park=0" TargetMode="External"/><Relationship Id="rId195" Type="http://schemas.openxmlformats.org/officeDocument/2006/relationships/hyperlink" Target="https://www.baseballmusings.com/cgi-bin/PitcherInfo.py?PlayerID=100006&amp;StartDate=05%2F15%2F1989&amp;EndDate=05%2F21%2F1989&amp;GameType=all&amp;PlayedFor=0&amp;PlayedVs=0&amp;Park=0" TargetMode="External"/><Relationship Id="rId209" Type="http://schemas.openxmlformats.org/officeDocument/2006/relationships/hyperlink" Target="https://www.baseballmusings.com/cgi-bin/PitcherInfo.py?PlayerID=101237&amp;StartDate=05%2F15%2F1989&amp;EndDate=05%2F21%2F1989&amp;GameType=all&amp;PlayedFor=0&amp;PlayedVs=0&amp;Park=0" TargetMode="External"/><Relationship Id="rId220" Type="http://schemas.openxmlformats.org/officeDocument/2006/relationships/hyperlink" Target="https://www.baseballmusings.com/cgi-bin/PitcherInfo.py?PlayerID=100563&amp;StartDate=05%2F15%2F1989&amp;EndDate=05%2F21%2F1989&amp;GameType=all&amp;PlayedFor=0&amp;PlayedVs=0&amp;Park=0" TargetMode="External"/><Relationship Id="rId241" Type="http://schemas.openxmlformats.org/officeDocument/2006/relationships/hyperlink" Target="https://www.baseballmusings.com/cgi-bin/PitcherInfo.py?PlayerID=100885&amp;StartDate=05%2F15%2F1989&amp;EndDate=05%2F21%2F1989&amp;GameType=all&amp;PlayedFor=0&amp;PlayedVs=0&amp;Park=0" TargetMode="External"/><Relationship Id="rId15" Type="http://schemas.openxmlformats.org/officeDocument/2006/relationships/hyperlink" Target="https://www.baseballmusings.com/cgi-bin/PitcherInfo.py?PlayerID=100834&amp;StartDate=05%2F15%2F1989&amp;EndDate=05%2F21%2F1989&amp;GameType=all&amp;PlayedFor=0&amp;PlayedVs=0&amp;Park=0" TargetMode="External"/><Relationship Id="rId36" Type="http://schemas.openxmlformats.org/officeDocument/2006/relationships/hyperlink" Target="https://www.baseballmusings.com/cgi-bin/PitcherInfo.py?PlayerID=100368&amp;StartDate=05%2F15%2F1989&amp;EndDate=05%2F21%2F1989&amp;GameType=all&amp;PlayedFor=0&amp;PlayedVs=0&amp;Park=0" TargetMode="External"/><Relationship Id="rId57" Type="http://schemas.openxmlformats.org/officeDocument/2006/relationships/hyperlink" Target="https://www.baseballmusings.com/cgi-bin/PitcherInfo.py?PlayerID=101059&amp;StartDate=05%2F15%2F1989&amp;EndDate=05%2F21%2F1989&amp;GameType=all&amp;PlayedFor=0&amp;PlayedVs=0&amp;Park=0" TargetMode="External"/><Relationship Id="rId78" Type="http://schemas.openxmlformats.org/officeDocument/2006/relationships/hyperlink" Target="https://www.baseballmusings.com/cgi-bin/PitcherInfo.py?PlayerID=100267&amp;StartDate=05%2F15%2F1989&amp;EndDate=05%2F21%2F1989&amp;GameType=all&amp;PlayedFor=0&amp;PlayedVs=0&amp;Park=0" TargetMode="External"/><Relationship Id="rId99" Type="http://schemas.openxmlformats.org/officeDocument/2006/relationships/hyperlink" Target="https://www.baseballmusings.com/cgi-bin/PitcherInfo.py?PlayerID=100815&amp;StartDate=05%2F15%2F1989&amp;EndDate=05%2F21%2F1989&amp;GameType=all&amp;PlayedFor=0&amp;PlayedVs=0&amp;Park=0" TargetMode="External"/><Relationship Id="rId101" Type="http://schemas.openxmlformats.org/officeDocument/2006/relationships/hyperlink" Target="https://www.baseballmusings.com/cgi-bin/PitcherInfo.py?PlayerID=100727&amp;StartDate=05%2F15%2F1989&amp;EndDate=05%2F21%2F1989&amp;GameType=all&amp;PlayedFor=0&amp;PlayedVs=0&amp;Park=0" TargetMode="External"/><Relationship Id="rId122" Type="http://schemas.openxmlformats.org/officeDocument/2006/relationships/hyperlink" Target="https://www.baseballmusings.com/cgi-bin/PitcherInfo.py?PlayerID=100603&amp;StartDate=05%2F15%2F1989&amp;EndDate=05%2F21%2F1989&amp;GameType=all&amp;PlayedFor=0&amp;PlayedVs=0&amp;Park=0" TargetMode="External"/><Relationship Id="rId143" Type="http://schemas.openxmlformats.org/officeDocument/2006/relationships/hyperlink" Target="https://www.baseballmusings.com/cgi-bin/PitcherInfo.py?PlayerID=101345&amp;StartDate=05%2F15%2F1989&amp;EndDate=05%2F21%2F1989&amp;GameType=all&amp;PlayedFor=0&amp;PlayedVs=0&amp;Park=0" TargetMode="External"/><Relationship Id="rId164" Type="http://schemas.openxmlformats.org/officeDocument/2006/relationships/hyperlink" Target="https://www.baseballmusings.com/cgi-bin/PitcherInfo.py?PlayerID=100794&amp;StartDate=05%2F15%2F1989&amp;EndDate=05%2F21%2F1989&amp;GameType=all&amp;PlayedFor=0&amp;PlayedVs=0&amp;Park=0" TargetMode="External"/><Relationship Id="rId185" Type="http://schemas.openxmlformats.org/officeDocument/2006/relationships/hyperlink" Target="https://www.baseballmusings.com/cgi-bin/PitcherInfo.py?PlayerID=101387&amp;StartDate=05%2F15%2F1989&amp;EndDate=05%2F21%2F1989&amp;GameType=all&amp;PlayedFor=0&amp;PlayedVs=0&amp;Park=0" TargetMode="External"/><Relationship Id="rId9" Type="http://schemas.openxmlformats.org/officeDocument/2006/relationships/hyperlink" Target="https://www.baseballmusings.com/cgi-bin/PitcherInfo.py?PlayerID=100475&amp;StartDate=05%2F15%2F1989&amp;EndDate=05%2F21%2F1989&amp;GameType=all&amp;PlayedFor=0&amp;PlayedVs=0&amp;Park=0" TargetMode="External"/><Relationship Id="rId210" Type="http://schemas.openxmlformats.org/officeDocument/2006/relationships/hyperlink" Target="https://www.baseballmusings.com/cgi-bin/PitcherInfo.py?PlayerID=100123&amp;StartDate=05%2F15%2F1989&amp;EndDate=05%2F21%2F1989&amp;GameType=all&amp;PlayedFor=0&amp;PlayedVs=0&amp;Park=0" TargetMode="External"/><Relationship Id="rId26" Type="http://schemas.openxmlformats.org/officeDocument/2006/relationships/hyperlink" Target="https://www.baseballmusings.com/cgi-bin/PitcherInfo.py?PlayerID=101036&amp;StartDate=05%2F15%2F1989&amp;EndDate=05%2F21%2F1989&amp;GameType=all&amp;PlayedFor=0&amp;PlayedVs=0&amp;Park=0" TargetMode="External"/><Relationship Id="rId231" Type="http://schemas.openxmlformats.org/officeDocument/2006/relationships/hyperlink" Target="https://www.baseballmusings.com/cgi-bin/PitcherInfo.py?PlayerID=100261&amp;StartDate=05%2F15%2F1989&amp;EndDate=05%2F21%2F1989&amp;GameType=all&amp;PlayedFor=0&amp;PlayedVs=0&amp;Park=0" TargetMode="External"/><Relationship Id="rId252" Type="http://schemas.openxmlformats.org/officeDocument/2006/relationships/hyperlink" Target="https://www.baseballmusings.com/cgi-bin/PitcherInfo.py?PlayerID=100756&amp;StartDate=05%2F15%2F1989&amp;EndDate=05%2F21%2F1989&amp;GameType=all&amp;PlayedFor=0&amp;PlayedVs=0&amp;Park=0" TargetMode="External"/><Relationship Id="rId47" Type="http://schemas.openxmlformats.org/officeDocument/2006/relationships/hyperlink" Target="https://www.baseballmusings.com/cgi-bin/PitcherInfo.py?PlayerID=100403&amp;StartDate=05%2F15%2F1989&amp;EndDate=05%2F21%2F1989&amp;GameType=all&amp;PlayedFor=0&amp;PlayedVs=0&amp;Park=0" TargetMode="External"/><Relationship Id="rId68" Type="http://schemas.openxmlformats.org/officeDocument/2006/relationships/hyperlink" Target="https://www.baseballmusings.com/cgi-bin/PitcherInfo.py?PlayerID=100989&amp;StartDate=05%2F15%2F1989&amp;EndDate=05%2F21%2F1989&amp;GameType=all&amp;PlayedFor=0&amp;PlayedVs=0&amp;Park=0" TargetMode="External"/><Relationship Id="rId89" Type="http://schemas.openxmlformats.org/officeDocument/2006/relationships/hyperlink" Target="https://www.baseballmusings.com/cgi-bin/PitcherInfo.py?PlayerID=100359&amp;StartDate=05%2F15%2F1989&amp;EndDate=05%2F21%2F1989&amp;GameType=all&amp;PlayedFor=0&amp;PlayedVs=0&amp;Park=0" TargetMode="External"/><Relationship Id="rId112" Type="http://schemas.openxmlformats.org/officeDocument/2006/relationships/hyperlink" Target="https://www.baseballmusings.com/cgi-bin/PitcherInfo.py?PlayerID=101232&amp;StartDate=05%2F15%2F1989&amp;EndDate=05%2F21%2F1989&amp;GameType=all&amp;PlayedFor=0&amp;PlayedVs=0&amp;Park=0" TargetMode="External"/><Relationship Id="rId133" Type="http://schemas.openxmlformats.org/officeDocument/2006/relationships/hyperlink" Target="https://www.baseballmusings.com/cgi-bin/PitcherInfo.py?PlayerID=101372&amp;StartDate=05%2F15%2F1989&amp;EndDate=05%2F21%2F1989&amp;GameType=all&amp;PlayedFor=0&amp;PlayedVs=0&amp;Park=0" TargetMode="External"/><Relationship Id="rId154" Type="http://schemas.openxmlformats.org/officeDocument/2006/relationships/hyperlink" Target="https://www.baseballmusings.com/cgi-bin/PitcherInfo.py?PlayerID=100113&amp;StartDate=05%2F15%2F1989&amp;EndDate=05%2F21%2F1989&amp;GameType=all&amp;PlayedFor=0&amp;PlayedVs=0&amp;Park=0" TargetMode="External"/><Relationship Id="rId175" Type="http://schemas.openxmlformats.org/officeDocument/2006/relationships/hyperlink" Target="https://www.baseballmusings.com/cgi-bin/PitcherInfo.py?PlayerID=100344&amp;StartDate=05%2F15%2F1989&amp;EndDate=05%2F21%2F1989&amp;GameType=all&amp;PlayedFor=0&amp;PlayedVs=0&amp;Park=0" TargetMode="External"/><Relationship Id="rId196" Type="http://schemas.openxmlformats.org/officeDocument/2006/relationships/hyperlink" Target="https://www.baseballmusings.com/cgi-bin/PitcherInfo.py?PlayerID=100002&amp;StartDate=05%2F15%2F1989&amp;EndDate=05%2F21%2F1989&amp;GameType=all&amp;PlayedFor=0&amp;PlayedVs=0&amp;Park=0" TargetMode="External"/><Relationship Id="rId200" Type="http://schemas.openxmlformats.org/officeDocument/2006/relationships/hyperlink" Target="https://www.baseballmusings.com/cgi-bin/PitcherInfo.py?PlayerID=1277&amp;StartDate=05%2F15%2F1989&amp;EndDate=05%2F21%2F1989&amp;GameType=all&amp;PlayedFor=0&amp;PlayedVs=0&amp;Park=0" TargetMode="External"/><Relationship Id="rId16" Type="http://schemas.openxmlformats.org/officeDocument/2006/relationships/hyperlink" Target="https://www.baseballmusings.com/cgi-bin/PitcherInfo.py?PlayerID=100414&amp;StartDate=05%2F15%2F1989&amp;EndDate=05%2F21%2F1989&amp;GameType=all&amp;PlayedFor=0&amp;PlayedVs=0&amp;Park=0" TargetMode="External"/><Relationship Id="rId221" Type="http://schemas.openxmlformats.org/officeDocument/2006/relationships/hyperlink" Target="https://www.baseballmusings.com/cgi-bin/PitcherInfo.py?PlayerID=101079&amp;StartDate=05%2F15%2F1989&amp;EndDate=05%2F21%2F1989&amp;GameType=all&amp;PlayedFor=0&amp;PlayedVs=0&amp;Park=0" TargetMode="External"/><Relationship Id="rId242" Type="http://schemas.openxmlformats.org/officeDocument/2006/relationships/hyperlink" Target="https://www.baseballmusings.com/cgi-bin/PitcherInfo.py?PlayerID=101221&amp;StartDate=05%2F15%2F1989&amp;EndDate=05%2F21%2F1989&amp;GameType=all&amp;PlayedFor=0&amp;PlayedVs=0&amp;Park=0" TargetMode="External"/><Relationship Id="rId37" Type="http://schemas.openxmlformats.org/officeDocument/2006/relationships/hyperlink" Target="https://www.baseballmusings.com/cgi-bin/PitcherInfo.py?PlayerID=100350&amp;StartDate=05%2F15%2F1989&amp;EndDate=05%2F21%2F1989&amp;GameType=all&amp;PlayedFor=0&amp;PlayedVs=0&amp;Park=0" TargetMode="External"/><Relationship Id="rId58" Type="http://schemas.openxmlformats.org/officeDocument/2006/relationships/hyperlink" Target="https://www.baseballmusings.com/cgi-bin/PitcherInfo.py?PlayerID=100648&amp;StartDate=05%2F15%2F1989&amp;EndDate=05%2F21%2F1989&amp;GameType=all&amp;PlayedFor=0&amp;PlayedVs=0&amp;Park=0" TargetMode="External"/><Relationship Id="rId79" Type="http://schemas.openxmlformats.org/officeDocument/2006/relationships/hyperlink" Target="https://www.baseballmusings.com/cgi-bin/PitcherInfo.py?PlayerID=100421&amp;StartDate=05%2F15%2F1989&amp;EndDate=05%2F21%2F1989&amp;GameType=all&amp;PlayedFor=0&amp;PlayedVs=0&amp;Park=0" TargetMode="External"/><Relationship Id="rId102" Type="http://schemas.openxmlformats.org/officeDocument/2006/relationships/hyperlink" Target="https://www.baseballmusings.com/cgi-bin/PitcherInfo.py?PlayerID=100075&amp;StartDate=05%2F15%2F1989&amp;EndDate=05%2F21%2F1989&amp;GameType=all&amp;PlayedFor=0&amp;PlayedVs=0&amp;Park=0" TargetMode="External"/><Relationship Id="rId123" Type="http://schemas.openxmlformats.org/officeDocument/2006/relationships/hyperlink" Target="https://www.baseballmusings.com/cgi-bin/PitcherInfo.py?PlayerID=101176&amp;StartDate=05%2F15%2F1989&amp;EndDate=05%2F21%2F1989&amp;GameType=all&amp;PlayedFor=0&amp;PlayedVs=0&amp;Park=0" TargetMode="External"/><Relationship Id="rId144" Type="http://schemas.openxmlformats.org/officeDocument/2006/relationships/hyperlink" Target="https://www.baseballmusings.com/cgi-bin/PitcherInfo.py?PlayerID=100541&amp;StartDate=05%2F15%2F1989&amp;EndDate=05%2F21%2F1989&amp;GameType=all&amp;PlayedFor=0&amp;PlayedVs=0&amp;Park=0" TargetMode="External"/><Relationship Id="rId90" Type="http://schemas.openxmlformats.org/officeDocument/2006/relationships/hyperlink" Target="https://www.baseballmusings.com/cgi-bin/PitcherInfo.py?PlayerID=100903&amp;StartDate=05%2F15%2F1989&amp;EndDate=05%2F21%2F1989&amp;GameType=all&amp;PlayedFor=0&amp;PlayedVs=0&amp;Park=0" TargetMode="External"/><Relationship Id="rId165" Type="http://schemas.openxmlformats.org/officeDocument/2006/relationships/hyperlink" Target="https://www.baseballmusings.com/cgi-bin/PitcherInfo.py?PlayerID=100940&amp;StartDate=05%2F15%2F1989&amp;EndDate=05%2F21%2F1989&amp;GameType=all&amp;PlayedFor=0&amp;PlayedVs=0&amp;Park=0" TargetMode="External"/><Relationship Id="rId186" Type="http://schemas.openxmlformats.org/officeDocument/2006/relationships/hyperlink" Target="https://www.baseballmusings.com/cgi-bin/PitcherInfo.py?PlayerID=1319&amp;StartDate=05%2F15%2F1989&amp;EndDate=05%2F21%2F1989&amp;GameType=all&amp;PlayedFor=0&amp;PlayedVs=0&amp;Park=0" TargetMode="External"/><Relationship Id="rId211" Type="http://schemas.openxmlformats.org/officeDocument/2006/relationships/hyperlink" Target="https://www.baseballmusings.com/cgi-bin/PitcherInfo.py?PlayerID=100461&amp;StartDate=05%2F15%2F1989&amp;EndDate=05%2F21%2F1989&amp;GameType=all&amp;PlayedFor=0&amp;PlayedVs=0&amp;Park=0" TargetMode="External"/><Relationship Id="rId232" Type="http://schemas.openxmlformats.org/officeDocument/2006/relationships/hyperlink" Target="https://www.baseballmusings.com/cgi-bin/PitcherInfo.py?PlayerID=667&amp;StartDate=05%2F15%2F1989&amp;EndDate=05%2F21%2F1989&amp;GameType=all&amp;PlayedFor=0&amp;PlayedVs=0&amp;Park=0" TargetMode="External"/><Relationship Id="rId253" Type="http://schemas.openxmlformats.org/officeDocument/2006/relationships/hyperlink" Target="https://www.baseballmusings.com/cgi-bin/PitcherInfo.py?PlayerID=101284&amp;StartDate=05%2F15%2F1989&amp;EndDate=05%2F21%2F1989&amp;GameType=all&amp;PlayedFor=0&amp;PlayedVs=0&amp;Park=0" TargetMode="External"/><Relationship Id="rId27" Type="http://schemas.openxmlformats.org/officeDocument/2006/relationships/hyperlink" Target="https://www.baseballmusings.com/cgi-bin/PitcherInfo.py?PlayerID=100145&amp;StartDate=05%2F15%2F1989&amp;EndDate=05%2F21%2F1989&amp;GameType=all&amp;PlayedFor=0&amp;PlayedVs=0&amp;Park=0" TargetMode="External"/><Relationship Id="rId48" Type="http://schemas.openxmlformats.org/officeDocument/2006/relationships/hyperlink" Target="https://www.baseballmusings.com/cgi-bin/PitcherInfo.py?PlayerID=100897&amp;StartDate=05%2F15%2F1989&amp;EndDate=05%2F21%2F1989&amp;GameType=all&amp;PlayedFor=0&amp;PlayedVs=0&amp;Park=0" TargetMode="External"/><Relationship Id="rId69" Type="http://schemas.openxmlformats.org/officeDocument/2006/relationships/hyperlink" Target="https://www.baseballmusings.com/cgi-bin/PitcherInfo.py?PlayerID=100830&amp;StartDate=05%2F15%2F1989&amp;EndDate=05%2F21%2F1989&amp;GameType=all&amp;PlayedFor=0&amp;PlayedVs=0&amp;Park=0" TargetMode="External"/><Relationship Id="rId113" Type="http://schemas.openxmlformats.org/officeDocument/2006/relationships/hyperlink" Target="https://www.baseballmusings.com/cgi-bin/PitcherInfo.py?PlayerID=101297&amp;StartDate=05%2F15%2F1989&amp;EndDate=05%2F21%2F1989&amp;GameType=all&amp;PlayedFor=0&amp;PlayedVs=0&amp;Park=0" TargetMode="External"/><Relationship Id="rId134" Type="http://schemas.openxmlformats.org/officeDocument/2006/relationships/hyperlink" Target="https://www.baseballmusings.com/cgi-bin/PitcherInfo.py?PlayerID=100926&amp;StartDate=05%2F15%2F1989&amp;EndDate=05%2F21%2F1989&amp;GameType=all&amp;PlayedFor=0&amp;PlayedVs=0&amp;Park=0" TargetMode="External"/><Relationship Id="rId80" Type="http://schemas.openxmlformats.org/officeDocument/2006/relationships/hyperlink" Target="https://www.baseballmusings.com/cgi-bin/PitcherInfo.py?PlayerID=100732&amp;StartDate=05%2F15%2F1989&amp;EndDate=05%2F21%2F1989&amp;GameType=all&amp;PlayedFor=0&amp;PlayedVs=0&amp;Park=0" TargetMode="External"/><Relationship Id="rId155" Type="http://schemas.openxmlformats.org/officeDocument/2006/relationships/hyperlink" Target="https://www.baseballmusings.com/cgi-bin/PitcherInfo.py?PlayerID=100177&amp;StartDate=05%2F15%2F1989&amp;EndDate=05%2F21%2F1989&amp;GameType=all&amp;PlayedFor=0&amp;PlayedVs=0&amp;Park=0" TargetMode="External"/><Relationship Id="rId176" Type="http://schemas.openxmlformats.org/officeDocument/2006/relationships/hyperlink" Target="https://www.baseballmusings.com/cgi-bin/PitcherInfo.py?PlayerID=100526&amp;StartDate=05%2F15%2F1989&amp;EndDate=05%2F21%2F1989&amp;GameType=all&amp;PlayedFor=0&amp;PlayedVs=0&amp;Park=0" TargetMode="External"/><Relationship Id="rId197" Type="http://schemas.openxmlformats.org/officeDocument/2006/relationships/hyperlink" Target="https://www.baseballmusings.com/cgi-bin/PitcherInfo.py?PlayerID=100943&amp;StartDate=05%2F15%2F1989&amp;EndDate=05%2F21%2F1989&amp;GameType=all&amp;PlayedFor=0&amp;PlayedVs=0&amp;Park=0" TargetMode="External"/><Relationship Id="rId201" Type="http://schemas.openxmlformats.org/officeDocument/2006/relationships/hyperlink" Target="https://www.baseballmusings.com/cgi-bin/PitcherInfo.py?PlayerID=100570&amp;StartDate=05%2F15%2F1989&amp;EndDate=05%2F21%2F1989&amp;GameType=all&amp;PlayedFor=0&amp;PlayedVs=0&amp;Park=0" TargetMode="External"/><Relationship Id="rId222" Type="http://schemas.openxmlformats.org/officeDocument/2006/relationships/hyperlink" Target="https://www.baseballmusings.com/cgi-bin/PitcherInfo.py?PlayerID=100118&amp;StartDate=05%2F15%2F1989&amp;EndDate=05%2F21%2F1989&amp;GameType=all&amp;PlayedFor=0&amp;PlayedVs=0&amp;Park=0" TargetMode="External"/><Relationship Id="rId243" Type="http://schemas.openxmlformats.org/officeDocument/2006/relationships/hyperlink" Target="https://www.baseballmusings.com/cgi-bin/PitcherInfo.py?PlayerID=100713&amp;StartDate=05%2F15%2F1989&amp;EndDate=05%2F21%2F1989&amp;GameType=all&amp;PlayedFor=0&amp;PlayedVs=0&amp;Park=0" TargetMode="External"/><Relationship Id="rId17" Type="http://schemas.openxmlformats.org/officeDocument/2006/relationships/hyperlink" Target="https://www.baseballmusings.com/cgi-bin/PitcherInfo.py?PlayerID=100355&amp;StartDate=05%2F15%2F1989&amp;EndDate=05%2F21%2F1989&amp;GameType=all&amp;PlayedFor=0&amp;PlayedVs=0&amp;Park=0" TargetMode="External"/><Relationship Id="rId38" Type="http://schemas.openxmlformats.org/officeDocument/2006/relationships/hyperlink" Target="https://www.baseballmusings.com/cgi-bin/PitcherInfo.py?PlayerID=100437&amp;StartDate=05%2F15%2F1989&amp;EndDate=05%2F21%2F1989&amp;GameType=all&amp;PlayedFor=0&amp;PlayedVs=0&amp;Park=0" TargetMode="External"/><Relationship Id="rId59" Type="http://schemas.openxmlformats.org/officeDocument/2006/relationships/hyperlink" Target="https://www.baseballmusings.com/cgi-bin/PitcherInfo.py?PlayerID=100768&amp;StartDate=05%2F15%2F1989&amp;EndDate=05%2F21%2F1989&amp;GameType=all&amp;PlayedFor=0&amp;PlayedVs=0&amp;Park=0" TargetMode="External"/><Relationship Id="rId103" Type="http://schemas.openxmlformats.org/officeDocument/2006/relationships/hyperlink" Target="https://www.baseballmusings.com/cgi-bin/PitcherInfo.py?PlayerID=100285&amp;StartDate=05%2F15%2F1989&amp;EndDate=05%2F21%2F1989&amp;GameType=all&amp;PlayedFor=0&amp;PlayedVs=0&amp;Park=0" TargetMode="External"/><Relationship Id="rId124" Type="http://schemas.openxmlformats.org/officeDocument/2006/relationships/hyperlink" Target="https://www.baseballmusings.com/cgi-bin/PitcherInfo.py?PlayerID=101350&amp;StartDate=05%2F15%2F1989&amp;EndDate=05%2F21%2F1989&amp;GameType=all&amp;PlayedFor=0&amp;PlayedVs=0&amp;Park=0" TargetMode="External"/><Relationship Id="rId70" Type="http://schemas.openxmlformats.org/officeDocument/2006/relationships/hyperlink" Target="https://www.baseballmusings.com/cgi-bin/PitcherInfo.py?PlayerID=100921&amp;StartDate=05%2F15%2F1989&amp;EndDate=05%2F21%2F1989&amp;GameType=all&amp;PlayedFor=0&amp;PlayedVs=0&amp;Park=0" TargetMode="External"/><Relationship Id="rId91" Type="http://schemas.openxmlformats.org/officeDocument/2006/relationships/hyperlink" Target="https://www.baseballmusings.com/cgi-bin/PitcherInfo.py?PlayerID=101359&amp;StartDate=05%2F15%2F1989&amp;EndDate=05%2F21%2F1989&amp;GameType=all&amp;PlayedFor=0&amp;PlayedVs=0&amp;Park=0" TargetMode="External"/><Relationship Id="rId145" Type="http://schemas.openxmlformats.org/officeDocument/2006/relationships/hyperlink" Target="https://www.baseballmusings.com/cgi-bin/PitcherInfo.py?PlayerID=100637&amp;StartDate=05%2F15%2F1989&amp;EndDate=05%2F21%2F1989&amp;GameType=all&amp;PlayedFor=0&amp;PlayedVs=0&amp;Park=0" TargetMode="External"/><Relationship Id="rId166" Type="http://schemas.openxmlformats.org/officeDocument/2006/relationships/hyperlink" Target="https://www.baseballmusings.com/cgi-bin/PitcherInfo.py?PlayerID=101204&amp;StartDate=05%2F15%2F1989&amp;EndDate=05%2F21%2F1989&amp;GameType=all&amp;PlayedFor=0&amp;PlayedVs=0&amp;Park=0" TargetMode="External"/><Relationship Id="rId187" Type="http://schemas.openxmlformats.org/officeDocument/2006/relationships/hyperlink" Target="https://www.baseballmusings.com/cgi-bin/PitcherInfo.py?PlayerID=101332&amp;StartDate=05%2F15%2F1989&amp;EndDate=05%2F21%2F1989&amp;GameType=all&amp;PlayedFor=0&amp;PlayedVs=0&amp;Park=0" TargetMode="External"/><Relationship Id="rId1" Type="http://schemas.openxmlformats.org/officeDocument/2006/relationships/hyperlink" Target="https://www.baseballmusings.com/cgi-bin/PitcherInfo.py?PlayerID=100023&amp;StartDate=05%2F15%2F1989&amp;EndDate=05%2F21%2F1989&amp;GameType=all&amp;PlayedFor=0&amp;PlayedVs=0&amp;Park=0" TargetMode="External"/><Relationship Id="rId212" Type="http://schemas.openxmlformats.org/officeDocument/2006/relationships/hyperlink" Target="https://www.baseballmusings.com/cgi-bin/PitcherInfo.py?PlayerID=100812&amp;StartDate=05%2F15%2F1989&amp;EndDate=05%2F21%2F1989&amp;GameType=all&amp;PlayedFor=0&amp;PlayedVs=0&amp;Park=0" TargetMode="External"/><Relationship Id="rId233" Type="http://schemas.openxmlformats.org/officeDocument/2006/relationships/hyperlink" Target="https://www.baseballmusings.com/cgi-bin/PitcherInfo.py?PlayerID=101371&amp;StartDate=05%2F15%2F1989&amp;EndDate=05%2F21%2F1989&amp;GameType=all&amp;PlayedFor=0&amp;PlayedVs=0&amp;Park=0" TargetMode="External"/><Relationship Id="rId254" Type="http://schemas.openxmlformats.org/officeDocument/2006/relationships/hyperlink" Target="https://www.baseballmusings.com/cgi-bin/PitcherInfo.py?PlayerID=101027&amp;StartDate=05%2F15%2F1989&amp;EndDate=05%2F21%2F1989&amp;GameType=all&amp;PlayedFor=0&amp;PlayedVs=0&amp;Park=0" TargetMode="External"/><Relationship Id="rId28" Type="http://schemas.openxmlformats.org/officeDocument/2006/relationships/hyperlink" Target="https://www.baseballmusings.com/cgi-bin/PitcherInfo.py?PlayerID=101011&amp;StartDate=05%2F15%2F1989&amp;EndDate=05%2F21%2F1989&amp;GameType=all&amp;PlayedFor=0&amp;PlayedVs=0&amp;Park=0" TargetMode="External"/><Relationship Id="rId49" Type="http://schemas.openxmlformats.org/officeDocument/2006/relationships/hyperlink" Target="https://www.baseballmusings.com/cgi-bin/PitcherInfo.py?PlayerID=101035&amp;StartDate=05%2F15%2F1989&amp;EndDate=05%2F21%2F1989&amp;GameType=all&amp;PlayedFor=0&amp;PlayedVs=0&amp;Park=0" TargetMode="External"/><Relationship Id="rId114" Type="http://schemas.openxmlformats.org/officeDocument/2006/relationships/hyperlink" Target="https://www.baseballmusings.com/cgi-bin/PitcherInfo.py?PlayerID=101393&amp;StartDate=05%2F15%2F1989&amp;EndDate=05%2F21%2F1989&amp;GameType=all&amp;PlayedFor=0&amp;PlayedVs=0&amp;Park=0" TargetMode="External"/><Relationship Id="rId60" Type="http://schemas.openxmlformats.org/officeDocument/2006/relationships/hyperlink" Target="https://www.baseballmusings.com/cgi-bin/PitcherInfo.py?PlayerID=101041&amp;StartDate=05%2F15%2F1989&amp;EndDate=05%2F21%2F1989&amp;GameType=all&amp;PlayedFor=0&amp;PlayedVs=0&amp;Park=0" TargetMode="External"/><Relationship Id="rId81" Type="http://schemas.openxmlformats.org/officeDocument/2006/relationships/hyperlink" Target="https://www.baseballmusings.com/cgi-bin/PitcherInfo.py?PlayerID=100622&amp;StartDate=05%2F15%2F1989&amp;EndDate=05%2F21%2F1989&amp;GameType=all&amp;PlayedFor=0&amp;PlayedVs=0&amp;Park=0" TargetMode="External"/><Relationship Id="rId135" Type="http://schemas.openxmlformats.org/officeDocument/2006/relationships/hyperlink" Target="https://www.baseballmusings.com/cgi-bin/PitcherInfo.py?PlayerID=1091&amp;StartDate=05%2F15%2F1989&amp;EndDate=05%2F21%2F1989&amp;GameType=all&amp;PlayedFor=0&amp;PlayedVs=0&amp;Park=0" TargetMode="External"/><Relationship Id="rId156" Type="http://schemas.openxmlformats.org/officeDocument/2006/relationships/hyperlink" Target="https://www.baseballmusings.com/cgi-bin/PitcherInfo.py?PlayerID=100538&amp;StartDate=05%2F15%2F1989&amp;EndDate=05%2F21%2F1989&amp;GameType=all&amp;PlayedFor=0&amp;PlayedVs=0&amp;Park=0" TargetMode="External"/><Relationship Id="rId177" Type="http://schemas.openxmlformats.org/officeDocument/2006/relationships/hyperlink" Target="https://www.baseballmusings.com/cgi-bin/PitcherInfo.py?PlayerID=101184&amp;StartDate=05%2F15%2F1989&amp;EndDate=05%2F21%2F1989&amp;GameType=all&amp;PlayedFor=0&amp;PlayedVs=0&amp;Park=0" TargetMode="External"/><Relationship Id="rId198" Type="http://schemas.openxmlformats.org/officeDocument/2006/relationships/hyperlink" Target="https://www.baseballmusings.com/cgi-bin/PitcherInfo.py?PlayerID=100260&amp;StartDate=05%2F15%2F1989&amp;EndDate=05%2F21%2F1989&amp;GameType=all&amp;PlayedFor=0&amp;PlayedVs=0&amp;Park=0" TargetMode="External"/><Relationship Id="rId202" Type="http://schemas.openxmlformats.org/officeDocument/2006/relationships/hyperlink" Target="https://www.baseballmusings.com/cgi-bin/PitcherInfo.py?PlayerID=100615&amp;StartDate=05%2F15%2F1989&amp;EndDate=05%2F21%2F1989&amp;GameType=all&amp;PlayedFor=0&amp;PlayedVs=0&amp;Park=0" TargetMode="External"/><Relationship Id="rId223" Type="http://schemas.openxmlformats.org/officeDocument/2006/relationships/hyperlink" Target="https://www.baseballmusings.com/cgi-bin/PitcherInfo.py?PlayerID=100452&amp;StartDate=05%2F15%2F1989&amp;EndDate=05%2F21%2F1989&amp;GameType=all&amp;PlayedFor=0&amp;PlayedVs=0&amp;Park=0" TargetMode="External"/><Relationship Id="rId244" Type="http://schemas.openxmlformats.org/officeDocument/2006/relationships/hyperlink" Target="https://www.baseballmusings.com/cgi-bin/PitcherInfo.py?PlayerID=101034&amp;StartDate=05%2F15%2F1989&amp;EndDate=05%2F21%2F1989&amp;GameType=all&amp;PlayedFor=0&amp;PlayedVs=0&amp;Park=0" TargetMode="External"/><Relationship Id="rId18" Type="http://schemas.openxmlformats.org/officeDocument/2006/relationships/hyperlink" Target="https://www.baseballmusings.com/cgi-bin/PitcherInfo.py?PlayerID=100755&amp;StartDate=05%2F15%2F1989&amp;EndDate=05%2F21%2F1989&amp;GameType=all&amp;PlayedFor=0&amp;PlayedVs=0&amp;Park=0" TargetMode="External"/><Relationship Id="rId39" Type="http://schemas.openxmlformats.org/officeDocument/2006/relationships/hyperlink" Target="https://www.baseballmusings.com/cgi-bin/PitcherInfo.py?PlayerID=100981&amp;StartDate=05%2F15%2F1989&amp;EndDate=05%2F21%2F1989&amp;GameType=all&amp;PlayedFor=0&amp;PlayedVs=0&amp;Park=0" TargetMode="External"/><Relationship Id="rId50" Type="http://schemas.openxmlformats.org/officeDocument/2006/relationships/hyperlink" Target="https://www.baseballmusings.com/cgi-bin/PitcherInfo.py?PlayerID=384&amp;StartDate=05%2F15%2F1989&amp;EndDate=05%2F21%2F1989&amp;GameType=all&amp;PlayedFor=0&amp;PlayedVs=0&amp;Park=0" TargetMode="External"/><Relationship Id="rId104" Type="http://schemas.openxmlformats.org/officeDocument/2006/relationships/hyperlink" Target="https://www.baseballmusings.com/cgi-bin/PitcherInfo.py?PlayerID=100106&amp;StartDate=05%2F15%2F1989&amp;EndDate=05%2F21%2F1989&amp;GameType=all&amp;PlayedFor=0&amp;PlayedVs=0&amp;Park=0" TargetMode="External"/><Relationship Id="rId125" Type="http://schemas.openxmlformats.org/officeDocument/2006/relationships/hyperlink" Target="https://www.baseballmusings.com/cgi-bin/PitcherInfo.py?PlayerID=100039&amp;StartDate=05%2F15%2F1989&amp;EndDate=05%2F21%2F1989&amp;GameType=all&amp;PlayedFor=0&amp;PlayedVs=0&amp;Park=0" TargetMode="External"/><Relationship Id="rId146" Type="http://schemas.openxmlformats.org/officeDocument/2006/relationships/hyperlink" Target="https://www.baseballmusings.com/cgi-bin/PitcherInfo.py?PlayerID=100428&amp;StartDate=05%2F15%2F1989&amp;EndDate=05%2F21%2F1989&amp;GameType=all&amp;PlayedFor=0&amp;PlayedVs=0&amp;Park=0" TargetMode="External"/><Relationship Id="rId167" Type="http://schemas.openxmlformats.org/officeDocument/2006/relationships/hyperlink" Target="https://www.baseballmusings.com/cgi-bin/PitcherInfo.py?PlayerID=101338&amp;StartDate=05%2F15%2F1989&amp;EndDate=05%2F21%2F1989&amp;GameType=all&amp;PlayedFor=0&amp;PlayedVs=0&amp;Park=0" TargetMode="External"/><Relationship Id="rId188" Type="http://schemas.openxmlformats.org/officeDocument/2006/relationships/hyperlink" Target="https://www.baseballmusings.com/cgi-bin/PitcherInfo.py?PlayerID=100154&amp;StartDate=05%2F15%2F1989&amp;EndDate=05%2F21%2F1989&amp;GameType=all&amp;PlayedFor=0&amp;PlayedVs=0&amp;Park=0" TargetMode="External"/><Relationship Id="rId71" Type="http://schemas.openxmlformats.org/officeDocument/2006/relationships/hyperlink" Target="https://www.baseballmusings.com/cgi-bin/PitcherInfo.py?PlayerID=100196&amp;StartDate=05%2F15%2F1989&amp;EndDate=05%2F21%2F1989&amp;GameType=all&amp;PlayedFor=0&amp;PlayedVs=0&amp;Park=0" TargetMode="External"/><Relationship Id="rId92" Type="http://schemas.openxmlformats.org/officeDocument/2006/relationships/hyperlink" Target="https://www.baseballmusings.com/cgi-bin/PitcherInfo.py?PlayerID=100263&amp;StartDate=05%2F15%2F1989&amp;EndDate=05%2F21%2F1989&amp;GameType=all&amp;PlayedFor=0&amp;PlayedVs=0&amp;Park=0" TargetMode="External"/><Relationship Id="rId213" Type="http://schemas.openxmlformats.org/officeDocument/2006/relationships/hyperlink" Target="https://www.baseballmusings.com/cgi-bin/PitcherInfo.py?PlayerID=100356&amp;StartDate=05%2F15%2F1989&amp;EndDate=05%2F21%2F1989&amp;GameType=all&amp;PlayedFor=0&amp;PlayedVs=0&amp;Park=0" TargetMode="External"/><Relationship Id="rId234" Type="http://schemas.openxmlformats.org/officeDocument/2006/relationships/hyperlink" Target="https://www.baseballmusings.com/cgi-bin/PitcherInfo.py?PlayerID=100621&amp;StartDate=05%2F15%2F1989&amp;EndDate=05%2F21%2F1989&amp;GameType=all&amp;PlayedFor=0&amp;PlayedVs=0&amp;Park=0" TargetMode="External"/><Relationship Id="rId2" Type="http://schemas.openxmlformats.org/officeDocument/2006/relationships/hyperlink" Target="https://www.baseballmusings.com/cgi-bin/PitcherInfo.py?PlayerID=100808&amp;StartDate=05%2F15%2F1989&amp;EndDate=05%2F21%2F1989&amp;GameType=all&amp;PlayedFor=0&amp;PlayedVs=0&amp;Park=0" TargetMode="External"/><Relationship Id="rId29" Type="http://schemas.openxmlformats.org/officeDocument/2006/relationships/hyperlink" Target="https://www.baseballmusings.com/cgi-bin/PitcherInfo.py?PlayerID=100838&amp;StartDate=05%2F15%2F1989&amp;EndDate=05%2F21%2F1989&amp;GameType=all&amp;PlayedFor=0&amp;PlayedVs=0&amp;Park=0" TargetMode="External"/><Relationship Id="rId255" Type="http://schemas.openxmlformats.org/officeDocument/2006/relationships/hyperlink" Target="https://www.baseballmusings.com/cgi-bin/PitcherInfo.py?PlayerID=100306&amp;StartDate=05%2F15%2F1989&amp;EndDate=05%2F21%2F1989&amp;GameType=all&amp;PlayedFor=0&amp;PlayedVs=0&amp;Park=0" TargetMode="External"/><Relationship Id="rId40" Type="http://schemas.openxmlformats.org/officeDocument/2006/relationships/hyperlink" Target="https://www.baseballmusings.com/cgi-bin/PitcherInfo.py?PlayerID=815&amp;StartDate=05%2F15%2F1989&amp;EndDate=05%2F21%2F1989&amp;GameType=all&amp;PlayedFor=0&amp;PlayedVs=0&amp;Park=0" TargetMode="External"/><Relationship Id="rId115" Type="http://schemas.openxmlformats.org/officeDocument/2006/relationships/hyperlink" Target="https://www.baseballmusings.com/cgi-bin/PitcherInfo.py?PlayerID=100837&amp;StartDate=05%2F15%2F1989&amp;EndDate=05%2F21%2F1989&amp;GameType=all&amp;PlayedFor=0&amp;PlayedVs=0&amp;Park=0" TargetMode="External"/><Relationship Id="rId136" Type="http://schemas.openxmlformats.org/officeDocument/2006/relationships/hyperlink" Target="https://www.baseballmusings.com/cgi-bin/PitcherInfo.py?PlayerID=100275&amp;StartDate=05%2F15%2F1989&amp;EndDate=05%2F21%2F1989&amp;GameType=all&amp;PlayedFor=0&amp;PlayedVs=0&amp;Park=0" TargetMode="External"/><Relationship Id="rId157" Type="http://schemas.openxmlformats.org/officeDocument/2006/relationships/hyperlink" Target="https://www.baseballmusings.com/cgi-bin/PitcherInfo.py?PlayerID=101249&amp;StartDate=05%2F15%2F1989&amp;EndDate=05%2F21%2F1989&amp;GameType=all&amp;PlayedFor=0&amp;PlayedVs=0&amp;Park=0" TargetMode="External"/><Relationship Id="rId178" Type="http://schemas.openxmlformats.org/officeDocument/2006/relationships/hyperlink" Target="https://www.baseballmusings.com/cgi-bin/PitcherInfo.py?PlayerID=101321&amp;StartDate=05%2F15%2F1989&amp;EndDate=05%2F21%2F1989&amp;GameType=all&amp;PlayedFor=0&amp;PlayedVs=0&amp;Park=0" TargetMode="External"/><Relationship Id="rId61" Type="http://schemas.openxmlformats.org/officeDocument/2006/relationships/hyperlink" Target="https://www.baseballmusings.com/cgi-bin/PitcherInfo.py?PlayerID=1680&amp;StartDate=05%2F15%2F1989&amp;EndDate=05%2F21%2F1989&amp;GameType=all&amp;PlayedFor=0&amp;PlayedVs=0&amp;Park=0" TargetMode="External"/><Relationship Id="rId82" Type="http://schemas.openxmlformats.org/officeDocument/2006/relationships/hyperlink" Target="https://www.baseballmusings.com/cgi-bin/PitcherInfo.py?PlayerID=100831&amp;StartDate=05%2F15%2F1989&amp;EndDate=05%2F21%2F1989&amp;GameType=all&amp;PlayedFor=0&amp;PlayedVs=0&amp;Park=0" TargetMode="External"/><Relationship Id="rId199" Type="http://schemas.openxmlformats.org/officeDocument/2006/relationships/hyperlink" Target="https://www.baseballmusings.com/cgi-bin/PitcherInfo.py?PlayerID=100938&amp;StartDate=05%2F15%2F1989&amp;EndDate=05%2F21%2F1989&amp;GameType=all&amp;PlayedFor=0&amp;PlayedVs=0&amp;Park=0" TargetMode="External"/><Relationship Id="rId203" Type="http://schemas.openxmlformats.org/officeDocument/2006/relationships/hyperlink" Target="https://www.baseballmusings.com/cgi-bin/PitcherInfo.py?PlayerID=101258&amp;StartDate=05%2F15%2F1989&amp;EndDate=05%2F21%2F1989&amp;GameType=all&amp;PlayedFor=0&amp;PlayedVs=0&amp;Park=0" TargetMode="External"/><Relationship Id="rId19" Type="http://schemas.openxmlformats.org/officeDocument/2006/relationships/hyperlink" Target="https://www.baseballmusings.com/cgi-bin/PitcherInfo.py?PlayerID=100200&amp;StartDate=05%2F15%2F1989&amp;EndDate=05%2F21%2F1989&amp;GameType=all&amp;PlayedFor=0&amp;PlayedVs=0&amp;Park=0" TargetMode="External"/><Relationship Id="rId224" Type="http://schemas.openxmlformats.org/officeDocument/2006/relationships/hyperlink" Target="https://www.baseballmusings.com/cgi-bin/PitcherInfo.py?PlayerID=100484&amp;StartDate=05%2F15%2F1989&amp;EndDate=05%2F21%2F1989&amp;GameType=all&amp;PlayedFor=0&amp;PlayedVs=0&amp;Park=0" TargetMode="External"/><Relationship Id="rId245" Type="http://schemas.openxmlformats.org/officeDocument/2006/relationships/hyperlink" Target="https://www.baseballmusings.com/cgi-bin/PitcherInfo.py?PlayerID=101241&amp;StartDate=05%2F15%2F1989&amp;EndDate=05%2F21%2F1989&amp;GameType=all&amp;PlayedFor=0&amp;PlayedVs=0&amp;Park=0" TargetMode="External"/><Relationship Id="rId30" Type="http://schemas.openxmlformats.org/officeDocument/2006/relationships/hyperlink" Target="https://www.baseballmusings.com/cgi-bin/PitcherInfo.py?PlayerID=67&amp;StartDate=05%2F15%2F1989&amp;EndDate=05%2F21%2F1989&amp;GameType=all&amp;PlayedFor=0&amp;PlayedVs=0&amp;Park=0" TargetMode="External"/><Relationship Id="rId105" Type="http://schemas.openxmlformats.org/officeDocument/2006/relationships/hyperlink" Target="https://www.baseballmusings.com/cgi-bin/PitcherInfo.py?PlayerID=100252&amp;StartDate=05%2F15%2F1989&amp;EndDate=05%2F21%2F1989&amp;GameType=all&amp;PlayedFor=0&amp;PlayedVs=0&amp;Park=0" TargetMode="External"/><Relationship Id="rId126" Type="http://schemas.openxmlformats.org/officeDocument/2006/relationships/hyperlink" Target="https://www.baseballmusings.com/cgi-bin/PitcherInfo.py?PlayerID=100218&amp;StartDate=05%2F15%2F1989&amp;EndDate=05%2F21%2F1989&amp;GameType=all&amp;PlayedFor=0&amp;PlayedVs=0&amp;Park=0" TargetMode="External"/><Relationship Id="rId147" Type="http://schemas.openxmlformats.org/officeDocument/2006/relationships/hyperlink" Target="https://www.baseballmusings.com/cgi-bin/PitcherInfo.py?PlayerID=282&amp;StartDate=05%2F15%2F1989&amp;EndDate=05%2F21%2F1989&amp;GameType=all&amp;PlayedFor=0&amp;PlayedVs=0&amp;Park=0" TargetMode="External"/><Relationship Id="rId168" Type="http://schemas.openxmlformats.org/officeDocument/2006/relationships/hyperlink" Target="https://www.baseballmusings.com/cgi-bin/PitcherInfo.py?PlayerID=100254&amp;StartDate=05%2F15%2F1989&amp;EndDate=05%2F21%2F1989&amp;GameType=all&amp;PlayedFor=0&amp;PlayedVs=0&amp;Park=0" TargetMode="External"/><Relationship Id="rId51" Type="http://schemas.openxmlformats.org/officeDocument/2006/relationships/hyperlink" Target="https://www.baseballmusings.com/cgi-bin/PitcherInfo.py?PlayerID=100975&amp;StartDate=05%2F15%2F1989&amp;EndDate=05%2F21%2F1989&amp;GameType=all&amp;PlayedFor=0&amp;PlayedVs=0&amp;Park=0" TargetMode="External"/><Relationship Id="rId72" Type="http://schemas.openxmlformats.org/officeDocument/2006/relationships/hyperlink" Target="https://www.baseballmusings.com/cgi-bin/PitcherInfo.py?PlayerID=100313&amp;StartDate=05%2F15%2F1989&amp;EndDate=05%2F21%2F1989&amp;GameType=all&amp;PlayedFor=0&amp;PlayedVs=0&amp;Park=0" TargetMode="External"/><Relationship Id="rId93" Type="http://schemas.openxmlformats.org/officeDocument/2006/relationships/hyperlink" Target="https://www.baseballmusings.com/cgi-bin/PitcherInfo.py?PlayerID=100076&amp;StartDate=05%2F15%2F1989&amp;EndDate=05%2F21%2F1989&amp;GameType=all&amp;PlayedFor=0&amp;PlayedVs=0&amp;Park=0" TargetMode="External"/><Relationship Id="rId189" Type="http://schemas.openxmlformats.org/officeDocument/2006/relationships/hyperlink" Target="https://www.baseballmusings.com/cgi-bin/PitcherInfo.py?PlayerID=100505&amp;StartDate=05%2F15%2F1989&amp;EndDate=05%2F21%2F1989&amp;GameType=all&amp;PlayedFor=0&amp;PlayedVs=0&amp;Park=0" TargetMode="External"/><Relationship Id="rId3" Type="http://schemas.openxmlformats.org/officeDocument/2006/relationships/hyperlink" Target="https://www.baseballmusings.com/cgi-bin/PitcherInfo.py?PlayerID=100202&amp;StartDate=05%2F15%2F1989&amp;EndDate=05%2F21%2F1989&amp;GameType=all&amp;PlayedFor=0&amp;PlayedVs=0&amp;Park=0" TargetMode="External"/><Relationship Id="rId214" Type="http://schemas.openxmlformats.org/officeDocument/2006/relationships/hyperlink" Target="https://www.baseballmusings.com/cgi-bin/PitcherInfo.py?PlayerID=100413&amp;StartDate=05%2F15%2F1989&amp;EndDate=05%2F21%2F1989&amp;GameType=all&amp;PlayedFor=0&amp;PlayedVs=0&amp;Park=0" TargetMode="External"/><Relationship Id="rId235" Type="http://schemas.openxmlformats.org/officeDocument/2006/relationships/hyperlink" Target="https://www.baseballmusings.com/cgi-bin/PitcherInfo.py?PlayerID=100472&amp;StartDate=05%2F15%2F1989&amp;EndDate=05%2F21%2F1989&amp;GameType=all&amp;PlayedFor=0&amp;PlayedVs=0&amp;Park=0" TargetMode="External"/><Relationship Id="rId256" Type="http://schemas.openxmlformats.org/officeDocument/2006/relationships/hyperlink" Target="https://www.baseballmusings.com/cgi-bin/PitcherInfo.py?PlayerID=100215&amp;StartDate=05%2F15%2F1989&amp;EndDate=05%2F21%2F1989&amp;GameType=all&amp;PlayedFor=0&amp;PlayedVs=0&amp;Park=0" TargetMode="External"/><Relationship Id="rId116" Type="http://schemas.openxmlformats.org/officeDocument/2006/relationships/hyperlink" Target="https://www.baseballmusings.com/cgi-bin/PitcherInfo.py?PlayerID=101287&amp;StartDate=05%2F15%2F1989&amp;EndDate=05%2F21%2F1989&amp;GameType=all&amp;PlayedFor=0&amp;PlayedVs=0&amp;Park=0" TargetMode="External"/><Relationship Id="rId137" Type="http://schemas.openxmlformats.org/officeDocument/2006/relationships/hyperlink" Target="https://www.baseballmusings.com/cgi-bin/PitcherInfo.py?PlayerID=100778&amp;StartDate=05%2F15%2F1989&amp;EndDate=05%2F21%2F1989&amp;GameType=all&amp;PlayedFor=0&amp;PlayedVs=0&amp;Park=0" TargetMode="External"/><Relationship Id="rId158" Type="http://schemas.openxmlformats.org/officeDocument/2006/relationships/hyperlink" Target="https://www.baseballmusings.com/cgi-bin/PitcherInfo.py?PlayerID=100321&amp;StartDate=05%2F15%2F1989&amp;EndDate=05%2F21%2F1989&amp;GameType=all&amp;PlayedFor=0&amp;PlayedVs=0&amp;Park=0" TargetMode="External"/><Relationship Id="rId20" Type="http://schemas.openxmlformats.org/officeDocument/2006/relationships/hyperlink" Target="https://www.baseballmusings.com/cgi-bin/PitcherInfo.py?PlayerID=100190&amp;StartDate=05%2F15%2F1989&amp;EndDate=05%2F21%2F1989&amp;GameType=all&amp;PlayedFor=0&amp;PlayedVs=0&amp;Park=0" TargetMode="External"/><Relationship Id="rId41" Type="http://schemas.openxmlformats.org/officeDocument/2006/relationships/hyperlink" Target="https://www.baseballmusings.com/cgi-bin/PitcherInfo.py?PlayerID=100226&amp;StartDate=05%2F15%2F1989&amp;EndDate=05%2F21%2F1989&amp;GameType=all&amp;PlayedFor=0&amp;PlayedVs=0&amp;Park=0" TargetMode="External"/><Relationship Id="rId62" Type="http://schemas.openxmlformats.org/officeDocument/2006/relationships/hyperlink" Target="https://www.baseballmusings.com/cgi-bin/PitcherInfo.py?PlayerID=101156&amp;StartDate=05%2F15%2F1989&amp;EndDate=05%2F21%2F1989&amp;GameType=all&amp;PlayedFor=0&amp;PlayedVs=0&amp;Park=0" TargetMode="External"/><Relationship Id="rId83" Type="http://schemas.openxmlformats.org/officeDocument/2006/relationships/hyperlink" Target="https://www.baseballmusings.com/cgi-bin/PitcherInfo.py?PlayerID=349&amp;StartDate=05%2F15%2F1989&amp;EndDate=05%2F21%2F1989&amp;GameType=all&amp;PlayedFor=0&amp;PlayedVs=0&amp;Park=0" TargetMode="External"/><Relationship Id="rId179" Type="http://schemas.openxmlformats.org/officeDocument/2006/relationships/hyperlink" Target="https://www.baseballmusings.com/cgi-bin/PitcherInfo.py?PlayerID=100342&amp;StartDate=05%2F15%2F1989&amp;EndDate=05%2F21%2F1989&amp;GameType=all&amp;PlayedFor=0&amp;PlayedVs=0&amp;Park=0" TargetMode="External"/><Relationship Id="rId190" Type="http://schemas.openxmlformats.org/officeDocument/2006/relationships/hyperlink" Target="https://www.baseballmusings.com/cgi-bin/PitcherInfo.py?PlayerID=100360&amp;StartDate=05%2F15%2F1989&amp;EndDate=05%2F21%2F1989&amp;GameType=all&amp;PlayedFor=0&amp;PlayedVs=0&amp;Park=0" TargetMode="External"/><Relationship Id="rId204" Type="http://schemas.openxmlformats.org/officeDocument/2006/relationships/hyperlink" Target="https://www.baseballmusings.com/cgi-bin/PitcherInfo.py?PlayerID=100763&amp;StartDate=05%2F15%2F1989&amp;EndDate=05%2F21%2F1989&amp;GameType=all&amp;PlayedFor=0&amp;PlayedVs=0&amp;Park=0" TargetMode="External"/><Relationship Id="rId225" Type="http://schemas.openxmlformats.org/officeDocument/2006/relationships/hyperlink" Target="https://www.baseballmusings.com/cgi-bin/PitcherInfo.py?PlayerID=100020&amp;StartDate=05%2F15%2F1989&amp;EndDate=05%2F21%2F1989&amp;GameType=all&amp;PlayedFor=0&amp;PlayedVs=0&amp;Park=0" TargetMode="External"/><Relationship Id="rId246" Type="http://schemas.openxmlformats.org/officeDocument/2006/relationships/hyperlink" Target="https://www.baseballmusings.com/cgi-bin/PitcherInfo.py?PlayerID=874&amp;StartDate=05%2F15%2F1989&amp;EndDate=05%2F21%2F1989&amp;GameType=all&amp;PlayedFor=0&amp;PlayedVs=0&amp;Park=0" TargetMode="External"/><Relationship Id="rId106" Type="http://schemas.openxmlformats.org/officeDocument/2006/relationships/hyperlink" Target="https://www.baseballmusings.com/cgi-bin/PitcherInfo.py?PlayerID=100709&amp;StartDate=05%2F15%2F1989&amp;EndDate=05%2F21%2F1989&amp;GameType=all&amp;PlayedFor=0&amp;PlayedVs=0&amp;Park=0" TargetMode="External"/><Relationship Id="rId127" Type="http://schemas.openxmlformats.org/officeDocument/2006/relationships/hyperlink" Target="https://www.baseballmusings.com/cgi-bin/PitcherInfo.py?PlayerID=100179&amp;StartDate=05%2F15%2F1989&amp;EndDate=05%2F21%2F1989&amp;GameType=all&amp;PlayedFor=0&amp;PlayedVs=0&amp;Park=0" TargetMode="External"/><Relationship Id="rId10" Type="http://schemas.openxmlformats.org/officeDocument/2006/relationships/hyperlink" Target="https://www.baseballmusings.com/cgi-bin/PitcherInfo.py?PlayerID=100030&amp;StartDate=05%2F15%2F1989&amp;EndDate=05%2F21%2F1989&amp;GameType=all&amp;PlayedFor=0&amp;PlayedVs=0&amp;Park=0" TargetMode="External"/><Relationship Id="rId31" Type="http://schemas.openxmlformats.org/officeDocument/2006/relationships/hyperlink" Target="https://www.baseballmusings.com/cgi-bin/PitcherInfo.py?PlayerID=100119&amp;StartDate=05%2F15%2F1989&amp;EndDate=05%2F21%2F1989&amp;GameType=all&amp;PlayedFor=0&amp;PlayedVs=0&amp;Park=0" TargetMode="External"/><Relationship Id="rId52" Type="http://schemas.openxmlformats.org/officeDocument/2006/relationships/hyperlink" Target="https://www.baseballmusings.com/cgi-bin/PitcherInfo.py?PlayerID=115&amp;StartDate=05%2F15%2F1989&amp;EndDate=05%2F21%2F1989&amp;GameType=all&amp;PlayedFor=0&amp;PlayedVs=0&amp;Park=0" TargetMode="External"/><Relationship Id="rId73" Type="http://schemas.openxmlformats.org/officeDocument/2006/relationships/hyperlink" Target="https://www.baseballmusings.com/cgi-bin/PitcherInfo.py?PlayerID=100994&amp;StartDate=05%2F15%2F1989&amp;EndDate=05%2F21%2F1989&amp;GameType=all&amp;PlayedFor=0&amp;PlayedVs=0&amp;Park=0" TargetMode="External"/><Relationship Id="rId94" Type="http://schemas.openxmlformats.org/officeDocument/2006/relationships/hyperlink" Target="https://www.baseballmusings.com/cgi-bin/PitcherInfo.py?PlayerID=100329&amp;StartDate=05%2F15%2F1989&amp;EndDate=05%2F21%2F1989&amp;GameType=all&amp;PlayedFor=0&amp;PlayedVs=0&amp;Park=0" TargetMode="External"/><Relationship Id="rId148" Type="http://schemas.openxmlformats.org/officeDocument/2006/relationships/hyperlink" Target="https://www.baseballmusings.com/cgi-bin/PitcherInfo.py?PlayerID=100241&amp;StartDate=05%2F15%2F1989&amp;EndDate=05%2F21%2F1989&amp;GameType=all&amp;PlayedFor=0&amp;PlayedVs=0&amp;Park=0" TargetMode="External"/><Relationship Id="rId169" Type="http://schemas.openxmlformats.org/officeDocument/2006/relationships/hyperlink" Target="https://www.baseballmusings.com/cgi-bin/PitcherInfo.py?PlayerID=101286&amp;StartDate=05%2F15%2F1989&amp;EndDate=05%2F21%2F1989&amp;GameType=all&amp;PlayedFor=0&amp;PlayedVs=0&amp;Park=0" TargetMode="External"/><Relationship Id="rId4" Type="http://schemas.openxmlformats.org/officeDocument/2006/relationships/hyperlink" Target="https://www.baseballmusings.com/cgi-bin/PitcherInfo.py?PlayerID=100284&amp;StartDate=05%2F15%2F1989&amp;EndDate=05%2F21%2F1989&amp;GameType=all&amp;PlayedFor=0&amp;PlayedVs=0&amp;Park=0" TargetMode="External"/><Relationship Id="rId180" Type="http://schemas.openxmlformats.org/officeDocument/2006/relationships/hyperlink" Target="https://www.baseballmusings.com/cgi-bin/PitcherInfo.py?PlayerID=100739&amp;StartDate=05%2F15%2F1989&amp;EndDate=05%2F21%2F1989&amp;GameType=all&amp;PlayedFor=0&amp;PlayedVs=0&amp;Park=0" TargetMode="External"/><Relationship Id="rId215" Type="http://schemas.openxmlformats.org/officeDocument/2006/relationships/hyperlink" Target="https://www.baseballmusings.com/cgi-bin/PitcherInfo.py?PlayerID=101173&amp;StartDate=05%2F15%2F1989&amp;EndDate=05%2F21%2F1989&amp;GameType=all&amp;PlayedFor=0&amp;PlayedVs=0&amp;Park=0" TargetMode="External"/><Relationship Id="rId236" Type="http://schemas.openxmlformats.org/officeDocument/2006/relationships/hyperlink" Target="https://www.baseballmusings.com/cgi-bin/PitcherInfo.py?PlayerID=101042&amp;StartDate=05%2F15%2F1989&amp;EndDate=05%2F21%2F1989&amp;GameType=all&amp;PlayedFor=0&amp;PlayedVs=0&amp;Park=0" TargetMode="External"/><Relationship Id="rId257" Type="http://schemas.openxmlformats.org/officeDocument/2006/relationships/hyperlink" Target="https://www.baseballmusings.com/cgi-bin/PitcherInfo.py?PlayerID=100747&amp;StartDate=05%2F15%2F1989&amp;EndDate=05%2F21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AF43" zoomScale="112" zoomScaleNormal="174" workbookViewId="0">
      <selection activeCell="DX70" sqref="DX70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76" t="s">
        <v>668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D2" s="76" t="s">
        <v>669</v>
      </c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G2" s="76" t="s">
        <v>671</v>
      </c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K2" s="76" t="s">
        <v>670</v>
      </c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N2" s="76" t="s">
        <v>672</v>
      </c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</row>
    <row r="4" spans="1:145" x14ac:dyDescent="0.3">
      <c r="A4" s="2" t="s">
        <v>417</v>
      </c>
      <c r="B4" s="2"/>
      <c r="AC4" s="11"/>
      <c r="AD4" s="3" t="s">
        <v>472</v>
      </c>
      <c r="AE4" s="3"/>
      <c r="BF4" s="11"/>
      <c r="BG4" s="3" t="s">
        <v>56</v>
      </c>
      <c r="BH4" s="3"/>
      <c r="CJ4" s="11"/>
      <c r="CK4" s="3" t="s">
        <v>408</v>
      </c>
      <c r="CL4" s="3"/>
      <c r="DM4" s="11"/>
      <c r="DN4" s="3" t="s">
        <v>456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116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117</v>
      </c>
      <c r="Y5" s="50" t="s">
        <v>0</v>
      </c>
      <c r="Z5" s="50" t="s">
        <v>36</v>
      </c>
      <c r="AA5" s="50" t="s">
        <v>37</v>
      </c>
      <c r="AB5" s="10" t="s">
        <v>118</v>
      </c>
      <c r="AC5" s="11"/>
      <c r="AF5" s="3" t="s">
        <v>23</v>
      </c>
      <c r="AG5" s="10" t="s">
        <v>24</v>
      </c>
      <c r="AH5" s="10" t="s">
        <v>25</v>
      </c>
      <c r="AI5" s="10" t="s">
        <v>116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117</v>
      </c>
      <c r="BB5" s="50" t="s">
        <v>0</v>
      </c>
      <c r="BC5" s="50" t="s">
        <v>36</v>
      </c>
      <c r="BD5" s="50" t="s">
        <v>37</v>
      </c>
      <c r="BE5" s="10" t="s">
        <v>118</v>
      </c>
      <c r="BF5" s="11"/>
      <c r="BI5" s="3" t="s">
        <v>23</v>
      </c>
      <c r="BJ5" s="10" t="s">
        <v>24</v>
      </c>
      <c r="BK5" s="10" t="s">
        <v>25</v>
      </c>
      <c r="BL5" s="10" t="s">
        <v>116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117</v>
      </c>
      <c r="CE5" s="50" t="s">
        <v>0</v>
      </c>
      <c r="CF5" s="50" t="s">
        <v>36</v>
      </c>
      <c r="CG5" s="50" t="s">
        <v>37</v>
      </c>
      <c r="CH5" s="10" t="s">
        <v>118</v>
      </c>
      <c r="CJ5" s="11"/>
      <c r="CL5" s="3" t="s">
        <v>23</v>
      </c>
      <c r="CM5" s="3" t="s">
        <v>23</v>
      </c>
      <c r="CN5" s="10" t="s">
        <v>24</v>
      </c>
      <c r="CO5" s="10" t="s">
        <v>25</v>
      </c>
      <c r="CP5" s="10" t="s">
        <v>116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117</v>
      </c>
      <c r="DI5" s="50" t="s">
        <v>0</v>
      </c>
      <c r="DJ5" s="50" t="s">
        <v>36</v>
      </c>
      <c r="DK5" s="50" t="s">
        <v>37</v>
      </c>
      <c r="DL5" s="10" t="s">
        <v>118</v>
      </c>
      <c r="DM5" s="11"/>
      <c r="DO5" s="3" t="s">
        <v>23</v>
      </c>
      <c r="DP5" s="3" t="s">
        <v>23</v>
      </c>
      <c r="DQ5" s="10" t="s">
        <v>24</v>
      </c>
      <c r="DR5" s="10" t="s">
        <v>25</v>
      </c>
      <c r="DS5" s="10" t="s">
        <v>116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117</v>
      </c>
      <c r="EL5" s="50" t="s">
        <v>0</v>
      </c>
      <c r="EM5" s="50" t="s">
        <v>36</v>
      </c>
      <c r="EN5" s="50" t="s">
        <v>37</v>
      </c>
      <c r="EO5" s="10" t="s">
        <v>118</v>
      </c>
    </row>
    <row r="6" spans="1:145" x14ac:dyDescent="0.3">
      <c r="A6" s="5" t="s">
        <v>6</v>
      </c>
      <c r="B6" s="41" t="s">
        <v>250</v>
      </c>
      <c r="C6" s="13"/>
      <c r="D6" s="62">
        <f>_xlfn.XLOOKUP(B6, 'All hitters'!A:A, 'All hitters'!B:B, "")</f>
        <v>4</v>
      </c>
      <c r="E6" s="62">
        <f>_xlfn.XLOOKUP(B6, 'All hitters'!A:A, 'All hitters'!C:C, "")</f>
        <v>3</v>
      </c>
      <c r="F6" s="62">
        <f>_xlfn.XLOOKUP(B6, 'All hitters'!A:A, 'All hitters'!D:D, "")</f>
        <v>10</v>
      </c>
      <c r="G6" s="62">
        <f>_xlfn.XLOOKUP(B6, 'All hitters'!A:A, 'All hitters'!E:E, "")</f>
        <v>9</v>
      </c>
      <c r="H6" s="62">
        <f>_xlfn.XLOOKUP(B6, 'All hitters'!A:A, 'All hitters'!F:F, "")</f>
        <v>0</v>
      </c>
      <c r="I6" s="62">
        <f>_xlfn.XLOOKUP(B6, 'All hitters'!A:A, 'All hitters'!G:G, "")</f>
        <v>0</v>
      </c>
      <c r="J6" s="62">
        <f>_xlfn.XLOOKUP(B6, 'All hitters'!A:A, 'All hitters'!H:H, "")</f>
        <v>0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0</v>
      </c>
      <c r="N6" s="62">
        <f>_xlfn.XLOOKUP(B6, 'All hitters'!A:A, 'All hitters'!L:L, "")</f>
        <v>1</v>
      </c>
      <c r="O6" s="62">
        <f>_xlfn.XLOOKUP(B6, 'All hitters'!A:A, 'All hitters'!M:M, "")</f>
        <v>0</v>
      </c>
      <c r="P6" s="62">
        <f>_xlfn.XLOOKUP(B6, 'All hitters'!A:A, 'All hitters'!N:N, "")</f>
        <v>0</v>
      </c>
      <c r="Q6" s="62">
        <f>_xlfn.XLOOKUP(B6, 'All hitters'!A:A, 'All hitters'!O:O, "")</f>
        <v>0</v>
      </c>
      <c r="R6" s="62">
        <f>_xlfn.XLOOKUP(B6, 'All hitters'!A:A, 'All hitters'!P:P, "")</f>
        <v>0</v>
      </c>
      <c r="S6" s="62">
        <f>_xlfn.XLOOKUP(B6, 'All hitters'!A:A, 'All hitters'!Q:Q, "")</f>
        <v>0</v>
      </c>
      <c r="T6" s="62">
        <f>_xlfn.XLOOKUP(B6, 'All hitters'!A:A, 'All hitters'!R:R, "")</f>
        <v>0</v>
      </c>
      <c r="U6" s="62">
        <f>_xlfn.XLOOKUP(B6, 'All hitters'!A:A, 'All hitters'!S:S, "")</f>
        <v>0</v>
      </c>
      <c r="V6" s="62">
        <f>_xlfn.XLOOKUP(B6, 'All hitters'!A:A, 'All hitters'!T:T, "")</f>
        <v>0</v>
      </c>
      <c r="W6" s="62">
        <f>_xlfn.XLOOKUP(B6, 'All hitters'!A:A, 'All hitters'!U:U, "")</f>
        <v>0</v>
      </c>
      <c r="X6" s="62">
        <f>_xlfn.XLOOKUP(B6, 'All hitters'!A:A, 'All hitters'!V:V, "")</f>
        <v>0</v>
      </c>
      <c r="Y6" s="63">
        <f>_xlfn.XLOOKUP(B6, 'All hitters'!A:A, 'All hitters'!W:W, "")</f>
        <v>0</v>
      </c>
      <c r="Z6" s="63">
        <f>_xlfn.XLOOKUP(B6, 'All hitters'!A:A, 'All hitters'!X:X, "")</f>
        <v>0.1</v>
      </c>
      <c r="AA6" s="63">
        <f>_xlfn.XLOOKUP(B6, 'All hitters'!A:A, 'All hitters'!Y:Y, "")</f>
        <v>0</v>
      </c>
      <c r="AB6" s="62">
        <f>_xlfn.XLOOKUP(B6, 'All hitters'!A:A, 'All hitters'!Z:Z, "")</f>
        <v>0</v>
      </c>
      <c r="AC6" s="11"/>
      <c r="AD6" s="7" t="s">
        <v>6</v>
      </c>
      <c r="AE6" s="41" t="s">
        <v>437</v>
      </c>
      <c r="AF6" s="41"/>
      <c r="AG6" s="62">
        <f>_xlfn.XLOOKUP(AE6, 'All hitters'!A:A, 'All hitters'!B:B, "")</f>
        <v>5</v>
      </c>
      <c r="AH6" s="62">
        <f>_xlfn.XLOOKUP(AE6, 'All hitters'!A:A, 'All hitters'!C:C, "")</f>
        <v>4</v>
      </c>
      <c r="AI6" s="62">
        <f>_xlfn.XLOOKUP(AE6, 'All hitters'!A:A, 'All hitters'!D:D, "")</f>
        <v>16</v>
      </c>
      <c r="AJ6" s="62">
        <f>_xlfn.XLOOKUP(AE6, 'All hitters'!A:A, 'All hitters'!E:E, "")</f>
        <v>14</v>
      </c>
      <c r="AK6" s="62">
        <f>_xlfn.XLOOKUP(AE6, 'All hitters'!A:A, 'All hitters'!F:F, "")</f>
        <v>2</v>
      </c>
      <c r="AL6" s="62">
        <f>_xlfn.XLOOKUP(AE6, 'All hitters'!A:A, 'All hitters'!G:G, "")</f>
        <v>4</v>
      </c>
      <c r="AM6" s="62">
        <f>_xlfn.XLOOKUP(AE6, 'All hitters'!A:A, 'All hitters'!H:H, "")</f>
        <v>2</v>
      </c>
      <c r="AN6" s="62">
        <f>_xlfn.XLOOKUP(AE6, 'All hitters'!A:A, 'All hitters'!I:I, "")</f>
        <v>0</v>
      </c>
      <c r="AO6" s="62">
        <f>_xlfn.XLOOKUP(AE6, 'All hitters'!A:A, 'All hitters'!J:J, "")</f>
        <v>1</v>
      </c>
      <c r="AP6" s="62">
        <f>_xlfn.XLOOKUP(AE6, 'All hitters'!A:A, 'All hitters'!K:K, "")</f>
        <v>3</v>
      </c>
      <c r="AQ6" s="62">
        <f>_xlfn.XLOOKUP(AE6, 'All hitters'!A:A, 'All hitters'!L:L, "")</f>
        <v>0</v>
      </c>
      <c r="AR6" s="62">
        <f>_xlfn.XLOOKUP(AE6, 'All hitters'!A:A, 'All hitters'!M:M, "")</f>
        <v>0</v>
      </c>
      <c r="AS6" s="62">
        <f>_xlfn.XLOOKUP(AE6, 'All hitters'!A:A, 'All hitters'!N:N, "")</f>
        <v>1</v>
      </c>
      <c r="AT6" s="62">
        <f>_xlfn.XLOOKUP(AE6, 'All hitters'!A:A, 'All hitters'!O:O, "")</f>
        <v>0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1</v>
      </c>
      <c r="AY6" s="62">
        <f>_xlfn.XLOOKUP(AE6, 'All hitters'!A:A, 'All hitters'!T:T, "")</f>
        <v>0</v>
      </c>
      <c r="AZ6" s="62">
        <f>_xlfn.XLOOKUP(AE6, 'All hitters'!A:A, 'All hitters'!U:U, "")</f>
        <v>0</v>
      </c>
      <c r="BA6" s="62">
        <f>_xlfn.XLOOKUP(AE6, 'All hitters'!A:A, 'All hitters'!V:V, "")</f>
        <v>3</v>
      </c>
      <c r="BB6" s="63">
        <f>_xlfn.XLOOKUP(AE6, 'All hitters'!A:A, 'All hitters'!W:W, "")</f>
        <v>0.28599999999999998</v>
      </c>
      <c r="BC6" s="63">
        <f>_xlfn.XLOOKUP(AE6, 'All hitters'!A:A, 'All hitters'!X:X, "")</f>
        <v>0.312</v>
      </c>
      <c r="BD6" s="63">
        <f>_xlfn.XLOOKUP(AE6, 'All hitters'!A:A, 'All hitters'!Y:Y, "")</f>
        <v>0.64300000000000002</v>
      </c>
      <c r="BE6" s="62">
        <f>_xlfn.XLOOKUP(AE6, 'All hitters'!A:A, 'All hitters'!Z:Z, "")</f>
        <v>60</v>
      </c>
      <c r="BF6" s="11"/>
      <c r="BG6" s="7" t="s">
        <v>6</v>
      </c>
      <c r="BH6" s="41" t="s">
        <v>361</v>
      </c>
      <c r="BI6" s="41"/>
      <c r="BJ6" s="62">
        <f>_xlfn.XLOOKUP(BH6, 'All hitters'!A:A, 'All hitters'!B:B, "")</f>
        <v>6</v>
      </c>
      <c r="BK6" s="62">
        <f>_xlfn.XLOOKUP(BH6, 'All hitters'!A:A, 'All hitters'!C:C, "")</f>
        <v>4</v>
      </c>
      <c r="BL6" s="62">
        <f>_xlfn.XLOOKUP(BH6, 'All hitters'!A:A, 'All hitters'!D:D, "")</f>
        <v>16</v>
      </c>
      <c r="BM6" s="62">
        <f>_xlfn.XLOOKUP(BH6, 'All hitters'!A:A, 'All hitters'!E:E, "")</f>
        <v>16</v>
      </c>
      <c r="BN6" s="62">
        <f>_xlfn.XLOOKUP(BH6, 'All hitters'!A:A, 'All hitters'!F:F, "")</f>
        <v>0</v>
      </c>
      <c r="BO6" s="62">
        <f>_xlfn.XLOOKUP(BH6, 'All hitters'!A:A, 'All hitters'!G:G, "")</f>
        <v>2</v>
      </c>
      <c r="BP6" s="62">
        <f>_xlfn.XLOOKUP(BH6, 'All hitters'!A:A, 'All hitters'!H:H, "")</f>
        <v>1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1</v>
      </c>
      <c r="BT6" s="62">
        <f>_xlfn.XLOOKUP(BH6, 'All hitters'!A:A, 'All hitters'!L:L, "")</f>
        <v>0</v>
      </c>
      <c r="BU6" s="62">
        <f>_xlfn.XLOOKUP(BH6, 'All hitters'!A:A, 'All hitters'!M:M, "")</f>
        <v>0</v>
      </c>
      <c r="BV6" s="62">
        <f>_xlfn.XLOOKUP(BH6, 'All hitters'!A:A, 'All hitters'!N:N, "")</f>
        <v>0</v>
      </c>
      <c r="BW6" s="62">
        <f>_xlfn.XLOOKUP(BH6, 'All hitters'!A:A, 'All hitters'!O:O, "")</f>
        <v>2</v>
      </c>
      <c r="BX6" s="62">
        <f>_xlfn.XLOOKUP(BH6, 'All hitters'!A:A, 'All hitters'!P:P, "")</f>
        <v>0</v>
      </c>
      <c r="BY6" s="62">
        <f>_xlfn.XLOOKUP(BH6, 'All hitters'!A:A, 'All hitters'!Q:Q, "")</f>
        <v>0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0</v>
      </c>
      <c r="CC6" s="62">
        <f>_xlfn.XLOOKUP(BH6, 'All hitters'!A:A, 'All hitters'!U:U, "")</f>
        <v>0</v>
      </c>
      <c r="CD6" s="62">
        <f>_xlfn.XLOOKUP(BH6, 'All hitters'!A:A, 'All hitters'!V:V, "")</f>
        <v>1</v>
      </c>
      <c r="CE6" s="63">
        <f>_xlfn.XLOOKUP(BH6, 'All hitters'!A:A, 'All hitters'!W:W, "")</f>
        <v>0.125</v>
      </c>
      <c r="CF6" s="63">
        <f>_xlfn.XLOOKUP(BH6, 'All hitters'!A:A, 'All hitters'!X:X, "")</f>
        <v>0.125</v>
      </c>
      <c r="CG6" s="63">
        <f>_xlfn.XLOOKUP(BH6, 'All hitters'!A:A, 'All hitters'!Y:Y, "")</f>
        <v>0.188</v>
      </c>
      <c r="CH6" s="62">
        <f>_xlfn.XLOOKUP(BH6, 'All hitters'!A:A, 'All hitters'!Z:Z, "")</f>
        <v>16.7</v>
      </c>
      <c r="CJ6" s="11"/>
      <c r="CK6" s="7" t="s">
        <v>6</v>
      </c>
      <c r="CL6" s="41" t="s">
        <v>149</v>
      </c>
      <c r="CM6" s="41"/>
      <c r="CN6" s="62">
        <f>_xlfn.XLOOKUP(CL6, 'All hitters'!A:A, 'All hitters'!B:B, "")</f>
        <v>5</v>
      </c>
      <c r="CO6" s="62">
        <f>_xlfn.XLOOKUP(CL6, 'All hitters'!A:A, 'All hitters'!C:C, "")</f>
        <v>5</v>
      </c>
      <c r="CP6" s="62">
        <f>_xlfn.XLOOKUP(CL6, 'All hitters'!A:A, 'All hitters'!D:D, "")</f>
        <v>23</v>
      </c>
      <c r="CQ6" s="62">
        <f>_xlfn.XLOOKUP(CL6, 'All hitters'!A:A, 'All hitters'!E:E, "")</f>
        <v>23</v>
      </c>
      <c r="CR6" s="62">
        <f>_xlfn.XLOOKUP(CL6, 'All hitters'!A:A, 'All hitters'!F:F, "")</f>
        <v>3</v>
      </c>
      <c r="CS6" s="62">
        <f>_xlfn.XLOOKUP(CL6, 'All hitters'!A:A, 'All hitters'!G:G, "")</f>
        <v>7</v>
      </c>
      <c r="CT6" s="62">
        <f>_xlfn.XLOOKUP(CL6, 'All hitters'!A:A, 'All hitters'!H:H, "")</f>
        <v>1</v>
      </c>
      <c r="CU6" s="62">
        <f>_xlfn.XLOOKUP(CL6, 'All hitters'!A:A, 'All hitters'!I:I, "")</f>
        <v>1</v>
      </c>
      <c r="CV6" s="62">
        <f>_xlfn.XLOOKUP(CL6, 'All hitters'!A:A, 'All hitters'!J:J, "")</f>
        <v>0</v>
      </c>
      <c r="CW6" s="62">
        <f>_xlfn.XLOOKUP(CL6, 'All hitters'!A:A, 'All hitters'!K:K, "")</f>
        <v>7</v>
      </c>
      <c r="CX6" s="62">
        <f>_xlfn.XLOOKUP(CL6, 'All hitters'!A:A, 'All hitters'!L:L, "")</f>
        <v>0</v>
      </c>
      <c r="CY6" s="62">
        <f>_xlfn.XLOOKUP(CL6, 'All hitters'!A:A, 'All hitters'!M:M, "")</f>
        <v>0</v>
      </c>
      <c r="CZ6" s="62">
        <f>_xlfn.XLOOKUP(CL6, 'All hitters'!A:A, 'All hitters'!N:N, "")</f>
        <v>0</v>
      </c>
      <c r="DA6" s="62">
        <f>_xlfn.XLOOKUP(CL6, 'All hitters'!A:A, 'All hitters'!O:O, "")</f>
        <v>2</v>
      </c>
      <c r="DB6" s="62">
        <f>_xlfn.XLOOKUP(CL6, 'All hitters'!A:A, 'All hitters'!P:P, "")</f>
        <v>2</v>
      </c>
      <c r="DC6" s="62">
        <f>_xlfn.XLOOKUP(CL6, 'All hitters'!A:A, 'All hitters'!Q:Q, "")</f>
        <v>0</v>
      </c>
      <c r="DD6" s="62">
        <f>_xlfn.XLOOKUP(CL6, 'All hitters'!A:A, 'All hitters'!R:R, "")</f>
        <v>0</v>
      </c>
      <c r="DE6" s="62">
        <f>_xlfn.XLOOKUP(CL6, 'All hitters'!A:A, 'All hitters'!S:S, "")</f>
        <v>0</v>
      </c>
      <c r="DF6" s="62">
        <f>_xlfn.XLOOKUP(CL6, 'All hitters'!A:A, 'All hitters'!T:T, "")</f>
        <v>1</v>
      </c>
      <c r="DG6" s="62">
        <f>_xlfn.XLOOKUP(CL6, 'All hitters'!A:A, 'All hitters'!U:U, "")</f>
        <v>0</v>
      </c>
      <c r="DH6" s="62">
        <f>_xlfn.XLOOKUP(CL6, 'All hitters'!A:A, 'All hitters'!V:V, "")</f>
        <v>3</v>
      </c>
      <c r="DI6" s="63">
        <f>_xlfn.XLOOKUP(CL6, 'All hitters'!A:A, 'All hitters'!W:W, "")</f>
        <v>0.30399999999999999</v>
      </c>
      <c r="DJ6" s="63">
        <f>_xlfn.XLOOKUP(CL6, 'All hitters'!A:A, 'All hitters'!X:X, "")</f>
        <v>0.30399999999999999</v>
      </c>
      <c r="DK6" s="63">
        <f>_xlfn.XLOOKUP(CL6, 'All hitters'!A:A, 'All hitters'!Y:Y, "")</f>
        <v>0.435</v>
      </c>
      <c r="DL6" s="62">
        <f>_xlfn.XLOOKUP(CL6, 'All hitters'!A:A, 'All hitters'!Z:Z, "")</f>
        <v>60</v>
      </c>
      <c r="DM6" s="11"/>
      <c r="DN6" s="7" t="s">
        <v>6</v>
      </c>
      <c r="DO6" s="41" t="s">
        <v>346</v>
      </c>
      <c r="DP6" s="41"/>
      <c r="DQ6" s="62">
        <f>_xlfn.XLOOKUP(DO6, 'All hitters'!A:A, 'All hitters'!B:B, "")</f>
        <v>4</v>
      </c>
      <c r="DR6" s="62">
        <f>_xlfn.XLOOKUP(DO6, 'All hitters'!A:A, 'All hitters'!C:C, "")</f>
        <v>4</v>
      </c>
      <c r="DS6" s="62">
        <f>_xlfn.XLOOKUP(DO6, 'All hitters'!A:A, 'All hitters'!D:D, "")</f>
        <v>15</v>
      </c>
      <c r="DT6" s="62">
        <f>_xlfn.XLOOKUP(DO6, 'All hitters'!A:A, 'All hitters'!E:E, "")</f>
        <v>14</v>
      </c>
      <c r="DU6" s="62">
        <f>_xlfn.XLOOKUP(DO6, 'All hitters'!A:A, 'All hitters'!F:F, "")</f>
        <v>1</v>
      </c>
      <c r="DV6" s="62">
        <f>_xlfn.XLOOKUP(DO6, 'All hitters'!A:A, 'All hitters'!G:G, "")</f>
        <v>3</v>
      </c>
      <c r="DW6" s="62">
        <f>_xlfn.XLOOKUP(DO6, 'All hitters'!A:A, 'All hitters'!H:H, "")</f>
        <v>0</v>
      </c>
      <c r="DX6" s="62">
        <f>_xlfn.XLOOKUP(DO6, 'All hitters'!A:A, 'All hitters'!I:I, "")</f>
        <v>0</v>
      </c>
      <c r="DY6" s="62">
        <f>_xlfn.XLOOKUP(DO6, 'All hitters'!A:A, 'All hitters'!J:J, "")</f>
        <v>0</v>
      </c>
      <c r="DZ6" s="62">
        <f>_xlfn.XLOOKUP(DO6, 'All hitters'!A:A, 'All hitters'!K:K, "")</f>
        <v>0</v>
      </c>
      <c r="EA6" s="62">
        <f>_xlfn.XLOOKUP(DO6, 'All hitters'!A:A, 'All hitters'!L:L, "")</f>
        <v>1</v>
      </c>
      <c r="EB6" s="62">
        <f>_xlfn.XLOOKUP(DO6, 'All hitters'!A:A, 'All hitters'!M:M, "")</f>
        <v>0</v>
      </c>
      <c r="EC6" s="62">
        <f>_xlfn.XLOOKUP(DO6, 'All hitters'!A:A, 'All hitters'!N:N, "")</f>
        <v>0</v>
      </c>
      <c r="ED6" s="62">
        <f>_xlfn.XLOOKUP(DO6, 'All hitters'!A:A, 'All hitters'!O:O, "")</f>
        <v>2</v>
      </c>
      <c r="EE6" s="62">
        <f>_xlfn.XLOOKUP(DO6, 'All hitters'!A:A, 'All hitters'!P:P, "")</f>
        <v>1</v>
      </c>
      <c r="EF6" s="62">
        <f>_xlfn.XLOOKUP(DO6, 'All hitters'!A:A, 'All hitters'!Q:Q, "")</f>
        <v>0</v>
      </c>
      <c r="EG6" s="62">
        <f>_xlfn.XLOOKUP(DO6, 'All hitters'!A:A, 'All hitters'!R:R, "")</f>
        <v>0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0</v>
      </c>
      <c r="EK6" s="62">
        <f>_xlfn.XLOOKUP(DO6, 'All hitters'!A:A, 'All hitters'!V:V, "")</f>
        <v>3</v>
      </c>
      <c r="EL6" s="63">
        <f>_xlfn.XLOOKUP(DO6, 'All hitters'!A:A, 'All hitters'!W:W, "")</f>
        <v>0.214</v>
      </c>
      <c r="EM6" s="63">
        <f>_xlfn.XLOOKUP(DO6, 'All hitters'!A:A, 'All hitters'!X:X, "")</f>
        <v>0.26700000000000002</v>
      </c>
      <c r="EN6" s="62">
        <f>_xlfn.XLOOKUP(DO6, 'All hitters'!A:A, 'All hitters'!Y:Y, "")</f>
        <v>0.214</v>
      </c>
      <c r="EO6" s="62">
        <f>_xlfn.XLOOKUP(DO6, 'All hitters'!A:A, 'All hitters'!Z:Z, "")</f>
        <v>75</v>
      </c>
    </row>
    <row r="7" spans="1:145" x14ac:dyDescent="0.3">
      <c r="A7" s="5" t="s">
        <v>7</v>
      </c>
      <c r="B7" s="41" t="s">
        <v>466</v>
      </c>
      <c r="C7" s="13"/>
      <c r="D7" s="62">
        <f>_xlfn.XLOOKUP(B7, 'All hitters'!A:A, 'All hitters'!B:B, "")</f>
        <v>6</v>
      </c>
      <c r="E7" s="62">
        <f>_xlfn.XLOOKUP(B7, 'All hitters'!A:A, 'All hitters'!C:C, "")</f>
        <v>5</v>
      </c>
      <c r="F7" s="62">
        <f>_xlfn.XLOOKUP(B7, 'All hitters'!A:A, 'All hitters'!D:D, "")</f>
        <v>23</v>
      </c>
      <c r="G7" s="62">
        <f>_xlfn.XLOOKUP(B7, 'All hitters'!A:A, 'All hitters'!E:E, "")</f>
        <v>23</v>
      </c>
      <c r="H7" s="62">
        <f>_xlfn.XLOOKUP(B7, 'All hitters'!A:A, 'All hitters'!F:F, "")</f>
        <v>3</v>
      </c>
      <c r="I7" s="62">
        <f>_xlfn.XLOOKUP(B7, 'All hitters'!A:A, 'All hitters'!G:G, "")</f>
        <v>7</v>
      </c>
      <c r="J7" s="62">
        <f>_xlfn.XLOOKUP(B7, 'All hitters'!A:A, 'All hitters'!H:H, "")</f>
        <v>0</v>
      </c>
      <c r="K7" s="62">
        <f>_xlfn.XLOOKUP(B7, 'All hitters'!A:A, 'All hitters'!I:I, "")</f>
        <v>0</v>
      </c>
      <c r="L7" s="62">
        <f>_xlfn.XLOOKUP(B7, 'All hitters'!A:A, 'All hitters'!J:J, "")</f>
        <v>0</v>
      </c>
      <c r="M7" s="62">
        <f>_xlfn.XLOOKUP(B7, 'All hitters'!A:A, 'All hitters'!K:K, "")</f>
        <v>2</v>
      </c>
      <c r="N7" s="62">
        <f>_xlfn.XLOOKUP(B7, 'All hitters'!A:A, 'All hitters'!L:L, "")</f>
        <v>0</v>
      </c>
      <c r="O7" s="62">
        <f>_xlfn.XLOOKUP(B7, 'All hitters'!A:A, 'All hitters'!M:M, "")</f>
        <v>0</v>
      </c>
      <c r="P7" s="62">
        <f>_xlfn.XLOOKUP(B7, 'All hitters'!A:A, 'All hitters'!N:N, "")</f>
        <v>0</v>
      </c>
      <c r="Q7" s="62">
        <f>_xlfn.XLOOKUP(B7, 'All hitters'!A:A, 'All hitters'!O:O, "")</f>
        <v>1</v>
      </c>
      <c r="R7" s="62">
        <f>_xlfn.XLOOKUP(B7, 'All hitters'!A:A, 'All hitters'!P:P, "")</f>
        <v>1</v>
      </c>
      <c r="S7" s="62">
        <f>_xlfn.XLOOKUP(B7, 'All hitters'!A:A, 'All hitters'!Q:Q, "")</f>
        <v>0</v>
      </c>
      <c r="T7" s="62">
        <f>_xlfn.XLOOKUP(B7, 'All hitters'!A:A, 'All hitters'!R:R, "")</f>
        <v>0</v>
      </c>
      <c r="U7" s="62">
        <f>_xlfn.XLOOKUP(B7, 'All hitters'!A:A, 'All hitters'!S:S, "")</f>
        <v>0</v>
      </c>
      <c r="V7" s="62">
        <f>_xlfn.XLOOKUP(B7, 'All hitters'!A:A, 'All hitters'!T:T, "")</f>
        <v>1</v>
      </c>
      <c r="W7" s="62">
        <f>_xlfn.XLOOKUP(B7, 'All hitters'!A:A, 'All hitters'!U:U, "")</f>
        <v>0</v>
      </c>
      <c r="X7" s="62">
        <f>_xlfn.XLOOKUP(B7, 'All hitters'!A:A, 'All hitters'!V:V, "")</f>
        <v>5</v>
      </c>
      <c r="Y7" s="63">
        <f>_xlfn.XLOOKUP(B7, 'All hitters'!A:A, 'All hitters'!W:W, "")</f>
        <v>0.30399999999999999</v>
      </c>
      <c r="Z7" s="63">
        <f>_xlfn.XLOOKUP(B7, 'All hitters'!A:A, 'All hitters'!X:X, "")</f>
        <v>0.30399999999999999</v>
      </c>
      <c r="AA7" s="63">
        <f>_xlfn.XLOOKUP(B7, 'All hitters'!A:A, 'All hitters'!Y:Y, "")</f>
        <v>0.30399999999999999</v>
      </c>
      <c r="AB7" s="62">
        <f>_xlfn.XLOOKUP(B7, 'All hitters'!A:A, 'All hitters'!Z:Z, "")</f>
        <v>83.3</v>
      </c>
      <c r="AC7" s="11"/>
      <c r="AD7" s="7" t="s">
        <v>7</v>
      </c>
      <c r="AE7" s="41" t="s">
        <v>193</v>
      </c>
      <c r="AF7" s="41"/>
      <c r="AG7" s="62">
        <f>_xlfn.XLOOKUP(AE7, 'All hitters'!A:A, 'All hitters'!B:B, "")</f>
        <v>6</v>
      </c>
      <c r="AH7" s="62">
        <f>_xlfn.XLOOKUP(AE7, 'All hitters'!A:A, 'All hitters'!C:C, "")</f>
        <v>6</v>
      </c>
      <c r="AI7" s="62">
        <f>_xlfn.XLOOKUP(AE7, 'All hitters'!A:A, 'All hitters'!D:D, "")</f>
        <v>28</v>
      </c>
      <c r="AJ7" s="62">
        <f>_xlfn.XLOOKUP(AE7, 'All hitters'!A:A, 'All hitters'!E:E, "")</f>
        <v>20</v>
      </c>
      <c r="AK7" s="62">
        <f>_xlfn.XLOOKUP(AE7, 'All hitters'!A:A, 'All hitters'!F:F, "")</f>
        <v>5</v>
      </c>
      <c r="AL7" s="62">
        <f>_xlfn.XLOOKUP(AE7, 'All hitters'!A:A, 'All hitters'!G:G, "")</f>
        <v>6</v>
      </c>
      <c r="AM7" s="62">
        <f>_xlfn.XLOOKUP(AE7, 'All hitters'!A:A, 'All hitters'!H:H, "")</f>
        <v>2</v>
      </c>
      <c r="AN7" s="62">
        <f>_xlfn.XLOOKUP(AE7, 'All hitters'!A:A, 'All hitters'!I:I, "")</f>
        <v>0</v>
      </c>
      <c r="AO7" s="62">
        <f>_xlfn.XLOOKUP(AE7, 'All hitters'!A:A, 'All hitters'!J:J, "")</f>
        <v>1</v>
      </c>
      <c r="AP7" s="62">
        <f>_xlfn.XLOOKUP(AE7, 'All hitters'!A:A, 'All hitters'!K:K, "")</f>
        <v>5</v>
      </c>
      <c r="AQ7" s="62">
        <f>_xlfn.XLOOKUP(AE7, 'All hitters'!A:A, 'All hitters'!L:L, "")</f>
        <v>7</v>
      </c>
      <c r="AR7" s="62">
        <f>_xlfn.XLOOKUP(AE7, 'All hitters'!A:A, 'All hitters'!M:M, "")</f>
        <v>0</v>
      </c>
      <c r="AS7" s="62">
        <f>_xlfn.XLOOKUP(AE7, 'All hitters'!A:A, 'All hitters'!N:N, "")</f>
        <v>0</v>
      </c>
      <c r="AT7" s="62">
        <f>_xlfn.XLOOKUP(AE7, 'All hitters'!A:A, 'All hitters'!O:O, "")</f>
        <v>8</v>
      </c>
      <c r="AU7" s="62">
        <f>_xlfn.XLOOKUP(AE7, 'All hitters'!A:A, 'All hitters'!P:P, "")</f>
        <v>1</v>
      </c>
      <c r="AV7" s="62">
        <f>_xlfn.XLOOKUP(AE7, 'All hitters'!A:A, 'All hitters'!Q:Q, "")</f>
        <v>0</v>
      </c>
      <c r="AW7" s="62">
        <f>_xlfn.XLOOKUP(AE7, 'All hitters'!A:A, 'All hitters'!R:R, "")</f>
        <v>0</v>
      </c>
      <c r="AX7" s="62">
        <f>_xlfn.XLOOKUP(AE7, 'All hitters'!A:A, 'All hitters'!S:S, "")</f>
        <v>0</v>
      </c>
      <c r="AY7" s="62">
        <f>_xlfn.XLOOKUP(AE7, 'All hitters'!A:A, 'All hitters'!T:T, "")</f>
        <v>0</v>
      </c>
      <c r="AZ7" s="62">
        <f>_xlfn.XLOOKUP(AE7, 'All hitters'!A:A, 'All hitters'!U:U, "")</f>
        <v>1</v>
      </c>
      <c r="BA7" s="62">
        <f>_xlfn.XLOOKUP(AE7, 'All hitters'!A:A, 'All hitters'!V:V, "")</f>
        <v>4</v>
      </c>
      <c r="BB7" s="63">
        <f>_xlfn.XLOOKUP(AE7, 'All hitters'!A:A, 'All hitters'!W:W, "")</f>
        <v>0.3</v>
      </c>
      <c r="BC7" s="63">
        <f>_xlfn.XLOOKUP(AE7, 'All hitters'!A:A, 'All hitters'!X:X, "")</f>
        <v>0.48099999999999998</v>
      </c>
      <c r="BD7" s="63">
        <f>_xlfn.XLOOKUP(AE7, 'All hitters'!A:A, 'All hitters'!Y:Y, "")</f>
        <v>0.55000000000000004</v>
      </c>
      <c r="BE7" s="62">
        <f>_xlfn.XLOOKUP(AE7, 'All hitters'!A:A, 'All hitters'!Z:Z, "")</f>
        <v>66.7</v>
      </c>
      <c r="BF7" s="11"/>
      <c r="BG7" s="7" t="s">
        <v>7</v>
      </c>
      <c r="BH7" s="41" t="s">
        <v>131</v>
      </c>
      <c r="BI7" s="41"/>
      <c r="BJ7" s="62">
        <f>_xlfn.XLOOKUP(BH7, 'All hitters'!A:A, 'All hitters'!B:B, "")</f>
        <v>7</v>
      </c>
      <c r="BK7" s="62">
        <f>_xlfn.XLOOKUP(BH7, 'All hitters'!A:A, 'All hitters'!C:C, "")</f>
        <v>6</v>
      </c>
      <c r="BL7" s="62">
        <f>_xlfn.XLOOKUP(BH7, 'All hitters'!A:A, 'All hitters'!D:D, "")</f>
        <v>28</v>
      </c>
      <c r="BM7" s="62">
        <f>_xlfn.XLOOKUP(BH7, 'All hitters'!A:A, 'All hitters'!E:E, "")</f>
        <v>22</v>
      </c>
      <c r="BN7" s="62">
        <f>_xlfn.XLOOKUP(BH7, 'All hitters'!A:A, 'All hitters'!F:F, "")</f>
        <v>4</v>
      </c>
      <c r="BO7" s="62">
        <f>_xlfn.XLOOKUP(BH7, 'All hitters'!A:A, 'All hitters'!G:G, "")</f>
        <v>7</v>
      </c>
      <c r="BP7" s="62">
        <f>_xlfn.XLOOKUP(BH7, 'All hitters'!A:A, 'All hitters'!H:H, "")</f>
        <v>1</v>
      </c>
      <c r="BQ7" s="62">
        <f>_xlfn.XLOOKUP(BH7, 'All hitters'!A:A, 'All hitters'!I:I, "")</f>
        <v>0</v>
      </c>
      <c r="BR7" s="62">
        <f>_xlfn.XLOOKUP(BH7, 'All hitters'!A:A, 'All hitters'!J:J, "")</f>
        <v>0</v>
      </c>
      <c r="BS7" s="62">
        <f>_xlfn.XLOOKUP(BH7, 'All hitters'!A:A, 'All hitters'!K:K, "")</f>
        <v>4</v>
      </c>
      <c r="BT7" s="62">
        <f>_xlfn.XLOOKUP(BH7, 'All hitters'!A:A, 'All hitters'!L:L, "")</f>
        <v>3</v>
      </c>
      <c r="BU7" s="62">
        <f>_xlfn.XLOOKUP(BH7, 'All hitters'!A:A, 'All hitters'!M:M, "")</f>
        <v>0</v>
      </c>
      <c r="BV7" s="62">
        <f>_xlfn.XLOOKUP(BH7, 'All hitters'!A:A, 'All hitters'!N:N, "")</f>
        <v>0</v>
      </c>
      <c r="BW7" s="62">
        <f>_xlfn.XLOOKUP(BH7, 'All hitters'!A:A, 'All hitters'!O:O, "")</f>
        <v>1</v>
      </c>
      <c r="BX7" s="62">
        <f>_xlfn.XLOOKUP(BH7, 'All hitters'!A:A, 'All hitters'!P:P, "")</f>
        <v>0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3</v>
      </c>
      <c r="CB7" s="62">
        <f>_xlfn.XLOOKUP(BH7, 'All hitters'!A:A, 'All hitters'!T:T, "")</f>
        <v>1</v>
      </c>
      <c r="CC7" s="62">
        <f>_xlfn.XLOOKUP(BH7, 'All hitters'!A:A, 'All hitters'!U:U, "")</f>
        <v>0</v>
      </c>
      <c r="CD7" s="62">
        <f>_xlfn.XLOOKUP(BH7, 'All hitters'!A:A, 'All hitters'!V:V, "")</f>
        <v>5</v>
      </c>
      <c r="CE7" s="63">
        <f>_xlfn.XLOOKUP(BH7, 'All hitters'!A:A, 'All hitters'!W:W, "")</f>
        <v>0.318</v>
      </c>
      <c r="CF7" s="63">
        <f>_xlfn.XLOOKUP(BH7, 'All hitters'!A:A, 'All hitters'!X:X, "")</f>
        <v>0.35699999999999998</v>
      </c>
      <c r="CG7" s="63">
        <f>_xlfn.XLOOKUP(BH7, 'All hitters'!A:A, 'All hitters'!Y:Y, "")</f>
        <v>0.36399999999999999</v>
      </c>
      <c r="CH7" s="62">
        <f>_xlfn.XLOOKUP(BH7, 'All hitters'!A:A, 'All hitters'!Z:Z, "")</f>
        <v>71.400000000000006</v>
      </c>
      <c r="CJ7" s="11"/>
      <c r="CK7" s="7" t="s">
        <v>7</v>
      </c>
      <c r="CL7" s="41" t="s">
        <v>129</v>
      </c>
      <c r="CM7" s="41"/>
      <c r="CN7" s="62">
        <f>_xlfn.XLOOKUP(CL7, 'All hitters'!A:A, 'All hitters'!B:B, "")</f>
        <v>6</v>
      </c>
      <c r="CO7" s="62">
        <f>_xlfn.XLOOKUP(CL7, 'All hitters'!A:A, 'All hitters'!C:C, "")</f>
        <v>6</v>
      </c>
      <c r="CP7" s="62">
        <f>_xlfn.XLOOKUP(CL7, 'All hitters'!A:A, 'All hitters'!D:D, "")</f>
        <v>29</v>
      </c>
      <c r="CQ7" s="62">
        <f>_xlfn.XLOOKUP(CL7, 'All hitters'!A:A, 'All hitters'!E:E, "")</f>
        <v>27</v>
      </c>
      <c r="CR7" s="62">
        <f>_xlfn.XLOOKUP(CL7, 'All hitters'!A:A, 'All hitters'!F:F, "")</f>
        <v>5</v>
      </c>
      <c r="CS7" s="62">
        <f>_xlfn.XLOOKUP(CL7, 'All hitters'!A:A, 'All hitters'!G:G, "")</f>
        <v>13</v>
      </c>
      <c r="CT7" s="62">
        <f>_xlfn.XLOOKUP(CL7, 'All hitters'!A:A, 'All hitters'!H:H, "")</f>
        <v>4</v>
      </c>
      <c r="CU7" s="62">
        <f>_xlfn.XLOOKUP(CL7, 'All hitters'!A:A, 'All hitters'!I:I, "")</f>
        <v>0</v>
      </c>
      <c r="CV7" s="62">
        <f>_xlfn.XLOOKUP(CL7, 'All hitters'!A:A, 'All hitters'!J:J, "")</f>
        <v>2</v>
      </c>
      <c r="CW7" s="62">
        <f>_xlfn.XLOOKUP(CL7, 'All hitters'!A:A, 'All hitters'!K:K, "")</f>
        <v>5</v>
      </c>
      <c r="CX7" s="62">
        <f>_xlfn.XLOOKUP(CL7, 'All hitters'!A:A, 'All hitters'!L:L, "")</f>
        <v>2</v>
      </c>
      <c r="CY7" s="62">
        <f>_xlfn.XLOOKUP(CL7, 'All hitters'!A:A, 'All hitters'!M:M, "")</f>
        <v>0</v>
      </c>
      <c r="CZ7" s="62">
        <f>_xlfn.XLOOKUP(CL7, 'All hitters'!A:A, 'All hitters'!N:N, "")</f>
        <v>0</v>
      </c>
      <c r="DA7" s="62">
        <f>_xlfn.XLOOKUP(CL7, 'All hitters'!A:A, 'All hitters'!O:O, "")</f>
        <v>7</v>
      </c>
      <c r="DB7" s="62">
        <f>_xlfn.XLOOKUP(CL7, 'All hitters'!A:A, 'All hitters'!P:P, "")</f>
        <v>1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0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6</v>
      </c>
      <c r="DI7" s="63">
        <f>_xlfn.XLOOKUP(CL7, 'All hitters'!A:A, 'All hitters'!W:W, "")</f>
        <v>0.48099999999999998</v>
      </c>
      <c r="DJ7" s="63">
        <f>_xlfn.XLOOKUP(CL7, 'All hitters'!A:A, 'All hitters'!X:X, "")</f>
        <v>0.51700000000000002</v>
      </c>
      <c r="DK7" s="63">
        <f>_xlfn.XLOOKUP(CL7, 'All hitters'!A:A, 'All hitters'!Y:Y, "")</f>
        <v>0.85199999999999998</v>
      </c>
      <c r="DL7" s="62">
        <f>_xlfn.XLOOKUP(CL7, 'All hitters'!A:A, 'All hitters'!Z:Z, "")</f>
        <v>100</v>
      </c>
      <c r="DM7" s="11"/>
      <c r="DN7" s="7" t="s">
        <v>7</v>
      </c>
      <c r="DO7" s="41" t="s">
        <v>130</v>
      </c>
      <c r="DP7" s="41"/>
      <c r="DQ7" s="62">
        <f>_xlfn.XLOOKUP(DO7, 'All hitters'!A:A, 'All hitters'!B:B, "")</f>
        <v>7</v>
      </c>
      <c r="DR7" s="62">
        <f>_xlfn.XLOOKUP(DO7, 'All hitters'!A:A, 'All hitters'!C:C, "")</f>
        <v>7</v>
      </c>
      <c r="DS7" s="62">
        <f>_xlfn.XLOOKUP(DO7, 'All hitters'!A:A, 'All hitters'!D:D, "")</f>
        <v>32</v>
      </c>
      <c r="DT7" s="62">
        <f>_xlfn.XLOOKUP(DO7, 'All hitters'!A:A, 'All hitters'!E:E, "")</f>
        <v>31</v>
      </c>
      <c r="DU7" s="62">
        <f>_xlfn.XLOOKUP(DO7, 'All hitters'!A:A, 'All hitters'!F:F, "")</f>
        <v>3</v>
      </c>
      <c r="DV7" s="62">
        <f>_xlfn.XLOOKUP(DO7, 'All hitters'!A:A, 'All hitters'!G:G, "")</f>
        <v>11</v>
      </c>
      <c r="DW7" s="62">
        <f>_xlfn.XLOOKUP(DO7, 'All hitters'!A:A, 'All hitters'!H:H, "")</f>
        <v>3</v>
      </c>
      <c r="DX7" s="62">
        <f>_xlfn.XLOOKUP(DO7, 'All hitters'!A:A, 'All hitters'!I:I, "")</f>
        <v>0</v>
      </c>
      <c r="DY7" s="62">
        <f>_xlfn.XLOOKUP(DO7, 'All hitters'!A:A, 'All hitters'!J:J, "")</f>
        <v>0</v>
      </c>
      <c r="DZ7" s="62">
        <f>_xlfn.XLOOKUP(DO7, 'All hitters'!A:A, 'All hitters'!K:K, "")</f>
        <v>4</v>
      </c>
      <c r="EA7" s="62">
        <f>_xlfn.XLOOKUP(DO7, 'All hitters'!A:A, 'All hitters'!L:L, "")</f>
        <v>1</v>
      </c>
      <c r="EB7" s="62">
        <f>_xlfn.XLOOKUP(DO7, 'All hitters'!A:A, 'All hitters'!M:M, "")</f>
        <v>0</v>
      </c>
      <c r="EC7" s="62">
        <f>_xlfn.XLOOKUP(DO7, 'All hitters'!A:A, 'All hitters'!N:N, "")</f>
        <v>0</v>
      </c>
      <c r="ED7" s="62">
        <f>_xlfn.XLOOKUP(DO7, 'All hitters'!A:A, 'All hitters'!O:O, "")</f>
        <v>0</v>
      </c>
      <c r="EE7" s="62">
        <f>_xlfn.XLOOKUP(DO7, 'All hitters'!A:A, 'All hitters'!P:P, "")</f>
        <v>0</v>
      </c>
      <c r="EF7" s="62">
        <f>_xlfn.XLOOKUP(DO7, 'All hitters'!A:A, 'All hitters'!Q:Q, "")</f>
        <v>0</v>
      </c>
      <c r="EG7" s="62">
        <f>_xlfn.XLOOKUP(DO7, 'All hitters'!A:A, 'All hitters'!R:R, "")</f>
        <v>0</v>
      </c>
      <c r="EH7" s="62">
        <f>_xlfn.XLOOKUP(DO7, 'All hitters'!A:A, 'All hitters'!S:S, "")</f>
        <v>0</v>
      </c>
      <c r="EI7" s="62">
        <f>_xlfn.XLOOKUP(DO7, 'All hitters'!A:A, 'All hitters'!T:T, "")</f>
        <v>2</v>
      </c>
      <c r="EJ7" s="62">
        <f>_xlfn.XLOOKUP(DO7, 'All hitters'!A:A, 'All hitters'!U:U, "")</f>
        <v>0</v>
      </c>
      <c r="EK7" s="62">
        <f>_xlfn.XLOOKUP(DO7, 'All hitters'!A:A, 'All hitters'!V:V, "")</f>
        <v>6</v>
      </c>
      <c r="EL7" s="63">
        <f>_xlfn.XLOOKUP(DO7, 'All hitters'!A:A, 'All hitters'!W:W, "")</f>
        <v>0.35499999999999998</v>
      </c>
      <c r="EM7" s="63">
        <f>_xlfn.XLOOKUP(DO7, 'All hitters'!A:A, 'All hitters'!X:X, "")</f>
        <v>0.375</v>
      </c>
      <c r="EN7" s="62">
        <f>_xlfn.XLOOKUP(DO7, 'All hitters'!A:A, 'All hitters'!Y:Y, "")</f>
        <v>0.45200000000000001</v>
      </c>
      <c r="EO7" s="62">
        <f>_xlfn.XLOOKUP(DO7, 'All hitters'!A:A, 'All hitters'!Z:Z, "")</f>
        <v>85.7</v>
      </c>
    </row>
    <row r="8" spans="1:145" x14ac:dyDescent="0.3">
      <c r="A8" s="5" t="s">
        <v>9</v>
      </c>
      <c r="B8" s="41" t="s">
        <v>392</v>
      </c>
      <c r="C8" s="13"/>
      <c r="D8" s="62">
        <f>_xlfn.XLOOKUP(B8, 'All hitters'!A:A, 'All hitters'!B:B, "")</f>
        <v>6</v>
      </c>
      <c r="E8" s="62">
        <f>_xlfn.XLOOKUP(B8, 'All hitters'!A:A, 'All hitters'!C:C, "")</f>
        <v>6</v>
      </c>
      <c r="F8" s="62">
        <f>_xlfn.XLOOKUP(B8, 'All hitters'!A:A, 'All hitters'!D:D, "")</f>
        <v>26</v>
      </c>
      <c r="G8" s="62">
        <f>_xlfn.XLOOKUP(B8, 'All hitters'!A:A, 'All hitters'!E:E, "")</f>
        <v>25</v>
      </c>
      <c r="H8" s="62">
        <f>_xlfn.XLOOKUP(B8, 'All hitters'!A:A, 'All hitters'!F:F, "")</f>
        <v>3</v>
      </c>
      <c r="I8" s="62">
        <f>_xlfn.XLOOKUP(B8, 'All hitters'!A:A, 'All hitters'!G:G, "")</f>
        <v>8</v>
      </c>
      <c r="J8" s="62">
        <f>_xlfn.XLOOKUP(B8, 'All hitters'!A:A, 'All hitters'!H:H, "")</f>
        <v>0</v>
      </c>
      <c r="K8" s="62">
        <f>_xlfn.XLOOKUP(B8, 'All hitters'!A:A, 'All hitters'!I:I, "")</f>
        <v>1</v>
      </c>
      <c r="L8" s="62">
        <f>_xlfn.XLOOKUP(B8, 'All hitters'!A:A, 'All hitters'!J:J, "")</f>
        <v>0</v>
      </c>
      <c r="M8" s="62">
        <f>_xlfn.XLOOKUP(B8, 'All hitters'!A:A, 'All hitters'!K:K, "")</f>
        <v>2</v>
      </c>
      <c r="N8" s="62">
        <f>_xlfn.XLOOKUP(B8, 'All hitters'!A:A, 'All hitters'!L:L, "")</f>
        <v>1</v>
      </c>
      <c r="O8" s="62">
        <f>_xlfn.XLOOKUP(B8, 'All hitters'!A:A, 'All hitters'!M:M, "")</f>
        <v>0</v>
      </c>
      <c r="P8" s="62">
        <f>_xlfn.XLOOKUP(B8, 'All hitters'!A:A, 'All hitters'!N:N, "")</f>
        <v>0</v>
      </c>
      <c r="Q8" s="62">
        <f>_xlfn.XLOOKUP(B8, 'All hitters'!A:A, 'All hitters'!O:O, "")</f>
        <v>3</v>
      </c>
      <c r="R8" s="62">
        <f>_xlfn.XLOOKUP(B8, 'All hitters'!A:A, 'All hitters'!P:P, "")</f>
        <v>0</v>
      </c>
      <c r="S8" s="62">
        <f>_xlfn.XLOOKUP(B8, 'All hitters'!A:A, 'All hitters'!Q:Q, "")</f>
        <v>0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0</v>
      </c>
      <c r="W8" s="62">
        <f>_xlfn.XLOOKUP(B8, 'All hitters'!A:A, 'All hitters'!U:U, "")</f>
        <v>0</v>
      </c>
      <c r="X8" s="62">
        <f>_xlfn.XLOOKUP(B8, 'All hitters'!A:A, 'All hitters'!V:V, "")</f>
        <v>4</v>
      </c>
      <c r="Y8" s="63">
        <f>_xlfn.XLOOKUP(B8, 'All hitters'!A:A, 'All hitters'!W:W, "")</f>
        <v>0.32</v>
      </c>
      <c r="Z8" s="63">
        <f>_xlfn.XLOOKUP(B8, 'All hitters'!A:A, 'All hitters'!X:X, "")</f>
        <v>0.34599999999999997</v>
      </c>
      <c r="AA8" s="63">
        <f>_xlfn.XLOOKUP(B8, 'All hitters'!A:A, 'All hitters'!Y:Y, "")</f>
        <v>0.4</v>
      </c>
      <c r="AB8" s="62">
        <f>_xlfn.XLOOKUP(B8, 'All hitters'!A:A, 'All hitters'!Z:Z, "")</f>
        <v>66.7</v>
      </c>
      <c r="AC8" s="11"/>
      <c r="AD8" s="7" t="s">
        <v>9</v>
      </c>
      <c r="AE8" s="41" t="s">
        <v>126</v>
      </c>
      <c r="AF8" s="41"/>
      <c r="AG8" s="62">
        <f>_xlfn.XLOOKUP(AE8, 'All hitters'!A:A, 'All hitters'!B:B, "")</f>
        <v>6</v>
      </c>
      <c r="AH8" s="62">
        <f>_xlfn.XLOOKUP(AE8, 'All hitters'!A:A, 'All hitters'!C:C, "")</f>
        <v>6</v>
      </c>
      <c r="AI8" s="62">
        <f>_xlfn.XLOOKUP(AE8, 'All hitters'!A:A, 'All hitters'!D:D, "")</f>
        <v>29</v>
      </c>
      <c r="AJ8" s="62">
        <f>_xlfn.XLOOKUP(AE8, 'All hitters'!A:A, 'All hitters'!E:E, "")</f>
        <v>28</v>
      </c>
      <c r="AK8" s="62">
        <f>_xlfn.XLOOKUP(AE8, 'All hitters'!A:A, 'All hitters'!F:F, "")</f>
        <v>3</v>
      </c>
      <c r="AL8" s="62">
        <f>_xlfn.XLOOKUP(AE8, 'All hitters'!A:A, 'All hitters'!G:G, "")</f>
        <v>13</v>
      </c>
      <c r="AM8" s="62">
        <f>_xlfn.XLOOKUP(AE8, 'All hitters'!A:A, 'All hitters'!H:H, "")</f>
        <v>0</v>
      </c>
      <c r="AN8" s="62">
        <f>_xlfn.XLOOKUP(AE8, 'All hitters'!A:A, 'All hitters'!I:I, "")</f>
        <v>1</v>
      </c>
      <c r="AO8" s="62">
        <f>_xlfn.XLOOKUP(AE8, 'All hitters'!A:A, 'All hitters'!J:J, "")</f>
        <v>1</v>
      </c>
      <c r="AP8" s="62">
        <f>_xlfn.XLOOKUP(AE8, 'All hitters'!A:A, 'All hitters'!K:K, "")</f>
        <v>8</v>
      </c>
      <c r="AQ8" s="62">
        <f>_xlfn.XLOOKUP(AE8, 'All hitters'!A:A, 'All hitters'!L:L, "")</f>
        <v>0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1</v>
      </c>
      <c r="AU8" s="62">
        <f>_xlfn.XLOOKUP(AE8, 'All hitters'!A:A, 'All hitters'!P:P, "")</f>
        <v>2</v>
      </c>
      <c r="AV8" s="62">
        <f>_xlfn.XLOOKUP(AE8, 'All hitters'!A:A, 'All hitters'!Q:Q, "")</f>
        <v>1</v>
      </c>
      <c r="AW8" s="62">
        <f>_xlfn.XLOOKUP(AE8, 'All hitters'!A:A, 'All hitters'!R:R, "")</f>
        <v>0</v>
      </c>
      <c r="AX8" s="62">
        <f>_xlfn.XLOOKUP(AE8, 'All hitters'!A:A, 'All hitters'!S:S, "")</f>
        <v>1</v>
      </c>
      <c r="AY8" s="62">
        <f>_xlfn.XLOOKUP(AE8, 'All hitters'!A:A, 'All hitters'!T:T, "")</f>
        <v>0</v>
      </c>
      <c r="AZ8" s="62">
        <f>_xlfn.XLOOKUP(AE8, 'All hitters'!A:A, 'All hitters'!U:U, "")</f>
        <v>0</v>
      </c>
      <c r="BA8" s="62">
        <f>_xlfn.XLOOKUP(AE8, 'All hitters'!A:A, 'All hitters'!V:V, "")</f>
        <v>6</v>
      </c>
      <c r="BB8" s="63">
        <f>_xlfn.XLOOKUP(AE8, 'All hitters'!A:A, 'All hitters'!W:W, "")</f>
        <v>0.46400000000000002</v>
      </c>
      <c r="BC8" s="63">
        <f>_xlfn.XLOOKUP(AE8, 'All hitters'!A:A, 'All hitters'!X:X, "")</f>
        <v>0.44800000000000001</v>
      </c>
      <c r="BD8" s="63">
        <f>_xlfn.XLOOKUP(AE8, 'All hitters'!A:A, 'All hitters'!Y:Y, "")</f>
        <v>0.64300000000000002</v>
      </c>
      <c r="BE8" s="62">
        <f>_xlfn.XLOOKUP(AE8, 'All hitters'!A:A, 'All hitters'!Z:Z, "")</f>
        <v>100</v>
      </c>
      <c r="BF8" s="11"/>
      <c r="BG8" s="7" t="s">
        <v>9</v>
      </c>
      <c r="BH8" s="41" t="s">
        <v>579</v>
      </c>
      <c r="BI8" s="41"/>
      <c r="BJ8" s="62">
        <f>_xlfn.XLOOKUP(BH8, 'All hitters'!A:A, 'All hitters'!B:B, "")</f>
        <v>6</v>
      </c>
      <c r="BK8" s="62">
        <f>_xlfn.XLOOKUP(BH8, 'All hitters'!A:A, 'All hitters'!C:C, "")</f>
        <v>6</v>
      </c>
      <c r="BL8" s="62">
        <f>_xlfn.XLOOKUP(BH8, 'All hitters'!A:A, 'All hitters'!D:D, "")</f>
        <v>26</v>
      </c>
      <c r="BM8" s="62">
        <f>_xlfn.XLOOKUP(BH8, 'All hitters'!A:A, 'All hitters'!E:E, "")</f>
        <v>24</v>
      </c>
      <c r="BN8" s="62">
        <f>_xlfn.XLOOKUP(BH8, 'All hitters'!A:A, 'All hitters'!F:F, "")</f>
        <v>3</v>
      </c>
      <c r="BO8" s="62">
        <f>_xlfn.XLOOKUP(BH8, 'All hitters'!A:A, 'All hitters'!G:G, "")</f>
        <v>4</v>
      </c>
      <c r="BP8" s="62">
        <f>_xlfn.XLOOKUP(BH8, 'All hitters'!A:A, 'All hitters'!H:H, "")</f>
        <v>0</v>
      </c>
      <c r="BQ8" s="62">
        <f>_xlfn.XLOOKUP(BH8, 'All hitters'!A:A, 'All hitters'!I:I, "")</f>
        <v>0</v>
      </c>
      <c r="BR8" s="62">
        <f>_xlfn.XLOOKUP(BH8, 'All hitters'!A:A, 'All hitters'!J:J, "")</f>
        <v>1</v>
      </c>
      <c r="BS8" s="62">
        <f>_xlfn.XLOOKUP(BH8, 'All hitters'!A:A, 'All hitters'!K:K, "")</f>
        <v>1</v>
      </c>
      <c r="BT8" s="62">
        <f>_xlfn.XLOOKUP(BH8, 'All hitters'!A:A, 'All hitters'!L:L, "")</f>
        <v>2</v>
      </c>
      <c r="BU8" s="62">
        <f>_xlfn.XLOOKUP(BH8, 'All hitters'!A:A, 'All hitters'!M:M, "")</f>
        <v>0</v>
      </c>
      <c r="BV8" s="62">
        <f>_xlfn.XLOOKUP(BH8, 'All hitters'!A:A, 'All hitters'!N:N, "")</f>
        <v>0</v>
      </c>
      <c r="BW8" s="62">
        <f>_xlfn.XLOOKUP(BH8, 'All hitters'!A:A, 'All hitters'!O:O, "")</f>
        <v>6</v>
      </c>
      <c r="BX8" s="62">
        <f>_xlfn.XLOOKUP(BH8, 'All hitters'!A:A, 'All hitters'!P:P, "")</f>
        <v>0</v>
      </c>
      <c r="BY8" s="62">
        <f>_xlfn.XLOOKUP(BH8, 'All hitters'!A:A, 'All hitters'!Q:Q, "")</f>
        <v>0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2</v>
      </c>
      <c r="CC8" s="62">
        <f>_xlfn.XLOOKUP(BH8, 'All hitters'!A:A, 'All hitters'!U:U, "")</f>
        <v>0</v>
      </c>
      <c r="CD8" s="62">
        <f>_xlfn.XLOOKUP(BH8, 'All hitters'!A:A, 'All hitters'!V:V, "")</f>
        <v>3</v>
      </c>
      <c r="CE8" s="63">
        <f>_xlfn.XLOOKUP(BH8, 'All hitters'!A:A, 'All hitters'!W:W, "")</f>
        <v>0.16700000000000001</v>
      </c>
      <c r="CF8" s="63">
        <f>_xlfn.XLOOKUP(BH8, 'All hitters'!A:A, 'All hitters'!X:X, "")</f>
        <v>0.23100000000000001</v>
      </c>
      <c r="CG8" s="63">
        <f>_xlfn.XLOOKUP(BH8, 'All hitters'!A:A, 'All hitters'!Y:Y, "")</f>
        <v>0.29199999999999998</v>
      </c>
      <c r="CH8" s="62">
        <f>_xlfn.XLOOKUP(BH8, 'All hitters'!A:A, 'All hitters'!Z:Z, "")</f>
        <v>50</v>
      </c>
      <c r="CJ8" s="11"/>
      <c r="CK8" s="7" t="s">
        <v>9</v>
      </c>
      <c r="CL8" s="41" t="s">
        <v>476</v>
      </c>
      <c r="CM8" s="41"/>
      <c r="CN8" s="62">
        <f>_xlfn.XLOOKUP(CL8, 'All hitters'!A:A, 'All hitters'!B:B, "")</f>
        <v>6</v>
      </c>
      <c r="CO8" s="62">
        <f>_xlfn.XLOOKUP(CL8, 'All hitters'!A:A, 'All hitters'!C:C, "")</f>
        <v>6</v>
      </c>
      <c r="CP8" s="62">
        <f>_xlfn.XLOOKUP(CL8, 'All hitters'!A:A, 'All hitters'!D:D, "")</f>
        <v>30</v>
      </c>
      <c r="CQ8" s="62">
        <f>_xlfn.XLOOKUP(CL8, 'All hitters'!A:A, 'All hitters'!E:E, "")</f>
        <v>28</v>
      </c>
      <c r="CR8" s="62">
        <f>_xlfn.XLOOKUP(CL8, 'All hitters'!A:A, 'All hitters'!F:F, "")</f>
        <v>4</v>
      </c>
      <c r="CS8" s="62">
        <f>_xlfn.XLOOKUP(CL8, 'All hitters'!A:A, 'All hitters'!G:G, "")</f>
        <v>6</v>
      </c>
      <c r="CT8" s="62">
        <f>_xlfn.XLOOKUP(CL8, 'All hitters'!A:A, 'All hitters'!H:H, "")</f>
        <v>1</v>
      </c>
      <c r="CU8" s="62">
        <f>_xlfn.XLOOKUP(CL8, 'All hitters'!A:A, 'All hitters'!I:I, "")</f>
        <v>0</v>
      </c>
      <c r="CV8" s="62">
        <f>_xlfn.XLOOKUP(CL8, 'All hitters'!A:A, 'All hitters'!J:J, "")</f>
        <v>0</v>
      </c>
      <c r="CW8" s="62">
        <f>_xlfn.XLOOKUP(CL8, 'All hitters'!A:A, 'All hitters'!K:K, "")</f>
        <v>0</v>
      </c>
      <c r="CX8" s="62">
        <f>_xlfn.XLOOKUP(CL8, 'All hitters'!A:A, 'All hitters'!L:L, "")</f>
        <v>2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2</v>
      </c>
      <c r="DB8" s="62">
        <f>_xlfn.XLOOKUP(CL8, 'All hitters'!A:A, 'All hitters'!P:P, "")</f>
        <v>4</v>
      </c>
      <c r="DC8" s="62">
        <f>_xlfn.XLOOKUP(CL8, 'All hitters'!A:A, 'All hitters'!Q:Q, "")</f>
        <v>1</v>
      </c>
      <c r="DD8" s="62">
        <f>_xlfn.XLOOKUP(CL8, 'All hitters'!A:A, 'All hitters'!R:R, "")</f>
        <v>0</v>
      </c>
      <c r="DE8" s="62">
        <f>_xlfn.XLOOKUP(CL8, 'All hitters'!A:A, 'All hitters'!S:S, "")</f>
        <v>0</v>
      </c>
      <c r="DF8" s="62">
        <f>_xlfn.XLOOKUP(CL8, 'All hitters'!A:A, 'All hitters'!T:T, "")</f>
        <v>0</v>
      </c>
      <c r="DG8" s="62">
        <f>_xlfn.XLOOKUP(CL8, 'All hitters'!A:A, 'All hitters'!U:U, "")</f>
        <v>0</v>
      </c>
      <c r="DH8" s="62">
        <f>_xlfn.XLOOKUP(CL8, 'All hitters'!A:A, 'All hitters'!V:V, "")</f>
        <v>4</v>
      </c>
      <c r="DI8" s="63">
        <f>_xlfn.XLOOKUP(CL8, 'All hitters'!A:A, 'All hitters'!W:W, "")</f>
        <v>0.214</v>
      </c>
      <c r="DJ8" s="63">
        <f>_xlfn.XLOOKUP(CL8, 'All hitters'!A:A, 'All hitters'!X:X, "")</f>
        <v>0.26700000000000002</v>
      </c>
      <c r="DK8" s="63">
        <f>_xlfn.XLOOKUP(CL8, 'All hitters'!A:A, 'All hitters'!Y:Y, "")</f>
        <v>0.25</v>
      </c>
      <c r="DL8" s="62">
        <f>_xlfn.XLOOKUP(CL8, 'All hitters'!A:A, 'All hitters'!Z:Z, "")</f>
        <v>66.7</v>
      </c>
      <c r="DM8" s="11"/>
      <c r="DN8" s="7" t="s">
        <v>9</v>
      </c>
      <c r="DO8" s="41" t="s">
        <v>198</v>
      </c>
      <c r="DP8" s="41"/>
      <c r="DQ8" s="62">
        <f>_xlfn.XLOOKUP(DO8, 'All hitters'!A:A, 'All hitters'!B:B, "")</f>
        <v>5</v>
      </c>
      <c r="DR8" s="62">
        <f>_xlfn.XLOOKUP(DO8, 'All hitters'!A:A, 'All hitters'!C:C, "")</f>
        <v>5</v>
      </c>
      <c r="DS8" s="62">
        <f>_xlfn.XLOOKUP(DO8, 'All hitters'!A:A, 'All hitters'!D:D, "")</f>
        <v>25</v>
      </c>
      <c r="DT8" s="62">
        <f>_xlfn.XLOOKUP(DO8, 'All hitters'!A:A, 'All hitters'!E:E, "")</f>
        <v>23</v>
      </c>
      <c r="DU8" s="62">
        <f>_xlfn.XLOOKUP(DO8, 'All hitters'!A:A, 'All hitters'!F:F, "")</f>
        <v>5</v>
      </c>
      <c r="DV8" s="62">
        <f>_xlfn.XLOOKUP(DO8, 'All hitters'!A:A, 'All hitters'!G:G, "")</f>
        <v>5</v>
      </c>
      <c r="DW8" s="62">
        <f>_xlfn.XLOOKUP(DO8, 'All hitters'!A:A, 'All hitters'!H:H, "")</f>
        <v>1</v>
      </c>
      <c r="DX8" s="62">
        <f>_xlfn.XLOOKUP(DO8, 'All hitters'!A:A, 'All hitters'!I:I, "")</f>
        <v>1</v>
      </c>
      <c r="DY8" s="62">
        <f>_xlfn.XLOOKUP(DO8, 'All hitters'!A:A, 'All hitters'!J:J, "")</f>
        <v>1</v>
      </c>
      <c r="DZ8" s="62">
        <f>_xlfn.XLOOKUP(DO8, 'All hitters'!A:A, 'All hitters'!K:K, "")</f>
        <v>4</v>
      </c>
      <c r="EA8" s="62">
        <f>_xlfn.XLOOKUP(DO8, 'All hitters'!A:A, 'All hitters'!L:L, "")</f>
        <v>2</v>
      </c>
      <c r="EB8" s="62">
        <f>_xlfn.XLOOKUP(DO8, 'All hitters'!A:A, 'All hitters'!M:M, "")</f>
        <v>0</v>
      </c>
      <c r="EC8" s="62">
        <f>_xlfn.XLOOKUP(DO8, 'All hitters'!A:A, 'All hitters'!N:N, "")</f>
        <v>0</v>
      </c>
      <c r="ED8" s="62">
        <f>_xlfn.XLOOKUP(DO8, 'All hitters'!A:A, 'All hitters'!O:O, "")</f>
        <v>6</v>
      </c>
      <c r="EE8" s="62">
        <f>_xlfn.XLOOKUP(DO8, 'All hitters'!A:A, 'All hitters'!P:P, "")</f>
        <v>0</v>
      </c>
      <c r="EF8" s="62">
        <f>_xlfn.XLOOKUP(DO8, 'All hitters'!A:A, 'All hitters'!Q:Q, "")</f>
        <v>0</v>
      </c>
      <c r="EG8" s="62">
        <f>_xlfn.XLOOKUP(DO8, 'All hitters'!A:A, 'All hitters'!R:R, "")</f>
        <v>0</v>
      </c>
      <c r="EH8" s="62">
        <f>_xlfn.XLOOKUP(DO8, 'All hitters'!A:A, 'All hitters'!S:S, "")</f>
        <v>0</v>
      </c>
      <c r="EI8" s="62">
        <f>_xlfn.XLOOKUP(DO8, 'All hitters'!A:A, 'All hitters'!T:T, "")</f>
        <v>0</v>
      </c>
      <c r="EJ8" s="62">
        <f>_xlfn.XLOOKUP(DO8, 'All hitters'!A:A, 'All hitters'!U:U, "")</f>
        <v>0</v>
      </c>
      <c r="EK8" s="62">
        <f>_xlfn.XLOOKUP(DO8, 'All hitters'!A:A, 'All hitters'!V:V, "")</f>
        <v>3</v>
      </c>
      <c r="EL8" s="63">
        <f>_xlfn.XLOOKUP(DO8, 'All hitters'!A:A, 'All hitters'!W:W, "")</f>
        <v>0.217</v>
      </c>
      <c r="EM8" s="63">
        <f>_xlfn.XLOOKUP(DO8, 'All hitters'!A:A, 'All hitters'!X:X, "")</f>
        <v>0.28000000000000003</v>
      </c>
      <c r="EN8" s="62">
        <f>_xlfn.XLOOKUP(DO8, 'All hitters'!A:A, 'All hitters'!Y:Y, "")</f>
        <v>0.47799999999999998</v>
      </c>
      <c r="EO8" s="62">
        <f>_xlfn.XLOOKUP(DO8, 'All hitters'!A:A, 'All hitters'!Z:Z, "")</f>
        <v>60</v>
      </c>
    </row>
    <row r="9" spans="1:145" x14ac:dyDescent="0.3">
      <c r="A9" s="5" t="s">
        <v>10</v>
      </c>
      <c r="B9" s="41" t="s">
        <v>398</v>
      </c>
      <c r="C9" s="13"/>
      <c r="D9" s="62">
        <f>_xlfn.XLOOKUP(B9, 'All hitters'!A:A, 'All hitters'!B:B, "")</f>
        <v>6</v>
      </c>
      <c r="E9" s="62">
        <f>_xlfn.XLOOKUP(B9, 'All hitters'!A:A, 'All hitters'!C:C, "")</f>
        <v>6</v>
      </c>
      <c r="F9" s="62">
        <f>_xlfn.XLOOKUP(B9, 'All hitters'!A:A, 'All hitters'!D:D, "")</f>
        <v>27</v>
      </c>
      <c r="G9" s="62">
        <f>_xlfn.XLOOKUP(B9, 'All hitters'!A:A, 'All hitters'!E:E, "")</f>
        <v>24</v>
      </c>
      <c r="H9" s="62">
        <f>_xlfn.XLOOKUP(B9, 'All hitters'!A:A, 'All hitters'!F:F, "")</f>
        <v>1</v>
      </c>
      <c r="I9" s="62">
        <f>_xlfn.XLOOKUP(B9, 'All hitters'!A:A, 'All hitters'!G:G, "")</f>
        <v>8</v>
      </c>
      <c r="J9" s="62">
        <f>_xlfn.XLOOKUP(B9, 'All hitters'!A:A, 'All hitters'!H:H, "")</f>
        <v>1</v>
      </c>
      <c r="K9" s="62">
        <f>_xlfn.XLOOKUP(B9, 'All hitters'!A:A, 'All hitters'!I:I, "")</f>
        <v>0</v>
      </c>
      <c r="L9" s="62">
        <f>_xlfn.XLOOKUP(B9, 'All hitters'!A:A, 'All hitters'!J:J, "")</f>
        <v>0</v>
      </c>
      <c r="M9" s="62">
        <f>_xlfn.XLOOKUP(B9, 'All hitters'!A:A, 'All hitters'!K:K, "")</f>
        <v>2</v>
      </c>
      <c r="N9" s="62">
        <f>_xlfn.XLOOKUP(B9, 'All hitters'!A:A, 'All hitters'!L:L, "")</f>
        <v>3</v>
      </c>
      <c r="O9" s="62">
        <f>_xlfn.XLOOKUP(B9, 'All hitters'!A:A, 'All hitters'!M:M, "")</f>
        <v>1</v>
      </c>
      <c r="P9" s="62">
        <f>_xlfn.XLOOKUP(B9, 'All hitters'!A:A, 'All hitters'!N:N, "")</f>
        <v>0</v>
      </c>
      <c r="Q9" s="62">
        <f>_xlfn.XLOOKUP(B9, 'All hitters'!A:A, 'All hitters'!O:O, "")</f>
        <v>2</v>
      </c>
      <c r="R9" s="62">
        <f>_xlfn.XLOOKUP(B9, 'All hitters'!A:A, 'All hitters'!P:P, "")</f>
        <v>0</v>
      </c>
      <c r="S9" s="62">
        <f>_xlfn.XLOOKUP(B9, 'All hitters'!A:A, 'All hitters'!Q:Q, "")</f>
        <v>0</v>
      </c>
      <c r="T9" s="62">
        <f>_xlfn.XLOOKUP(B9, 'All hitters'!A:A, 'All hitters'!R:R, "")</f>
        <v>0</v>
      </c>
      <c r="U9" s="62">
        <f>_xlfn.XLOOKUP(B9, 'All hitters'!A:A, 'All hitters'!S:S, "")</f>
        <v>0</v>
      </c>
      <c r="V9" s="62">
        <f>_xlfn.XLOOKUP(B9, 'All hitters'!A:A, 'All hitters'!T:T, "")</f>
        <v>0</v>
      </c>
      <c r="W9" s="62">
        <f>_xlfn.XLOOKUP(B9, 'All hitters'!A:A, 'All hitters'!U:U, "")</f>
        <v>0</v>
      </c>
      <c r="X9" s="62">
        <f>_xlfn.XLOOKUP(B9, 'All hitters'!A:A, 'All hitters'!V:V, "")</f>
        <v>4</v>
      </c>
      <c r="Y9" s="63">
        <f>_xlfn.XLOOKUP(B9, 'All hitters'!A:A, 'All hitters'!W:W, "")</f>
        <v>0.33300000000000002</v>
      </c>
      <c r="Z9" s="63">
        <f>_xlfn.XLOOKUP(B9, 'All hitters'!A:A, 'All hitters'!X:X, "")</f>
        <v>0.40699999999999997</v>
      </c>
      <c r="AA9" s="63">
        <f>_xlfn.XLOOKUP(B9, 'All hitters'!A:A, 'All hitters'!Y:Y, "")</f>
        <v>0.375</v>
      </c>
      <c r="AB9" s="62">
        <f>_xlfn.XLOOKUP(B9, 'All hitters'!A:A, 'All hitters'!Z:Z, "")</f>
        <v>66.7</v>
      </c>
      <c r="AC9" s="11"/>
      <c r="AD9" s="7" t="s">
        <v>10</v>
      </c>
      <c r="AE9" s="41" t="s">
        <v>233</v>
      </c>
      <c r="AF9" s="41"/>
      <c r="AG9" s="62">
        <f>_xlfn.XLOOKUP(AE9, 'All hitters'!A:A, 'All hitters'!B:B, "")</f>
        <v>6</v>
      </c>
      <c r="AH9" s="62">
        <f>_xlfn.XLOOKUP(AE9, 'All hitters'!A:A, 'All hitters'!C:C, "")</f>
        <v>6</v>
      </c>
      <c r="AI9" s="62">
        <f>_xlfn.XLOOKUP(AE9, 'All hitters'!A:A, 'All hitters'!D:D, "")</f>
        <v>27</v>
      </c>
      <c r="AJ9" s="62">
        <f>_xlfn.XLOOKUP(AE9, 'All hitters'!A:A, 'All hitters'!E:E, "")</f>
        <v>26</v>
      </c>
      <c r="AK9" s="62">
        <f>_xlfn.XLOOKUP(AE9, 'All hitters'!A:A, 'All hitters'!F:F, "")</f>
        <v>6</v>
      </c>
      <c r="AL9" s="62">
        <f>_xlfn.XLOOKUP(AE9, 'All hitters'!A:A, 'All hitters'!G:G, "")</f>
        <v>6</v>
      </c>
      <c r="AM9" s="62">
        <f>_xlfn.XLOOKUP(AE9, 'All hitters'!A:A, 'All hitters'!H:H, "")</f>
        <v>2</v>
      </c>
      <c r="AN9" s="62">
        <f>_xlfn.XLOOKUP(AE9, 'All hitters'!A:A, 'All hitters'!I:I, "")</f>
        <v>1</v>
      </c>
      <c r="AO9" s="62">
        <f>_xlfn.XLOOKUP(AE9, 'All hitters'!A:A, 'All hitters'!J:J, "")</f>
        <v>1</v>
      </c>
      <c r="AP9" s="62">
        <f>_xlfn.XLOOKUP(AE9, 'All hitters'!A:A, 'All hitters'!K:K, "")</f>
        <v>3</v>
      </c>
      <c r="AQ9" s="62">
        <f>_xlfn.XLOOKUP(AE9, 'All hitters'!A:A, 'All hitters'!L:L, "")</f>
        <v>1</v>
      </c>
      <c r="AR9" s="62">
        <f>_xlfn.XLOOKUP(AE9, 'All hitters'!A:A, 'All hitters'!M:M, "")</f>
        <v>0</v>
      </c>
      <c r="AS9" s="62">
        <f>_xlfn.XLOOKUP(AE9, 'All hitters'!A:A, 'All hitters'!N:N, "")</f>
        <v>0</v>
      </c>
      <c r="AT9" s="62">
        <f>_xlfn.XLOOKUP(AE9, 'All hitters'!A:A, 'All hitters'!O:O, "")</f>
        <v>2</v>
      </c>
      <c r="AU9" s="62">
        <f>_xlfn.XLOOKUP(AE9, 'All hitters'!A:A, 'All hitters'!P:P, "")</f>
        <v>0</v>
      </c>
      <c r="AV9" s="62">
        <f>_xlfn.XLOOKUP(AE9, 'All hitters'!A:A, 'All hitters'!Q:Q, "")</f>
        <v>0</v>
      </c>
      <c r="AW9" s="62">
        <f>_xlfn.XLOOKUP(AE9, 'All hitters'!A:A, 'All hitters'!R:R, "")</f>
        <v>0</v>
      </c>
      <c r="AX9" s="62">
        <f>_xlfn.XLOOKUP(AE9, 'All hitters'!A:A, 'All hitters'!S:S, "")</f>
        <v>0</v>
      </c>
      <c r="AY9" s="62">
        <f>_xlfn.XLOOKUP(AE9, 'All hitters'!A:A, 'All hitters'!T:T, "")</f>
        <v>0</v>
      </c>
      <c r="AZ9" s="62">
        <f>_xlfn.XLOOKUP(AE9, 'All hitters'!A:A, 'All hitters'!U:U, "")</f>
        <v>0</v>
      </c>
      <c r="BA9" s="62">
        <f>_xlfn.XLOOKUP(AE9, 'All hitters'!A:A, 'All hitters'!V:V, "")</f>
        <v>5</v>
      </c>
      <c r="BB9" s="63">
        <f>_xlfn.XLOOKUP(AE9, 'All hitters'!A:A, 'All hitters'!W:W, "")</f>
        <v>0.23100000000000001</v>
      </c>
      <c r="BC9" s="63">
        <f>_xlfn.XLOOKUP(AE9, 'All hitters'!A:A, 'All hitters'!X:X, "")</f>
        <v>0.25900000000000001</v>
      </c>
      <c r="BD9" s="63">
        <f>_xlfn.XLOOKUP(AE9, 'All hitters'!A:A, 'All hitters'!Y:Y, "")</f>
        <v>0.5</v>
      </c>
      <c r="BE9" s="62">
        <f>_xlfn.XLOOKUP(AE9, 'All hitters'!A:A, 'All hitters'!Z:Z, "")</f>
        <v>83.3</v>
      </c>
      <c r="BF9" s="11"/>
      <c r="BG9" s="7" t="s">
        <v>10</v>
      </c>
      <c r="BH9" s="41" t="s">
        <v>164</v>
      </c>
      <c r="BI9" s="41"/>
      <c r="BJ9" s="62">
        <f>_xlfn.XLOOKUP(BH9, 'All hitters'!A:A, 'All hitters'!B:B, "")</f>
        <v>3</v>
      </c>
      <c r="BK9" s="62">
        <f>_xlfn.XLOOKUP(BH9, 'All hitters'!A:A, 'All hitters'!C:C, "")</f>
        <v>3</v>
      </c>
      <c r="BL9" s="62">
        <f>_xlfn.XLOOKUP(BH9, 'All hitters'!A:A, 'All hitters'!D:D, "")</f>
        <v>10</v>
      </c>
      <c r="BM9" s="62">
        <f>_xlfn.XLOOKUP(BH9, 'All hitters'!A:A, 'All hitters'!E:E, "")</f>
        <v>10</v>
      </c>
      <c r="BN9" s="62">
        <f>_xlfn.XLOOKUP(BH9, 'All hitters'!A:A, 'All hitters'!F:F, "")</f>
        <v>0</v>
      </c>
      <c r="BO9" s="62">
        <f>_xlfn.XLOOKUP(BH9, 'All hitters'!A:A, 'All hitters'!G:G, "")</f>
        <v>0</v>
      </c>
      <c r="BP9" s="62">
        <f>_xlfn.XLOOKUP(BH9, 'All hitters'!A:A, 'All hitters'!H:H, "")</f>
        <v>0</v>
      </c>
      <c r="BQ9" s="62">
        <f>_xlfn.XLOOKUP(BH9, 'All hitters'!A:A, 'All hitters'!I:I, "")</f>
        <v>0</v>
      </c>
      <c r="BR9" s="62">
        <f>_xlfn.XLOOKUP(BH9, 'All hitters'!A:A, 'All hitters'!J:J, "")</f>
        <v>0</v>
      </c>
      <c r="BS9" s="62">
        <f>_xlfn.XLOOKUP(BH9, 'All hitters'!A:A, 'All hitters'!K:K, "")</f>
        <v>0</v>
      </c>
      <c r="BT9" s="62">
        <f>_xlfn.XLOOKUP(BH9, 'All hitters'!A:A, 'All hitters'!L:L, "")</f>
        <v>0</v>
      </c>
      <c r="BU9" s="62">
        <f>_xlfn.XLOOKUP(BH9, 'All hitters'!A:A, 'All hitters'!M:M, "")</f>
        <v>0</v>
      </c>
      <c r="BV9" s="62">
        <f>_xlfn.XLOOKUP(BH9, 'All hitters'!A:A, 'All hitters'!N:N, "")</f>
        <v>0</v>
      </c>
      <c r="BW9" s="62">
        <f>_xlfn.XLOOKUP(BH9, 'All hitters'!A:A, 'All hitters'!O:O, "")</f>
        <v>2</v>
      </c>
      <c r="BX9" s="62">
        <f>_xlfn.XLOOKUP(BH9, 'All hitters'!A:A, 'All hitters'!P:P, "")</f>
        <v>0</v>
      </c>
      <c r="BY9" s="62">
        <f>_xlfn.XLOOKUP(BH9, 'All hitters'!A:A, 'All hitters'!Q:Q, "")</f>
        <v>0</v>
      </c>
      <c r="BZ9" s="62">
        <f>_xlfn.XLOOKUP(BH9, 'All hitters'!A:A, 'All hitters'!R:R, "")</f>
        <v>0</v>
      </c>
      <c r="CA9" s="62">
        <f>_xlfn.XLOOKUP(BH9, 'All hitters'!A:A, 'All hitters'!S:S, "")</f>
        <v>0</v>
      </c>
      <c r="CB9" s="62">
        <f>_xlfn.XLOOKUP(BH9, 'All hitters'!A:A, 'All hitters'!T:T, "")</f>
        <v>0</v>
      </c>
      <c r="CC9" s="62">
        <f>_xlfn.XLOOKUP(BH9, 'All hitters'!A:A, 'All hitters'!U:U, "")</f>
        <v>0</v>
      </c>
      <c r="CD9" s="62">
        <f>_xlfn.XLOOKUP(BH9, 'All hitters'!A:A, 'All hitters'!V:V, "")</f>
        <v>0</v>
      </c>
      <c r="CE9" s="63">
        <f>_xlfn.XLOOKUP(BH9, 'All hitters'!A:A, 'All hitters'!W:W, "")</f>
        <v>0</v>
      </c>
      <c r="CF9" s="63">
        <f>_xlfn.XLOOKUP(BH9, 'All hitters'!A:A, 'All hitters'!X:X, "")</f>
        <v>0</v>
      </c>
      <c r="CG9" s="63">
        <f>_xlfn.XLOOKUP(BH9, 'All hitters'!A:A, 'All hitters'!Y:Y, "")</f>
        <v>0</v>
      </c>
      <c r="CH9" s="62">
        <f>_xlfn.XLOOKUP(BH9, 'All hitters'!A:A, 'All hitters'!Z:Z, "")</f>
        <v>0</v>
      </c>
      <c r="CJ9" s="11"/>
      <c r="CK9" s="7" t="s">
        <v>10</v>
      </c>
      <c r="CL9" s="41" t="s">
        <v>556</v>
      </c>
      <c r="CM9" s="41"/>
      <c r="CN9" s="62">
        <f>_xlfn.XLOOKUP(CL9, 'All hitters'!A:A, 'All hitters'!B:B, "")</f>
        <v>7</v>
      </c>
      <c r="CO9" s="62">
        <f>_xlfn.XLOOKUP(CL9, 'All hitters'!A:A, 'All hitters'!C:C, "")</f>
        <v>7</v>
      </c>
      <c r="CP9" s="62">
        <f>_xlfn.XLOOKUP(CL9, 'All hitters'!A:A, 'All hitters'!D:D, "")</f>
        <v>34</v>
      </c>
      <c r="CQ9" s="62">
        <f>_xlfn.XLOOKUP(CL9, 'All hitters'!A:A, 'All hitters'!E:E, "")</f>
        <v>32</v>
      </c>
      <c r="CR9" s="62">
        <f>_xlfn.XLOOKUP(CL9, 'All hitters'!A:A, 'All hitters'!F:F, "")</f>
        <v>4</v>
      </c>
      <c r="CS9" s="62">
        <f>_xlfn.XLOOKUP(CL9, 'All hitters'!A:A, 'All hitters'!G:G, "")</f>
        <v>7</v>
      </c>
      <c r="CT9" s="62">
        <f>_xlfn.XLOOKUP(CL9, 'All hitters'!A:A, 'All hitters'!H:H, "")</f>
        <v>1</v>
      </c>
      <c r="CU9" s="62">
        <f>_xlfn.XLOOKUP(CL9, 'All hitters'!A:A, 'All hitters'!I:I, "")</f>
        <v>0</v>
      </c>
      <c r="CV9" s="62">
        <f>_xlfn.XLOOKUP(CL9, 'All hitters'!A:A, 'All hitters'!J:J, "")</f>
        <v>1</v>
      </c>
      <c r="CW9" s="62">
        <f>_xlfn.XLOOKUP(CL9, 'All hitters'!A:A, 'All hitters'!K:K, "")</f>
        <v>3</v>
      </c>
      <c r="CX9" s="62">
        <f>_xlfn.XLOOKUP(CL9, 'All hitters'!A:A, 'All hitters'!L:L, "")</f>
        <v>2</v>
      </c>
      <c r="CY9" s="62">
        <f>_xlfn.XLOOKUP(CL9, 'All hitters'!A:A, 'All hitters'!M:M, "")</f>
        <v>0</v>
      </c>
      <c r="CZ9" s="62">
        <f>_xlfn.XLOOKUP(CL9, 'All hitters'!A:A, 'All hitters'!N:N, "")</f>
        <v>0</v>
      </c>
      <c r="DA9" s="62">
        <f>_xlfn.XLOOKUP(CL9, 'All hitters'!A:A, 'All hitters'!O:O, "")</f>
        <v>4</v>
      </c>
      <c r="DB9" s="62">
        <f>_xlfn.XLOOKUP(CL9, 'All hitters'!A:A, 'All hitters'!P:P, "")</f>
        <v>1</v>
      </c>
      <c r="DC9" s="62">
        <f>_xlfn.XLOOKUP(CL9, 'All hitters'!A:A, 'All hitters'!Q:Q, "")</f>
        <v>0</v>
      </c>
      <c r="DD9" s="62">
        <f>_xlfn.XLOOKUP(CL9, 'All hitters'!A:A, 'All hitters'!R:R, "")</f>
        <v>0</v>
      </c>
      <c r="DE9" s="62">
        <f>_xlfn.XLOOKUP(CL9, 'All hitters'!A:A, 'All hitters'!S:S, "")</f>
        <v>0</v>
      </c>
      <c r="DF9" s="62">
        <f>_xlfn.XLOOKUP(CL9, 'All hitters'!A:A, 'All hitters'!T:T, "")</f>
        <v>1</v>
      </c>
      <c r="DG9" s="62">
        <f>_xlfn.XLOOKUP(CL9, 'All hitters'!A:A, 'All hitters'!U:U, "")</f>
        <v>0</v>
      </c>
      <c r="DH9" s="62">
        <f>_xlfn.XLOOKUP(CL9, 'All hitters'!A:A, 'All hitters'!V:V, "")</f>
        <v>4</v>
      </c>
      <c r="DI9" s="63">
        <f>_xlfn.XLOOKUP(CL9, 'All hitters'!A:A, 'All hitters'!W:W, "")</f>
        <v>0.219</v>
      </c>
      <c r="DJ9" s="63">
        <f>_xlfn.XLOOKUP(CL9, 'All hitters'!A:A, 'All hitters'!X:X, "")</f>
        <v>0.26500000000000001</v>
      </c>
      <c r="DK9" s="63">
        <f>_xlfn.XLOOKUP(CL9, 'All hitters'!A:A, 'All hitters'!Y:Y, "")</f>
        <v>0.34399999999999997</v>
      </c>
      <c r="DL9" s="62">
        <f>_xlfn.XLOOKUP(CL9, 'All hitters'!A:A, 'All hitters'!Z:Z, "")</f>
        <v>57.1</v>
      </c>
      <c r="DM9" s="11"/>
      <c r="DN9" s="7" t="s">
        <v>10</v>
      </c>
      <c r="DO9" s="41" t="s">
        <v>135</v>
      </c>
      <c r="DP9" s="41"/>
      <c r="DQ9" s="62">
        <f>_xlfn.XLOOKUP(DO9, 'All hitters'!A:A, 'All hitters'!B:B, "")</f>
        <v>7</v>
      </c>
      <c r="DR9" s="62">
        <f>_xlfn.XLOOKUP(DO9, 'All hitters'!A:A, 'All hitters'!C:C, "")</f>
        <v>7</v>
      </c>
      <c r="DS9" s="62">
        <f>_xlfn.XLOOKUP(DO9, 'All hitters'!A:A, 'All hitters'!D:D, "")</f>
        <v>30</v>
      </c>
      <c r="DT9" s="62">
        <f>_xlfn.XLOOKUP(DO9, 'All hitters'!A:A, 'All hitters'!E:E, "")</f>
        <v>24</v>
      </c>
      <c r="DU9" s="62">
        <f>_xlfn.XLOOKUP(DO9, 'All hitters'!A:A, 'All hitters'!F:F, "")</f>
        <v>6</v>
      </c>
      <c r="DV9" s="62">
        <f>_xlfn.XLOOKUP(DO9, 'All hitters'!A:A, 'All hitters'!G:G, "")</f>
        <v>10</v>
      </c>
      <c r="DW9" s="62">
        <f>_xlfn.XLOOKUP(DO9, 'All hitters'!A:A, 'All hitters'!H:H, "")</f>
        <v>3</v>
      </c>
      <c r="DX9" s="62">
        <f>_xlfn.XLOOKUP(DO9, 'All hitters'!A:A, 'All hitters'!I:I, "")</f>
        <v>0</v>
      </c>
      <c r="DY9" s="62">
        <f>_xlfn.XLOOKUP(DO9, 'All hitters'!A:A, 'All hitters'!J:J, "")</f>
        <v>0</v>
      </c>
      <c r="DZ9" s="62">
        <f>_xlfn.XLOOKUP(DO9, 'All hitters'!A:A, 'All hitters'!K:K, "")</f>
        <v>1</v>
      </c>
      <c r="EA9" s="62">
        <f>_xlfn.XLOOKUP(DO9, 'All hitters'!A:A, 'All hitters'!L:L, "")</f>
        <v>6</v>
      </c>
      <c r="EB9" s="62">
        <f>_xlfn.XLOOKUP(DO9, 'All hitters'!A:A, 'All hitters'!M:M, "")</f>
        <v>1</v>
      </c>
      <c r="EC9" s="62">
        <f>_xlfn.XLOOKUP(DO9, 'All hitters'!A:A, 'All hitters'!N:N, "")</f>
        <v>0</v>
      </c>
      <c r="ED9" s="62">
        <f>_xlfn.XLOOKUP(DO9, 'All hitters'!A:A, 'All hitters'!O:O, "")</f>
        <v>0</v>
      </c>
      <c r="EE9" s="62">
        <f>_xlfn.XLOOKUP(DO9, 'All hitters'!A:A, 'All hitters'!P:P, "")</f>
        <v>0</v>
      </c>
      <c r="EF9" s="62">
        <f>_xlfn.XLOOKUP(DO9, 'All hitters'!A:A, 'All hitters'!Q:Q, "")</f>
        <v>1</v>
      </c>
      <c r="EG9" s="62">
        <f>_xlfn.XLOOKUP(DO9, 'All hitters'!A:A, 'All hitters'!R:R, "")</f>
        <v>0</v>
      </c>
      <c r="EH9" s="62">
        <f>_xlfn.XLOOKUP(DO9, 'All hitters'!A:A, 'All hitters'!S:S, "")</f>
        <v>0</v>
      </c>
      <c r="EI9" s="62">
        <f>_xlfn.XLOOKUP(DO9, 'All hitters'!A:A, 'All hitters'!T:T, "")</f>
        <v>1</v>
      </c>
      <c r="EJ9" s="62">
        <f>_xlfn.XLOOKUP(DO9, 'All hitters'!A:A, 'All hitters'!U:U, "")</f>
        <v>0</v>
      </c>
      <c r="EK9" s="62">
        <f>_xlfn.XLOOKUP(DO9, 'All hitters'!A:A, 'All hitters'!V:V, "")</f>
        <v>6</v>
      </c>
      <c r="EL9" s="63">
        <f>_xlfn.XLOOKUP(DO9, 'All hitters'!A:A, 'All hitters'!W:W, "")</f>
        <v>0.41699999999999998</v>
      </c>
      <c r="EM9" s="63">
        <f>_xlfn.XLOOKUP(DO9, 'All hitters'!A:A, 'All hitters'!X:X, "")</f>
        <v>0.53300000000000003</v>
      </c>
      <c r="EN9" s="62">
        <f>_xlfn.XLOOKUP(DO9, 'All hitters'!A:A, 'All hitters'!Y:Y, "")</f>
        <v>0.54200000000000004</v>
      </c>
      <c r="EO9" s="62">
        <f>_xlfn.XLOOKUP(DO9, 'All hitters'!A:A, 'All hitters'!Z:Z, "")</f>
        <v>85.7</v>
      </c>
    </row>
    <row r="10" spans="1:145" x14ac:dyDescent="0.3">
      <c r="A10" s="5" t="s">
        <v>11</v>
      </c>
      <c r="B10" s="41" t="s">
        <v>387</v>
      </c>
      <c r="C10" s="13"/>
      <c r="D10" s="62">
        <f>_xlfn.XLOOKUP(B10, 'All hitters'!A:A, 'All hitters'!B:B, "")</f>
        <v>5</v>
      </c>
      <c r="E10" s="62">
        <f>_xlfn.XLOOKUP(B10, 'All hitters'!A:A, 'All hitters'!C:C, "")</f>
        <v>3</v>
      </c>
      <c r="F10" s="62">
        <f>_xlfn.XLOOKUP(B10, 'All hitters'!A:A, 'All hitters'!D:D, "")</f>
        <v>15</v>
      </c>
      <c r="G10" s="62">
        <f>_xlfn.XLOOKUP(B10, 'All hitters'!A:A, 'All hitters'!E:E, "")</f>
        <v>13</v>
      </c>
      <c r="H10" s="62">
        <f>_xlfn.XLOOKUP(B10, 'All hitters'!A:A, 'All hitters'!F:F, "")</f>
        <v>3</v>
      </c>
      <c r="I10" s="62">
        <f>_xlfn.XLOOKUP(B10, 'All hitters'!A:A, 'All hitters'!G:G, "")</f>
        <v>4</v>
      </c>
      <c r="J10" s="62">
        <f>_xlfn.XLOOKUP(B10, 'All hitters'!A:A, 'All hitters'!H:H, "")</f>
        <v>1</v>
      </c>
      <c r="K10" s="62">
        <f>_xlfn.XLOOKUP(B10, 'All hitters'!A:A, 'All hitters'!I:I, "")</f>
        <v>0</v>
      </c>
      <c r="L10" s="62">
        <f>_xlfn.XLOOKUP(B10, 'All hitters'!A:A, 'All hitters'!J:J, "")</f>
        <v>1</v>
      </c>
      <c r="M10" s="62">
        <f>_xlfn.XLOOKUP(B10, 'All hitters'!A:A, 'All hitters'!K:K, "")</f>
        <v>3</v>
      </c>
      <c r="N10" s="62">
        <f>_xlfn.XLOOKUP(B10, 'All hitters'!A:A, 'All hitters'!L:L, "")</f>
        <v>2</v>
      </c>
      <c r="O10" s="62">
        <f>_xlfn.XLOOKUP(B10, 'All hitters'!A:A, 'All hitters'!M:M, "")</f>
        <v>0</v>
      </c>
      <c r="P10" s="62">
        <f>_xlfn.XLOOKUP(B10, 'All hitters'!A:A, 'All hitters'!N:N, "")</f>
        <v>0</v>
      </c>
      <c r="Q10" s="62">
        <f>_xlfn.XLOOKUP(B10, 'All hitters'!A:A, 'All hitters'!O:O, "")</f>
        <v>2</v>
      </c>
      <c r="R10" s="62">
        <f>_xlfn.XLOOKUP(B10, 'All hitters'!A:A, 'All hitters'!P:P, "")</f>
        <v>0</v>
      </c>
      <c r="S10" s="62">
        <f>_xlfn.XLOOKUP(B10, 'All hitters'!A:A, 'All hitters'!Q:Q, "")</f>
        <v>0</v>
      </c>
      <c r="T10" s="62">
        <f>_xlfn.XLOOKUP(B10, 'All hitters'!A:A, 'All hitters'!R:R, "")</f>
        <v>0</v>
      </c>
      <c r="U10" s="62">
        <f>_xlfn.XLOOKUP(B10, 'All hitters'!A:A, 'All hitters'!S:S, "")</f>
        <v>0</v>
      </c>
      <c r="V10" s="62">
        <f>_xlfn.XLOOKUP(B10, 'All hitters'!A:A, 'All hitters'!T:T, "")</f>
        <v>1</v>
      </c>
      <c r="W10" s="62">
        <f>_xlfn.XLOOKUP(B10, 'All hitters'!A:A, 'All hitters'!U:U, "")</f>
        <v>0</v>
      </c>
      <c r="X10" s="62">
        <f>_xlfn.XLOOKUP(B10, 'All hitters'!A:A, 'All hitters'!V:V, "")</f>
        <v>3</v>
      </c>
      <c r="Y10" s="63">
        <f>_xlfn.XLOOKUP(B10, 'All hitters'!A:A, 'All hitters'!W:W, "")</f>
        <v>0.308</v>
      </c>
      <c r="Z10" s="63">
        <f>_xlfn.XLOOKUP(B10, 'All hitters'!A:A, 'All hitters'!X:X, "")</f>
        <v>0.4</v>
      </c>
      <c r="AA10" s="63">
        <f>_xlfn.XLOOKUP(B10, 'All hitters'!A:A, 'All hitters'!Y:Y, "")</f>
        <v>0.61499999999999999</v>
      </c>
      <c r="AB10" s="62">
        <f>_xlfn.XLOOKUP(B10, 'All hitters'!A:A, 'All hitters'!Z:Z, "")</f>
        <v>60</v>
      </c>
      <c r="AC10" s="11"/>
      <c r="AD10" s="7" t="s">
        <v>11</v>
      </c>
      <c r="AE10" s="41" t="s">
        <v>97</v>
      </c>
      <c r="AF10" s="41"/>
      <c r="AG10" s="62">
        <f>_xlfn.XLOOKUP(AE10, 'All hitters'!A:A, 'All hitters'!B:B, "")</f>
        <v>6</v>
      </c>
      <c r="AH10" s="62">
        <f>_xlfn.XLOOKUP(AE10, 'All hitters'!A:A, 'All hitters'!C:C, "")</f>
        <v>6</v>
      </c>
      <c r="AI10" s="62">
        <f>_xlfn.XLOOKUP(AE10, 'All hitters'!A:A, 'All hitters'!D:D, "")</f>
        <v>28</v>
      </c>
      <c r="AJ10" s="62">
        <f>_xlfn.XLOOKUP(AE10, 'All hitters'!A:A, 'All hitters'!E:E, "")</f>
        <v>28</v>
      </c>
      <c r="AK10" s="62">
        <f>_xlfn.XLOOKUP(AE10, 'All hitters'!A:A, 'All hitters'!F:F, "")</f>
        <v>3</v>
      </c>
      <c r="AL10" s="62">
        <f>_xlfn.XLOOKUP(AE10, 'All hitters'!A:A, 'All hitters'!G:G, "")</f>
        <v>7</v>
      </c>
      <c r="AM10" s="62">
        <f>_xlfn.XLOOKUP(AE10, 'All hitters'!A:A, 'All hitters'!H:H, "")</f>
        <v>1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2</v>
      </c>
      <c r="AQ10" s="62">
        <f>_xlfn.XLOOKUP(AE10, 'All hitters'!A:A, 'All hitters'!L:L, "")</f>
        <v>0</v>
      </c>
      <c r="AR10" s="62">
        <f>_xlfn.XLOOKUP(AE10, 'All hitters'!A:A, 'All hitters'!M:M, "")</f>
        <v>0</v>
      </c>
      <c r="AS10" s="62">
        <f>_xlfn.XLOOKUP(AE10, 'All hitters'!A:A, 'All hitters'!N:N, "")</f>
        <v>0</v>
      </c>
      <c r="AT10" s="62">
        <f>_xlfn.XLOOKUP(AE10, 'All hitters'!A:A, 'All hitters'!O:O, "")</f>
        <v>3</v>
      </c>
      <c r="AU10" s="62">
        <f>_xlfn.XLOOKUP(AE10, 'All hitters'!A:A, 'All hitters'!P:P, "")</f>
        <v>2</v>
      </c>
      <c r="AV10" s="62">
        <f>_xlfn.XLOOKUP(AE10, 'All hitters'!A:A, 'All hitters'!Q:Q, "")</f>
        <v>1</v>
      </c>
      <c r="AW10" s="62">
        <f>_xlfn.XLOOKUP(AE10, 'All hitters'!A:A, 'All hitters'!R:R, "")</f>
        <v>0</v>
      </c>
      <c r="AX10" s="62">
        <f>_xlfn.XLOOKUP(AE10, 'All hitters'!A:A, 'All hitters'!S:S, "")</f>
        <v>0</v>
      </c>
      <c r="AY10" s="62">
        <f>_xlfn.XLOOKUP(AE10, 'All hitters'!A:A, 'All hitters'!T:T, "")</f>
        <v>0</v>
      </c>
      <c r="AZ10" s="62">
        <f>_xlfn.XLOOKUP(AE10, 'All hitters'!A:A, 'All hitters'!U:U, "")</f>
        <v>0</v>
      </c>
      <c r="BA10" s="62">
        <f>_xlfn.XLOOKUP(AE10, 'All hitters'!A:A, 'All hitters'!V:V, "")</f>
        <v>4</v>
      </c>
      <c r="BB10" s="63">
        <f>_xlfn.XLOOKUP(AE10, 'All hitters'!A:A, 'All hitters'!W:W, "")</f>
        <v>0.25</v>
      </c>
      <c r="BC10" s="63">
        <f>_xlfn.XLOOKUP(AE10, 'All hitters'!A:A, 'All hitters'!X:X, "")</f>
        <v>0.25</v>
      </c>
      <c r="BD10" s="63">
        <f>_xlfn.XLOOKUP(AE10, 'All hitters'!A:A, 'All hitters'!Y:Y, "")</f>
        <v>0.28599999999999998</v>
      </c>
      <c r="BE10" s="62">
        <f>_xlfn.XLOOKUP(AE10, 'All hitters'!A:A, 'All hitters'!Z:Z, "")</f>
        <v>66.7</v>
      </c>
      <c r="BF10" s="11"/>
      <c r="BG10" s="7" t="s">
        <v>11</v>
      </c>
      <c r="BH10" s="41" t="s">
        <v>159</v>
      </c>
      <c r="BI10" s="41"/>
      <c r="BJ10" s="62">
        <f>_xlfn.XLOOKUP(BH10, 'All hitters'!A:A, 'All hitters'!B:B, "")</f>
        <v>4</v>
      </c>
      <c r="BK10" s="62">
        <f>_xlfn.XLOOKUP(BH10, 'All hitters'!A:A, 'All hitters'!C:C, "")</f>
        <v>4</v>
      </c>
      <c r="BL10" s="62">
        <f>_xlfn.XLOOKUP(BH10, 'All hitters'!A:A, 'All hitters'!D:D, "")</f>
        <v>16</v>
      </c>
      <c r="BM10" s="62">
        <f>_xlfn.XLOOKUP(BH10, 'All hitters'!A:A, 'All hitters'!E:E, "")</f>
        <v>15</v>
      </c>
      <c r="BN10" s="62">
        <f>_xlfn.XLOOKUP(BH10, 'All hitters'!A:A, 'All hitters'!F:F, "")</f>
        <v>1</v>
      </c>
      <c r="BO10" s="62">
        <f>_xlfn.XLOOKUP(BH10, 'All hitters'!A:A, 'All hitters'!G:G, "")</f>
        <v>4</v>
      </c>
      <c r="BP10" s="62">
        <f>_xlfn.XLOOKUP(BH10, 'All hitters'!A:A, 'All hitters'!H:H, "")</f>
        <v>1</v>
      </c>
      <c r="BQ10" s="62">
        <f>_xlfn.XLOOKUP(BH10, 'All hitters'!A:A, 'All hitters'!I:I, "")</f>
        <v>0</v>
      </c>
      <c r="BR10" s="62">
        <f>_xlfn.XLOOKUP(BH10, 'All hitters'!A:A, 'All hitters'!J:J, "")</f>
        <v>1</v>
      </c>
      <c r="BS10" s="62">
        <f>_xlfn.XLOOKUP(BH10, 'All hitters'!A:A, 'All hitters'!K:K, "")</f>
        <v>2</v>
      </c>
      <c r="BT10" s="62">
        <f>_xlfn.XLOOKUP(BH10, 'All hitters'!A:A, 'All hitters'!L:L, "")</f>
        <v>1</v>
      </c>
      <c r="BU10" s="62">
        <f>_xlfn.XLOOKUP(BH10, 'All hitters'!A:A, 'All hitters'!M:M, "")</f>
        <v>1</v>
      </c>
      <c r="BV10" s="62">
        <f>_xlfn.XLOOKUP(BH10, 'All hitters'!A:A, 'All hitters'!N:N, "")</f>
        <v>0</v>
      </c>
      <c r="BW10" s="62">
        <f>_xlfn.XLOOKUP(BH10, 'All hitters'!A:A, 'All hitters'!O:O, "")</f>
        <v>0</v>
      </c>
      <c r="BX10" s="62">
        <f>_xlfn.XLOOKUP(BH10, 'All hitters'!A:A, 'All hitters'!P:P, "")</f>
        <v>0</v>
      </c>
      <c r="BY10" s="62">
        <f>_xlfn.XLOOKUP(BH10, 'All hitters'!A:A, 'All hitters'!Q:Q, "")</f>
        <v>0</v>
      </c>
      <c r="BZ10" s="62">
        <f>_xlfn.XLOOKUP(BH10, 'All hitters'!A:A, 'All hitters'!R:R, "")</f>
        <v>0</v>
      </c>
      <c r="CA10" s="62">
        <f>_xlfn.XLOOKUP(BH10, 'All hitters'!A:A, 'All hitters'!S:S, "")</f>
        <v>0</v>
      </c>
      <c r="CB10" s="62">
        <f>_xlfn.XLOOKUP(BH10, 'All hitters'!A:A, 'All hitters'!T:T, "")</f>
        <v>0</v>
      </c>
      <c r="CC10" s="62">
        <f>_xlfn.XLOOKUP(BH10, 'All hitters'!A:A, 'All hitters'!U:U, "")</f>
        <v>0</v>
      </c>
      <c r="CD10" s="62">
        <f>_xlfn.XLOOKUP(BH10, 'All hitters'!A:A, 'All hitters'!V:V, "")</f>
        <v>2</v>
      </c>
      <c r="CE10" s="63">
        <f>_xlfn.XLOOKUP(BH10, 'All hitters'!A:A, 'All hitters'!W:W, "")</f>
        <v>0.26700000000000002</v>
      </c>
      <c r="CF10" s="63">
        <f>_xlfn.XLOOKUP(BH10, 'All hitters'!A:A, 'All hitters'!X:X, "")</f>
        <v>0.312</v>
      </c>
      <c r="CG10" s="63">
        <f>_xlfn.XLOOKUP(BH10, 'All hitters'!A:A, 'All hitters'!Y:Y, "")</f>
        <v>0.53300000000000003</v>
      </c>
      <c r="CH10" s="62">
        <f>_xlfn.XLOOKUP(BH10, 'All hitters'!A:A, 'All hitters'!Z:Z, "")</f>
        <v>50</v>
      </c>
      <c r="CJ10" s="11"/>
      <c r="CK10" s="7" t="s">
        <v>11</v>
      </c>
      <c r="CL10" s="41" t="s">
        <v>621</v>
      </c>
      <c r="CM10" s="41"/>
      <c r="CN10" s="62">
        <f>_xlfn.XLOOKUP(CL10, 'All hitters'!A:A, 'All hitters'!B:B, "")</f>
        <v>6</v>
      </c>
      <c r="CO10" s="62">
        <f>_xlfn.XLOOKUP(CL10, 'All hitters'!A:A, 'All hitters'!C:C, "")</f>
        <v>6</v>
      </c>
      <c r="CP10" s="62">
        <f>_xlfn.XLOOKUP(CL10, 'All hitters'!A:A, 'All hitters'!D:D, "")</f>
        <v>29</v>
      </c>
      <c r="CQ10" s="62">
        <f>_xlfn.XLOOKUP(CL10, 'All hitters'!A:A, 'All hitters'!E:E, "")</f>
        <v>28</v>
      </c>
      <c r="CR10" s="62">
        <f>_xlfn.XLOOKUP(CL10, 'All hitters'!A:A, 'All hitters'!F:F, "")</f>
        <v>3</v>
      </c>
      <c r="CS10" s="62">
        <f>_xlfn.XLOOKUP(CL10, 'All hitters'!A:A, 'All hitters'!G:G, "")</f>
        <v>5</v>
      </c>
      <c r="CT10" s="62">
        <f>_xlfn.XLOOKUP(CL10, 'All hitters'!A:A, 'All hitters'!H:H, "")</f>
        <v>0</v>
      </c>
      <c r="CU10" s="62">
        <f>_xlfn.XLOOKUP(CL10, 'All hitters'!A:A, 'All hitters'!I:I, "")</f>
        <v>0</v>
      </c>
      <c r="CV10" s="62">
        <f>_xlfn.XLOOKUP(CL10, 'All hitters'!A:A, 'All hitters'!J:J, "")</f>
        <v>2</v>
      </c>
      <c r="CW10" s="62">
        <f>_xlfn.XLOOKUP(CL10, 'All hitters'!A:A, 'All hitters'!K:K, "")</f>
        <v>5</v>
      </c>
      <c r="CX10" s="62">
        <f>_xlfn.XLOOKUP(CL10, 'All hitters'!A:A, 'All hitters'!L:L, "")</f>
        <v>0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3</v>
      </c>
      <c r="DB10" s="62">
        <f>_xlfn.XLOOKUP(CL10, 'All hitters'!A:A, 'All hitters'!P:P, "")</f>
        <v>0</v>
      </c>
      <c r="DC10" s="62">
        <f>_xlfn.XLOOKUP(CL10, 'All hitters'!A:A, 'All hitters'!Q:Q, "")</f>
        <v>0</v>
      </c>
      <c r="DD10" s="62">
        <f>_xlfn.XLOOKUP(CL10, 'All hitters'!A:A, 'All hitters'!R:R, "")</f>
        <v>1</v>
      </c>
      <c r="DE10" s="62">
        <f>_xlfn.XLOOKUP(CL10, 'All hitters'!A:A, 'All hitters'!S:S, "")</f>
        <v>0</v>
      </c>
      <c r="DF10" s="62">
        <f>_xlfn.XLOOKUP(CL10, 'All hitters'!A:A, 'All hitters'!T:T, "")</f>
        <v>0</v>
      </c>
      <c r="DG10" s="62">
        <f>_xlfn.XLOOKUP(CL10, 'All hitters'!A:A, 'All hitters'!U:U, "")</f>
        <v>0</v>
      </c>
      <c r="DH10" s="62">
        <f>_xlfn.XLOOKUP(CL10, 'All hitters'!A:A, 'All hitters'!V:V, "")</f>
        <v>4</v>
      </c>
      <c r="DI10" s="63">
        <f>_xlfn.XLOOKUP(CL10, 'All hitters'!A:A, 'All hitters'!W:W, "")</f>
        <v>0.17899999999999999</v>
      </c>
      <c r="DJ10" s="63">
        <f>_xlfn.XLOOKUP(CL10, 'All hitters'!A:A, 'All hitters'!X:X, "")</f>
        <v>0.17899999999999999</v>
      </c>
      <c r="DK10" s="63">
        <f>_xlfn.XLOOKUP(CL10, 'All hitters'!A:A, 'All hitters'!Y:Y, "")</f>
        <v>0.39300000000000002</v>
      </c>
      <c r="DL10" s="62">
        <f>_xlfn.XLOOKUP(CL10, 'All hitters'!A:A, 'All hitters'!Z:Z, "")</f>
        <v>66.7</v>
      </c>
      <c r="DM10" s="11"/>
      <c r="DN10" s="7" t="s">
        <v>11</v>
      </c>
      <c r="DO10" s="41" t="s">
        <v>559</v>
      </c>
      <c r="DP10" s="41"/>
      <c r="DQ10" s="62">
        <f>_xlfn.XLOOKUP(DO10, 'All hitters'!A:A, 'All hitters'!B:B, "")</f>
        <v>6</v>
      </c>
      <c r="DR10" s="62">
        <f>_xlfn.XLOOKUP(DO10, 'All hitters'!A:A, 'All hitters'!C:C, "")</f>
        <v>6</v>
      </c>
      <c r="DS10" s="62">
        <f>_xlfn.XLOOKUP(DO10, 'All hitters'!A:A, 'All hitters'!D:D, "")</f>
        <v>31</v>
      </c>
      <c r="DT10" s="62">
        <f>_xlfn.XLOOKUP(DO10, 'All hitters'!A:A, 'All hitters'!E:E, "")</f>
        <v>29</v>
      </c>
      <c r="DU10" s="62">
        <f>_xlfn.XLOOKUP(DO10, 'All hitters'!A:A, 'All hitters'!F:F, "")</f>
        <v>5</v>
      </c>
      <c r="DV10" s="62">
        <f>_xlfn.XLOOKUP(DO10, 'All hitters'!A:A, 'All hitters'!G:G, "")</f>
        <v>11</v>
      </c>
      <c r="DW10" s="62">
        <f>_xlfn.XLOOKUP(DO10, 'All hitters'!A:A, 'All hitters'!H:H, "")</f>
        <v>2</v>
      </c>
      <c r="DX10" s="62">
        <f>_xlfn.XLOOKUP(DO10, 'All hitters'!A:A, 'All hitters'!I:I, "")</f>
        <v>2</v>
      </c>
      <c r="DY10" s="62">
        <f>_xlfn.XLOOKUP(DO10, 'All hitters'!A:A, 'All hitters'!J:J, "")</f>
        <v>0</v>
      </c>
      <c r="DZ10" s="62">
        <f>_xlfn.XLOOKUP(DO10, 'All hitters'!A:A, 'All hitters'!K:K, "")</f>
        <v>2</v>
      </c>
      <c r="EA10" s="62">
        <f>_xlfn.XLOOKUP(DO10, 'All hitters'!A:A, 'All hitters'!L:L, "")</f>
        <v>2</v>
      </c>
      <c r="EB10" s="62">
        <f>_xlfn.XLOOKUP(DO10, 'All hitters'!A:A, 'All hitters'!M:M, "")</f>
        <v>0</v>
      </c>
      <c r="EC10" s="62">
        <f>_xlfn.XLOOKUP(DO10, 'All hitters'!A:A, 'All hitters'!N:N, "")</f>
        <v>0</v>
      </c>
      <c r="ED10" s="62">
        <f>_xlfn.XLOOKUP(DO10, 'All hitters'!A:A, 'All hitters'!O:O, "")</f>
        <v>2</v>
      </c>
      <c r="EE10" s="62">
        <f>_xlfn.XLOOKUP(DO10, 'All hitters'!A:A, 'All hitters'!P:P, "")</f>
        <v>1</v>
      </c>
      <c r="EF10" s="62">
        <f>_xlfn.XLOOKUP(DO10, 'All hitters'!A:A, 'All hitters'!Q:Q, "")</f>
        <v>0</v>
      </c>
      <c r="EG10" s="62">
        <f>_xlfn.XLOOKUP(DO10, 'All hitters'!A:A, 'All hitters'!R:R, "")</f>
        <v>0</v>
      </c>
      <c r="EH10" s="62">
        <f>_xlfn.XLOOKUP(DO10, 'All hitters'!A:A, 'All hitters'!S:S, "")</f>
        <v>0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5</v>
      </c>
      <c r="EL10" s="63">
        <f>_xlfn.XLOOKUP(DO10, 'All hitters'!A:A, 'All hitters'!W:W, "")</f>
        <v>0.379</v>
      </c>
      <c r="EM10" s="63">
        <f>_xlfn.XLOOKUP(DO10, 'All hitters'!A:A, 'All hitters'!X:X, "")</f>
        <v>0.41899999999999998</v>
      </c>
      <c r="EN10" s="62">
        <f>_xlfn.XLOOKUP(DO10, 'All hitters'!A:A, 'All hitters'!Y:Y, "")</f>
        <v>0.58599999999999997</v>
      </c>
      <c r="EO10" s="62">
        <f>_xlfn.XLOOKUP(DO10, 'All hitters'!A:A, 'All hitters'!Z:Z, "")</f>
        <v>83.3</v>
      </c>
    </row>
    <row r="11" spans="1:145" x14ac:dyDescent="0.3">
      <c r="A11" s="5" t="s">
        <v>12</v>
      </c>
      <c r="B11" s="41" t="s">
        <v>654</v>
      </c>
      <c r="C11" s="13"/>
      <c r="D11" s="62">
        <f>_xlfn.XLOOKUP(B11, 'All hitters'!A:A, 'All hitters'!B:B, "")</f>
        <v>6</v>
      </c>
      <c r="E11" s="62">
        <f>_xlfn.XLOOKUP(B11, 'All hitters'!A:A, 'All hitters'!C:C, "")</f>
        <v>6</v>
      </c>
      <c r="F11" s="62">
        <f>_xlfn.XLOOKUP(B11, 'All hitters'!A:A, 'All hitters'!D:D, "")</f>
        <v>30</v>
      </c>
      <c r="G11" s="62">
        <f>_xlfn.XLOOKUP(B11, 'All hitters'!A:A, 'All hitters'!E:E, "")</f>
        <v>28</v>
      </c>
      <c r="H11" s="62">
        <f>_xlfn.XLOOKUP(B11, 'All hitters'!A:A, 'All hitters'!F:F, "")</f>
        <v>7</v>
      </c>
      <c r="I11" s="62">
        <f>_xlfn.XLOOKUP(B11, 'All hitters'!A:A, 'All hitters'!G:G, "")</f>
        <v>9</v>
      </c>
      <c r="J11" s="62">
        <f>_xlfn.XLOOKUP(B11, 'All hitters'!A:A, 'All hitters'!H:H, "")</f>
        <v>2</v>
      </c>
      <c r="K11" s="62">
        <f>_xlfn.XLOOKUP(B11, 'All hitters'!A:A, 'All hitters'!I:I, "")</f>
        <v>0</v>
      </c>
      <c r="L11" s="62">
        <f>_xlfn.XLOOKUP(B11, 'All hitters'!A:A, 'All hitters'!J:J, "")</f>
        <v>1</v>
      </c>
      <c r="M11" s="62">
        <f>_xlfn.XLOOKUP(B11, 'All hitters'!A:A, 'All hitters'!K:K, "")</f>
        <v>6</v>
      </c>
      <c r="N11" s="62">
        <f>_xlfn.XLOOKUP(B11, 'All hitters'!A:A, 'All hitters'!L:L, "")</f>
        <v>2</v>
      </c>
      <c r="O11" s="62">
        <f>_xlfn.XLOOKUP(B11, 'All hitters'!A:A, 'All hitters'!M:M, "")</f>
        <v>1</v>
      </c>
      <c r="P11" s="62">
        <f>_xlfn.XLOOKUP(B11, 'All hitters'!A:A, 'All hitters'!N:N, "")</f>
        <v>0</v>
      </c>
      <c r="Q11" s="62">
        <f>_xlfn.XLOOKUP(B11, 'All hitters'!A:A, 'All hitters'!O:O, "")</f>
        <v>6</v>
      </c>
      <c r="R11" s="62">
        <f>_xlfn.XLOOKUP(B11, 'All hitters'!A:A, 'All hitters'!P:P, "")</f>
        <v>3</v>
      </c>
      <c r="S11" s="62">
        <f>_xlfn.XLOOKUP(B11, 'All hitters'!A:A, 'All hitters'!Q:Q, "")</f>
        <v>0</v>
      </c>
      <c r="T11" s="62">
        <f>_xlfn.XLOOKUP(B11, 'All hitters'!A:A, 'All hitters'!R:R, "")</f>
        <v>0</v>
      </c>
      <c r="U11" s="62">
        <f>_xlfn.XLOOKUP(B11, 'All hitters'!A:A, 'All hitters'!S:S, "")</f>
        <v>0</v>
      </c>
      <c r="V11" s="62">
        <f>_xlfn.XLOOKUP(B11, 'All hitters'!A:A, 'All hitters'!T:T, "")</f>
        <v>0</v>
      </c>
      <c r="W11" s="62">
        <f>_xlfn.XLOOKUP(B11, 'All hitters'!A:A, 'All hitters'!U:U, "")</f>
        <v>0</v>
      </c>
      <c r="X11" s="62">
        <f>_xlfn.XLOOKUP(B11, 'All hitters'!A:A, 'All hitters'!V:V, "")</f>
        <v>5</v>
      </c>
      <c r="Y11" s="63">
        <f>_xlfn.XLOOKUP(B11, 'All hitters'!A:A, 'All hitters'!W:W, "")</f>
        <v>0.32100000000000001</v>
      </c>
      <c r="Z11" s="63">
        <f>_xlfn.XLOOKUP(B11, 'All hitters'!A:A, 'All hitters'!X:X, "")</f>
        <v>0.36699999999999999</v>
      </c>
      <c r="AA11" s="63">
        <f>_xlfn.XLOOKUP(B11, 'All hitters'!A:A, 'All hitters'!Y:Y, "")</f>
        <v>0.5</v>
      </c>
      <c r="AB11" s="62">
        <f>_xlfn.XLOOKUP(B11, 'All hitters'!A:A, 'All hitters'!Z:Z, "")</f>
        <v>83.3</v>
      </c>
      <c r="AC11" s="11"/>
      <c r="AD11" s="7" t="s">
        <v>12</v>
      </c>
      <c r="AE11" s="41" t="s">
        <v>151</v>
      </c>
      <c r="AF11" s="41"/>
      <c r="AG11" s="62">
        <f>_xlfn.XLOOKUP(AE11, 'All hitters'!A:A, 'All hitters'!B:B, "")</f>
        <v>7</v>
      </c>
      <c r="AH11" s="62">
        <f>_xlfn.XLOOKUP(AE11, 'All hitters'!A:A, 'All hitters'!C:C, "")</f>
        <v>7</v>
      </c>
      <c r="AI11" s="62">
        <f>_xlfn.XLOOKUP(AE11, 'All hitters'!A:A, 'All hitters'!D:D, "")</f>
        <v>30</v>
      </c>
      <c r="AJ11" s="62">
        <f>_xlfn.XLOOKUP(AE11, 'All hitters'!A:A, 'All hitters'!E:E, "")</f>
        <v>25</v>
      </c>
      <c r="AK11" s="62">
        <f>_xlfn.XLOOKUP(AE11, 'All hitters'!A:A, 'All hitters'!F:F, "")</f>
        <v>1</v>
      </c>
      <c r="AL11" s="62">
        <f>_xlfn.XLOOKUP(AE11, 'All hitters'!A:A, 'All hitters'!G:G, "")</f>
        <v>6</v>
      </c>
      <c r="AM11" s="62">
        <f>_xlfn.XLOOKUP(AE11, 'All hitters'!A:A, 'All hitters'!H:H, "")</f>
        <v>0</v>
      </c>
      <c r="AN11" s="62">
        <f>_xlfn.XLOOKUP(AE11, 'All hitters'!A:A, 'All hitters'!I:I, "")</f>
        <v>0</v>
      </c>
      <c r="AO11" s="62">
        <f>_xlfn.XLOOKUP(AE11, 'All hitters'!A:A, 'All hitters'!J:J, "")</f>
        <v>0</v>
      </c>
      <c r="AP11" s="62">
        <f>_xlfn.XLOOKUP(AE11, 'All hitters'!A:A, 'All hitters'!K:K, "")</f>
        <v>0</v>
      </c>
      <c r="AQ11" s="62">
        <f>_xlfn.XLOOKUP(AE11, 'All hitters'!A:A, 'All hitters'!L:L, "")</f>
        <v>5</v>
      </c>
      <c r="AR11" s="62">
        <f>_xlfn.XLOOKUP(AE11, 'All hitters'!A:A, 'All hitters'!M:M, "")</f>
        <v>0</v>
      </c>
      <c r="AS11" s="62">
        <f>_xlfn.XLOOKUP(AE11, 'All hitters'!A:A, 'All hitters'!N:N, "")</f>
        <v>0</v>
      </c>
      <c r="AT11" s="62">
        <f>_xlfn.XLOOKUP(AE11, 'All hitters'!A:A, 'All hitters'!O:O, "")</f>
        <v>4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0</v>
      </c>
      <c r="AY11" s="62">
        <f>_xlfn.XLOOKUP(AE11, 'All hitters'!A:A, 'All hitters'!T:T, "")</f>
        <v>0</v>
      </c>
      <c r="AZ11" s="62">
        <f>_xlfn.XLOOKUP(AE11, 'All hitters'!A:A, 'All hitters'!U:U, "")</f>
        <v>0</v>
      </c>
      <c r="BA11" s="62">
        <f>_xlfn.XLOOKUP(AE11, 'All hitters'!A:A, 'All hitters'!V:V, "")</f>
        <v>5</v>
      </c>
      <c r="BB11" s="63">
        <f>_xlfn.XLOOKUP(AE11, 'All hitters'!A:A, 'All hitters'!W:W, "")</f>
        <v>0.24</v>
      </c>
      <c r="BC11" s="63">
        <f>_xlfn.XLOOKUP(AE11, 'All hitters'!A:A, 'All hitters'!X:X, "")</f>
        <v>0.36699999999999999</v>
      </c>
      <c r="BD11" s="63">
        <f>_xlfn.XLOOKUP(AE11, 'All hitters'!A:A, 'All hitters'!Y:Y, "")</f>
        <v>0.24</v>
      </c>
      <c r="BE11" s="62">
        <f>_xlfn.XLOOKUP(AE11, 'All hitters'!A:A, 'All hitters'!Z:Z, "")</f>
        <v>71.400000000000006</v>
      </c>
      <c r="BF11" s="11"/>
      <c r="BG11" s="7" t="s">
        <v>12</v>
      </c>
      <c r="BH11" s="41" t="s">
        <v>377</v>
      </c>
      <c r="BI11" s="41"/>
      <c r="BJ11" s="62">
        <f>_xlfn.XLOOKUP(BH11, 'All hitters'!A:A, 'All hitters'!B:B, "")</f>
        <v>5</v>
      </c>
      <c r="BK11" s="62">
        <f>_xlfn.XLOOKUP(BH11, 'All hitters'!A:A, 'All hitters'!C:C, "")</f>
        <v>5</v>
      </c>
      <c r="BL11" s="62">
        <f>_xlfn.XLOOKUP(BH11, 'All hitters'!A:A, 'All hitters'!D:D, "")</f>
        <v>22</v>
      </c>
      <c r="BM11" s="62">
        <f>_xlfn.XLOOKUP(BH11, 'All hitters'!A:A, 'All hitters'!E:E, "")</f>
        <v>22</v>
      </c>
      <c r="BN11" s="62">
        <f>_xlfn.XLOOKUP(BH11, 'All hitters'!A:A, 'All hitters'!F:F, "")</f>
        <v>2</v>
      </c>
      <c r="BO11" s="62">
        <f>_xlfn.XLOOKUP(BH11, 'All hitters'!A:A, 'All hitters'!G:G, "")</f>
        <v>8</v>
      </c>
      <c r="BP11" s="62">
        <f>_xlfn.XLOOKUP(BH11, 'All hitters'!A:A, 'All hitters'!H:H, "")</f>
        <v>1</v>
      </c>
      <c r="BQ11" s="62">
        <f>_xlfn.XLOOKUP(BH11, 'All hitters'!A:A, 'All hitters'!I:I, "")</f>
        <v>0</v>
      </c>
      <c r="BR11" s="62">
        <f>_xlfn.XLOOKUP(BH11, 'All hitters'!A:A, 'All hitters'!J:J, "")</f>
        <v>0</v>
      </c>
      <c r="BS11" s="62">
        <f>_xlfn.XLOOKUP(BH11, 'All hitters'!A:A, 'All hitters'!K:K, "")</f>
        <v>1</v>
      </c>
      <c r="BT11" s="62">
        <f>_xlfn.XLOOKUP(BH11, 'All hitters'!A:A, 'All hitters'!L:L, "")</f>
        <v>0</v>
      </c>
      <c r="BU11" s="62">
        <f>_xlfn.XLOOKUP(BH11, 'All hitters'!A:A, 'All hitters'!M:M, "")</f>
        <v>0</v>
      </c>
      <c r="BV11" s="62">
        <f>_xlfn.XLOOKUP(BH11, 'All hitters'!A:A, 'All hitters'!N:N, "")</f>
        <v>0</v>
      </c>
      <c r="BW11" s="62">
        <f>_xlfn.XLOOKUP(BH11, 'All hitters'!A:A, 'All hitters'!O:O, "")</f>
        <v>0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2</v>
      </c>
      <c r="CC11" s="62">
        <f>_xlfn.XLOOKUP(BH11, 'All hitters'!A:A, 'All hitters'!U:U, "")</f>
        <v>0</v>
      </c>
      <c r="CD11" s="62">
        <f>_xlfn.XLOOKUP(BH11, 'All hitters'!A:A, 'All hitters'!V:V, "")</f>
        <v>5</v>
      </c>
      <c r="CE11" s="63">
        <f>_xlfn.XLOOKUP(BH11, 'All hitters'!A:A, 'All hitters'!W:W, "")</f>
        <v>0.36399999999999999</v>
      </c>
      <c r="CF11" s="63">
        <f>_xlfn.XLOOKUP(BH11, 'All hitters'!A:A, 'All hitters'!X:X, "")</f>
        <v>0.36399999999999999</v>
      </c>
      <c r="CG11" s="63">
        <f>_xlfn.XLOOKUP(BH11, 'All hitters'!A:A, 'All hitters'!Y:Y, "")</f>
        <v>0.40899999999999997</v>
      </c>
      <c r="CH11" s="62">
        <f>_xlfn.XLOOKUP(BH11, 'All hitters'!A:A, 'All hitters'!Z:Z, "")</f>
        <v>100</v>
      </c>
      <c r="CJ11" s="11"/>
      <c r="CK11" s="7" t="s">
        <v>12</v>
      </c>
      <c r="CL11" s="41" t="s">
        <v>428</v>
      </c>
      <c r="CM11" s="41"/>
      <c r="CN11" s="62">
        <f>_xlfn.XLOOKUP(CL11, 'All hitters'!A:A, 'All hitters'!B:B, "")</f>
        <v>7</v>
      </c>
      <c r="CO11" s="62">
        <f>_xlfn.XLOOKUP(CL11, 'All hitters'!A:A, 'All hitters'!C:C, "")</f>
        <v>7</v>
      </c>
      <c r="CP11" s="62">
        <f>_xlfn.XLOOKUP(CL11, 'All hitters'!A:A, 'All hitters'!D:D, "")</f>
        <v>34</v>
      </c>
      <c r="CQ11" s="62">
        <f>_xlfn.XLOOKUP(CL11, 'All hitters'!A:A, 'All hitters'!E:E, "")</f>
        <v>27</v>
      </c>
      <c r="CR11" s="62">
        <f>_xlfn.XLOOKUP(CL11, 'All hitters'!A:A, 'All hitters'!F:F, "")</f>
        <v>8</v>
      </c>
      <c r="CS11" s="62">
        <f>_xlfn.XLOOKUP(CL11, 'All hitters'!A:A, 'All hitters'!G:G, "")</f>
        <v>10</v>
      </c>
      <c r="CT11" s="62">
        <f>_xlfn.XLOOKUP(CL11, 'All hitters'!A:A, 'All hitters'!H:H, "")</f>
        <v>2</v>
      </c>
      <c r="CU11" s="62">
        <f>_xlfn.XLOOKUP(CL11, 'All hitters'!A:A, 'All hitters'!I:I, "")</f>
        <v>0</v>
      </c>
      <c r="CV11" s="62">
        <f>_xlfn.XLOOKUP(CL11, 'All hitters'!A:A, 'All hitters'!J:J, "")</f>
        <v>1</v>
      </c>
      <c r="CW11" s="62">
        <f>_xlfn.XLOOKUP(CL11, 'All hitters'!A:A, 'All hitters'!K:K, "")</f>
        <v>4</v>
      </c>
      <c r="CX11" s="62">
        <f>_xlfn.XLOOKUP(CL11, 'All hitters'!A:A, 'All hitters'!L:L, "")</f>
        <v>7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4</v>
      </c>
      <c r="DB11" s="62">
        <f>_xlfn.XLOOKUP(CL11, 'All hitters'!A:A, 'All hitters'!P:P, "")</f>
        <v>2</v>
      </c>
      <c r="DC11" s="62">
        <f>_xlfn.XLOOKUP(CL11, 'All hitters'!A:A, 'All hitters'!Q:Q, "")</f>
        <v>3</v>
      </c>
      <c r="DD11" s="62">
        <f>_xlfn.XLOOKUP(CL11, 'All hitters'!A:A, 'All hitters'!R:R, "")</f>
        <v>0</v>
      </c>
      <c r="DE11" s="62">
        <f>_xlfn.XLOOKUP(CL11, 'All hitters'!A:A, 'All hitters'!S:S, "")</f>
        <v>0</v>
      </c>
      <c r="DF11" s="62">
        <f>_xlfn.XLOOKUP(CL11, 'All hitters'!A:A, 'All hitters'!T:T, "")</f>
        <v>0</v>
      </c>
      <c r="DG11" s="62">
        <f>_xlfn.XLOOKUP(CL11, 'All hitters'!A:A, 'All hitters'!U:U, "")</f>
        <v>0</v>
      </c>
      <c r="DH11" s="62">
        <f>_xlfn.XLOOKUP(CL11, 'All hitters'!A:A, 'All hitters'!V:V, "")</f>
        <v>6</v>
      </c>
      <c r="DI11" s="63">
        <f>_xlfn.XLOOKUP(CL11, 'All hitters'!A:A, 'All hitters'!W:W, "")</f>
        <v>0.37</v>
      </c>
      <c r="DJ11" s="63">
        <f>_xlfn.XLOOKUP(CL11, 'All hitters'!A:A, 'All hitters'!X:X, "")</f>
        <v>0.5</v>
      </c>
      <c r="DK11" s="63">
        <f>_xlfn.XLOOKUP(CL11, 'All hitters'!A:A, 'All hitters'!Y:Y, "")</f>
        <v>0.55600000000000005</v>
      </c>
      <c r="DL11" s="62">
        <f>_xlfn.XLOOKUP(CL11, 'All hitters'!A:A, 'All hitters'!Z:Z, "")</f>
        <v>85.7</v>
      </c>
      <c r="DM11" s="11"/>
      <c r="DN11" s="7" t="s">
        <v>12</v>
      </c>
      <c r="DO11" s="41" t="s">
        <v>174</v>
      </c>
      <c r="DP11" s="41"/>
      <c r="DQ11" s="62">
        <f>_xlfn.XLOOKUP(DO11, 'All hitters'!A:A, 'All hitters'!B:B, "")</f>
        <v>6</v>
      </c>
      <c r="DR11" s="62">
        <f>_xlfn.XLOOKUP(DO11, 'All hitters'!A:A, 'All hitters'!C:C, "")</f>
        <v>6</v>
      </c>
      <c r="DS11" s="62">
        <f>_xlfn.XLOOKUP(DO11, 'All hitters'!A:A, 'All hitters'!D:D, "")</f>
        <v>27</v>
      </c>
      <c r="DT11" s="62">
        <f>_xlfn.XLOOKUP(DO11, 'All hitters'!A:A, 'All hitters'!E:E, "")</f>
        <v>23</v>
      </c>
      <c r="DU11" s="62">
        <f>_xlfn.XLOOKUP(DO11, 'All hitters'!A:A, 'All hitters'!F:F, "")</f>
        <v>4</v>
      </c>
      <c r="DV11" s="62">
        <f>_xlfn.XLOOKUP(DO11, 'All hitters'!A:A, 'All hitters'!G:G, "")</f>
        <v>7</v>
      </c>
      <c r="DW11" s="62">
        <f>_xlfn.XLOOKUP(DO11, 'All hitters'!A:A, 'All hitters'!H:H, "")</f>
        <v>1</v>
      </c>
      <c r="DX11" s="62">
        <f>_xlfn.XLOOKUP(DO11, 'All hitters'!A:A, 'All hitters'!I:I, "")</f>
        <v>0</v>
      </c>
      <c r="DY11" s="62">
        <f>_xlfn.XLOOKUP(DO11, 'All hitters'!A:A, 'All hitters'!J:J, "")</f>
        <v>3</v>
      </c>
      <c r="DZ11" s="62">
        <f>_xlfn.XLOOKUP(DO11, 'All hitters'!A:A, 'All hitters'!K:K, "")</f>
        <v>7</v>
      </c>
      <c r="EA11" s="62">
        <f>_xlfn.XLOOKUP(DO11, 'All hitters'!A:A, 'All hitters'!L:L, "")</f>
        <v>3</v>
      </c>
      <c r="EB11" s="62">
        <f>_xlfn.XLOOKUP(DO11, 'All hitters'!A:A, 'All hitters'!M:M, "")</f>
        <v>1</v>
      </c>
      <c r="EC11" s="62">
        <f>_xlfn.XLOOKUP(DO11, 'All hitters'!A:A, 'All hitters'!N:N, "")</f>
        <v>0</v>
      </c>
      <c r="ED11" s="62">
        <f>_xlfn.XLOOKUP(DO11, 'All hitters'!A:A, 'All hitters'!O:O, "")</f>
        <v>6</v>
      </c>
      <c r="EE11" s="62">
        <f>_xlfn.XLOOKUP(DO11, 'All hitters'!A:A, 'All hitters'!P:P, "")</f>
        <v>1</v>
      </c>
      <c r="EF11" s="62">
        <f>_xlfn.XLOOKUP(DO11, 'All hitters'!A:A, 'All hitters'!Q:Q, "")</f>
        <v>0</v>
      </c>
      <c r="EG11" s="62">
        <f>_xlfn.XLOOKUP(DO11, 'All hitters'!A:A, 'All hitters'!R:R, "")</f>
        <v>0</v>
      </c>
      <c r="EH11" s="62">
        <f>_xlfn.XLOOKUP(DO11, 'All hitters'!A:A, 'All hitters'!S:S, "")</f>
        <v>1</v>
      </c>
      <c r="EI11" s="62">
        <f>_xlfn.XLOOKUP(DO11, 'All hitters'!A:A, 'All hitters'!T:T, "")</f>
        <v>1</v>
      </c>
      <c r="EJ11" s="62">
        <f>_xlfn.XLOOKUP(DO11, 'All hitters'!A:A, 'All hitters'!U:U, "")</f>
        <v>0</v>
      </c>
      <c r="EK11" s="62">
        <f>_xlfn.XLOOKUP(DO11, 'All hitters'!A:A, 'All hitters'!V:V, "")</f>
        <v>5</v>
      </c>
      <c r="EL11" s="63">
        <f>_xlfn.XLOOKUP(DO11, 'All hitters'!A:A, 'All hitters'!W:W, "")</f>
        <v>0.30399999999999999</v>
      </c>
      <c r="EM11" s="63">
        <f>_xlfn.XLOOKUP(DO11, 'All hitters'!A:A, 'All hitters'!X:X, "")</f>
        <v>0.37</v>
      </c>
      <c r="EN11" s="62">
        <f>_xlfn.XLOOKUP(DO11, 'All hitters'!A:A, 'All hitters'!Y:Y, "")</f>
        <v>0.73899999999999999</v>
      </c>
      <c r="EO11" s="62">
        <f>_xlfn.XLOOKUP(DO11, 'All hitters'!A:A, 'All hitters'!Z:Z, "")</f>
        <v>83.3</v>
      </c>
    </row>
    <row r="12" spans="1:145" x14ac:dyDescent="0.3">
      <c r="A12" s="5" t="s">
        <v>12</v>
      </c>
      <c r="B12" s="41" t="s">
        <v>67</v>
      </c>
      <c r="C12" s="13"/>
      <c r="D12" s="62">
        <f>_xlfn.XLOOKUP(B12, 'All hitters'!A:A, 'All hitters'!B:B, "")</f>
        <v>6</v>
      </c>
      <c r="E12" s="62">
        <f>_xlfn.XLOOKUP(B12, 'All hitters'!A:A, 'All hitters'!C:C, "")</f>
        <v>6</v>
      </c>
      <c r="F12" s="62">
        <f>_xlfn.XLOOKUP(B12, 'All hitters'!A:A, 'All hitters'!D:D, "")</f>
        <v>25</v>
      </c>
      <c r="G12" s="62">
        <f>_xlfn.XLOOKUP(B12, 'All hitters'!A:A, 'All hitters'!E:E, "")</f>
        <v>21</v>
      </c>
      <c r="H12" s="62">
        <f>_xlfn.XLOOKUP(B12, 'All hitters'!A:A, 'All hitters'!F:F, "")</f>
        <v>3</v>
      </c>
      <c r="I12" s="62">
        <f>_xlfn.XLOOKUP(B12, 'All hitters'!A:A, 'All hitters'!G:G, "")</f>
        <v>7</v>
      </c>
      <c r="J12" s="62">
        <f>_xlfn.XLOOKUP(B12, 'All hitters'!A:A, 'All hitters'!H:H, "")</f>
        <v>1</v>
      </c>
      <c r="K12" s="62">
        <f>_xlfn.XLOOKUP(B12, 'All hitters'!A:A, 'All hitters'!I:I, "")</f>
        <v>0</v>
      </c>
      <c r="L12" s="62">
        <f>_xlfn.XLOOKUP(B12, 'All hitters'!A:A, 'All hitters'!J:J, "")</f>
        <v>1</v>
      </c>
      <c r="M12" s="62">
        <f>_xlfn.XLOOKUP(B12, 'All hitters'!A:A, 'All hitters'!K:K, "")</f>
        <v>2</v>
      </c>
      <c r="N12" s="62">
        <f>_xlfn.XLOOKUP(B12, 'All hitters'!A:A, 'All hitters'!L:L, "")</f>
        <v>4</v>
      </c>
      <c r="O12" s="62">
        <f>_xlfn.XLOOKUP(B12, 'All hitters'!A:A, 'All hitters'!M:M, "")</f>
        <v>0</v>
      </c>
      <c r="P12" s="62">
        <f>_xlfn.XLOOKUP(B12, 'All hitters'!A:A, 'All hitters'!N:N, "")</f>
        <v>0</v>
      </c>
      <c r="Q12" s="62">
        <f>_xlfn.XLOOKUP(B12, 'All hitters'!A:A, 'All hitters'!O:O, "")</f>
        <v>2</v>
      </c>
      <c r="R12" s="62">
        <f>_xlfn.XLOOKUP(B12, 'All hitters'!A:A, 'All hitters'!P:P, "")</f>
        <v>0</v>
      </c>
      <c r="S12" s="62">
        <f>_xlfn.XLOOKUP(B12, 'All hitters'!A:A, 'All hitters'!Q:Q, "")</f>
        <v>0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0</v>
      </c>
      <c r="W12" s="62">
        <f>_xlfn.XLOOKUP(B12, 'All hitters'!A:A, 'All hitters'!U:U, "")</f>
        <v>0</v>
      </c>
      <c r="X12" s="62">
        <f>_xlfn.XLOOKUP(B12, 'All hitters'!A:A, 'All hitters'!V:V, "")</f>
        <v>5</v>
      </c>
      <c r="Y12" s="63">
        <f>_xlfn.XLOOKUP(B12, 'All hitters'!A:A, 'All hitters'!W:W, "")</f>
        <v>0.33300000000000002</v>
      </c>
      <c r="Z12" s="63">
        <f>_xlfn.XLOOKUP(B12, 'All hitters'!A:A, 'All hitters'!X:X, "")</f>
        <v>0.44</v>
      </c>
      <c r="AA12" s="63">
        <f>_xlfn.XLOOKUP(B12, 'All hitters'!A:A, 'All hitters'!Y:Y, "")</f>
        <v>0.52400000000000002</v>
      </c>
      <c r="AB12" s="62">
        <f>_xlfn.XLOOKUP(B12, 'All hitters'!A:A, 'All hitters'!Z:Z, "")</f>
        <v>83.3</v>
      </c>
      <c r="AC12" s="11"/>
      <c r="AD12" s="7" t="s">
        <v>12</v>
      </c>
      <c r="AE12" s="41" t="s">
        <v>157</v>
      </c>
      <c r="AF12" s="41"/>
      <c r="AG12" s="62">
        <f>_xlfn.XLOOKUP(AE12, 'All hitters'!A:A, 'All hitters'!B:B, "")</f>
        <v>3</v>
      </c>
      <c r="AH12" s="62">
        <f>_xlfn.XLOOKUP(AE12, 'All hitters'!A:A, 'All hitters'!C:C, "")</f>
        <v>3</v>
      </c>
      <c r="AI12" s="62">
        <f>_xlfn.XLOOKUP(AE12, 'All hitters'!A:A, 'All hitters'!D:D, "")</f>
        <v>13</v>
      </c>
      <c r="AJ12" s="62">
        <f>_xlfn.XLOOKUP(AE12, 'All hitters'!A:A, 'All hitters'!E:E, "")</f>
        <v>11</v>
      </c>
      <c r="AK12" s="62">
        <f>_xlfn.XLOOKUP(AE12, 'All hitters'!A:A, 'All hitters'!F:F, "")</f>
        <v>1</v>
      </c>
      <c r="AL12" s="62">
        <f>_xlfn.XLOOKUP(AE12, 'All hitters'!A:A, 'All hitters'!G:G, "")</f>
        <v>1</v>
      </c>
      <c r="AM12" s="62">
        <f>_xlfn.XLOOKUP(AE12, 'All hitters'!A:A, 'All hitters'!H:H, "")</f>
        <v>0</v>
      </c>
      <c r="AN12" s="62">
        <f>_xlfn.XLOOKUP(AE12, 'All hitters'!A:A, 'All hitters'!I:I, "")</f>
        <v>0</v>
      </c>
      <c r="AO12" s="62">
        <f>_xlfn.XLOOKUP(AE12, 'All hitters'!A:A, 'All hitters'!J:J, "")</f>
        <v>0</v>
      </c>
      <c r="AP12" s="62">
        <f>_xlfn.XLOOKUP(AE12, 'All hitters'!A:A, 'All hitters'!K:K, "")</f>
        <v>0</v>
      </c>
      <c r="AQ12" s="62">
        <f>_xlfn.XLOOKUP(AE12, 'All hitters'!A:A, 'All hitters'!L:L, "")</f>
        <v>2</v>
      </c>
      <c r="AR12" s="62">
        <f>_xlfn.XLOOKUP(AE12, 'All hitters'!A:A, 'All hitters'!M:M, "")</f>
        <v>0</v>
      </c>
      <c r="AS12" s="62">
        <f>_xlfn.XLOOKUP(AE12, 'All hitters'!A:A, 'All hitters'!N:N, "")</f>
        <v>0</v>
      </c>
      <c r="AT12" s="62">
        <f>_xlfn.XLOOKUP(AE12, 'All hitters'!A:A, 'All hitters'!O:O, "")</f>
        <v>3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0</v>
      </c>
      <c r="AY12" s="62">
        <f>_xlfn.XLOOKUP(AE12, 'All hitters'!A:A, 'All hitters'!T:T, "")</f>
        <v>1</v>
      </c>
      <c r="AZ12" s="62">
        <f>_xlfn.XLOOKUP(AE12, 'All hitters'!A:A, 'All hitters'!U:U, "")</f>
        <v>0</v>
      </c>
      <c r="BA12" s="62">
        <f>_xlfn.XLOOKUP(AE12, 'All hitters'!A:A, 'All hitters'!V:V, "")</f>
        <v>1</v>
      </c>
      <c r="BB12" s="63">
        <f>_xlfn.XLOOKUP(AE12, 'All hitters'!A:A, 'All hitters'!W:W, "")</f>
        <v>9.0999999999999998E-2</v>
      </c>
      <c r="BC12" s="63">
        <f>_xlfn.XLOOKUP(AE12, 'All hitters'!A:A, 'All hitters'!X:X, "")</f>
        <v>0.23100000000000001</v>
      </c>
      <c r="BD12" s="63">
        <f>_xlfn.XLOOKUP(AE12, 'All hitters'!A:A, 'All hitters'!Y:Y, "")</f>
        <v>9.0999999999999998E-2</v>
      </c>
      <c r="BE12" s="62">
        <f>_xlfn.XLOOKUP(AE12, 'All hitters'!A:A, 'All hitters'!Z:Z, "")</f>
        <v>33.299999999999997</v>
      </c>
      <c r="BF12" s="11"/>
      <c r="BG12" s="7" t="s">
        <v>12</v>
      </c>
      <c r="BH12" s="41" t="s">
        <v>339</v>
      </c>
      <c r="BI12" s="41"/>
      <c r="BJ12" s="62">
        <f>_xlfn.XLOOKUP(BH12, 'All hitters'!A:A, 'All hitters'!B:B, "")</f>
        <v>6</v>
      </c>
      <c r="BK12" s="62">
        <f>_xlfn.XLOOKUP(BH12, 'All hitters'!A:A, 'All hitters'!C:C, "")</f>
        <v>6</v>
      </c>
      <c r="BL12" s="62">
        <f>_xlfn.XLOOKUP(BH12, 'All hitters'!A:A, 'All hitters'!D:D, "")</f>
        <v>28</v>
      </c>
      <c r="BM12" s="62">
        <f>_xlfn.XLOOKUP(BH12, 'All hitters'!A:A, 'All hitters'!E:E, "")</f>
        <v>24</v>
      </c>
      <c r="BN12" s="62">
        <f>_xlfn.XLOOKUP(BH12, 'All hitters'!A:A, 'All hitters'!F:F, "")</f>
        <v>2</v>
      </c>
      <c r="BO12" s="62">
        <f>_xlfn.XLOOKUP(BH12, 'All hitters'!A:A, 'All hitters'!G:G, "")</f>
        <v>3</v>
      </c>
      <c r="BP12" s="62">
        <f>_xlfn.XLOOKUP(BH12, 'All hitters'!A:A, 'All hitters'!H:H, "")</f>
        <v>0</v>
      </c>
      <c r="BQ12" s="62">
        <f>_xlfn.XLOOKUP(BH12, 'All hitters'!A:A, 'All hitters'!I:I, "")</f>
        <v>0</v>
      </c>
      <c r="BR12" s="62">
        <f>_xlfn.XLOOKUP(BH12, 'All hitters'!A:A, 'All hitters'!J:J, "")</f>
        <v>0</v>
      </c>
      <c r="BS12" s="62">
        <f>_xlfn.XLOOKUP(BH12, 'All hitters'!A:A, 'All hitters'!K:K, "")</f>
        <v>2</v>
      </c>
      <c r="BT12" s="62">
        <f>_xlfn.XLOOKUP(BH12, 'All hitters'!A:A, 'All hitters'!L:L, "")</f>
        <v>2</v>
      </c>
      <c r="BU12" s="62">
        <f>_xlfn.XLOOKUP(BH12, 'All hitters'!A:A, 'All hitters'!M:M, "")</f>
        <v>0</v>
      </c>
      <c r="BV12" s="62">
        <f>_xlfn.XLOOKUP(BH12, 'All hitters'!A:A, 'All hitters'!N:N, "")</f>
        <v>1</v>
      </c>
      <c r="BW12" s="62">
        <f>_xlfn.XLOOKUP(BH12, 'All hitters'!A:A, 'All hitters'!O:O, "")</f>
        <v>3</v>
      </c>
      <c r="BX12" s="62">
        <f>_xlfn.XLOOKUP(BH12, 'All hitters'!A:A, 'All hitters'!P:P, "")</f>
        <v>0</v>
      </c>
      <c r="BY12" s="62">
        <f>_xlfn.XLOOKUP(BH12, 'All hitters'!A:A, 'All hitters'!Q:Q, "")</f>
        <v>1</v>
      </c>
      <c r="BZ12" s="62">
        <f>_xlfn.XLOOKUP(BH12, 'All hitters'!A:A, 'All hitters'!R:R, "")</f>
        <v>0</v>
      </c>
      <c r="CA12" s="62">
        <f>_xlfn.XLOOKUP(BH12, 'All hitters'!A:A, 'All hitters'!S:S, "")</f>
        <v>1</v>
      </c>
      <c r="CB12" s="62">
        <f>_xlfn.XLOOKUP(BH12, 'All hitters'!A:A, 'All hitters'!T:T, "")</f>
        <v>1</v>
      </c>
      <c r="CC12" s="62">
        <f>_xlfn.XLOOKUP(BH12, 'All hitters'!A:A, 'All hitters'!U:U, "")</f>
        <v>0</v>
      </c>
      <c r="CD12" s="62">
        <f>_xlfn.XLOOKUP(BH12, 'All hitters'!A:A, 'All hitters'!V:V, "")</f>
        <v>3</v>
      </c>
      <c r="CE12" s="63">
        <f>_xlfn.XLOOKUP(BH12, 'All hitters'!A:A, 'All hitters'!W:W, "")</f>
        <v>0.125</v>
      </c>
      <c r="CF12" s="63">
        <f>_xlfn.XLOOKUP(BH12, 'All hitters'!A:A, 'All hitters'!X:X, "")</f>
        <v>0.214</v>
      </c>
      <c r="CG12" s="63">
        <f>_xlfn.XLOOKUP(BH12, 'All hitters'!A:A, 'All hitters'!Y:Y, "")</f>
        <v>0.125</v>
      </c>
      <c r="CH12" s="62">
        <f>_xlfn.XLOOKUP(BH12, 'All hitters'!A:A, 'All hitters'!Z:Z, "")</f>
        <v>50</v>
      </c>
      <c r="CJ12" s="11"/>
      <c r="CK12" s="7" t="s">
        <v>12</v>
      </c>
      <c r="CL12" s="41" t="s">
        <v>199</v>
      </c>
      <c r="CM12" s="41"/>
      <c r="CN12" s="62">
        <f>_xlfn.XLOOKUP(CL12, 'All hitters'!A:A, 'All hitters'!B:B, "")</f>
        <v>6</v>
      </c>
      <c r="CO12" s="62">
        <f>_xlfn.XLOOKUP(CL12, 'All hitters'!A:A, 'All hitters'!C:C, "")</f>
        <v>3</v>
      </c>
      <c r="CP12" s="62">
        <f>_xlfn.XLOOKUP(CL12, 'All hitters'!A:A, 'All hitters'!D:D, "")</f>
        <v>20</v>
      </c>
      <c r="CQ12" s="62">
        <f>_xlfn.XLOOKUP(CL12, 'All hitters'!A:A, 'All hitters'!E:E, "")</f>
        <v>18</v>
      </c>
      <c r="CR12" s="62">
        <f>_xlfn.XLOOKUP(CL12, 'All hitters'!A:A, 'All hitters'!F:F, "")</f>
        <v>5</v>
      </c>
      <c r="CS12" s="62">
        <f>_xlfn.XLOOKUP(CL12, 'All hitters'!A:A, 'All hitters'!G:G, "")</f>
        <v>7</v>
      </c>
      <c r="CT12" s="62">
        <f>_xlfn.XLOOKUP(CL12, 'All hitters'!A:A, 'All hitters'!H:H, "")</f>
        <v>0</v>
      </c>
      <c r="CU12" s="62">
        <f>_xlfn.XLOOKUP(CL12, 'All hitters'!A:A, 'All hitters'!I:I, "")</f>
        <v>0</v>
      </c>
      <c r="CV12" s="62">
        <f>_xlfn.XLOOKUP(CL12, 'All hitters'!A:A, 'All hitters'!J:J, "")</f>
        <v>1</v>
      </c>
      <c r="CW12" s="62">
        <f>_xlfn.XLOOKUP(CL12, 'All hitters'!A:A, 'All hitters'!K:K, "")</f>
        <v>4</v>
      </c>
      <c r="CX12" s="62">
        <f>_xlfn.XLOOKUP(CL12, 'All hitters'!A:A, 'All hitters'!L:L, "")</f>
        <v>2</v>
      </c>
      <c r="CY12" s="62">
        <f>_xlfn.XLOOKUP(CL12, 'All hitters'!A:A, 'All hitters'!M:M, "")</f>
        <v>0</v>
      </c>
      <c r="CZ12" s="62">
        <f>_xlfn.XLOOKUP(CL12, 'All hitters'!A:A, 'All hitters'!N:N, "")</f>
        <v>0</v>
      </c>
      <c r="DA12" s="62">
        <f>_xlfn.XLOOKUP(CL12, 'All hitters'!A:A, 'All hitters'!O:O, "")</f>
        <v>2</v>
      </c>
      <c r="DB12" s="62">
        <f>_xlfn.XLOOKUP(CL12, 'All hitters'!A:A, 'All hitters'!P:P, "")</f>
        <v>2</v>
      </c>
      <c r="DC12" s="62">
        <f>_xlfn.XLOOKUP(CL12, 'All hitters'!A:A, 'All hitters'!Q:Q, "")</f>
        <v>2</v>
      </c>
      <c r="DD12" s="62">
        <f>_xlfn.XLOOKUP(CL12, 'All hitters'!A:A, 'All hitters'!R:R, "")</f>
        <v>0</v>
      </c>
      <c r="DE12" s="62">
        <f>_xlfn.XLOOKUP(CL12, 'All hitters'!A:A, 'All hitters'!S:S, "")</f>
        <v>0</v>
      </c>
      <c r="DF12" s="62">
        <f>_xlfn.XLOOKUP(CL12, 'All hitters'!A:A, 'All hitters'!T:T, "")</f>
        <v>0</v>
      </c>
      <c r="DG12" s="62">
        <f>_xlfn.XLOOKUP(CL12, 'All hitters'!A:A, 'All hitters'!U:U, "")</f>
        <v>0</v>
      </c>
      <c r="DH12" s="62">
        <f>_xlfn.XLOOKUP(CL12, 'All hitters'!A:A, 'All hitters'!V:V, "")</f>
        <v>4</v>
      </c>
      <c r="DI12" s="63">
        <f>_xlfn.XLOOKUP(CL12, 'All hitters'!A:A, 'All hitters'!W:W, "")</f>
        <v>0.38900000000000001</v>
      </c>
      <c r="DJ12" s="63">
        <f>_xlfn.XLOOKUP(CL12, 'All hitters'!A:A, 'All hitters'!X:X, "")</f>
        <v>0.45</v>
      </c>
      <c r="DK12" s="63">
        <f>_xlfn.XLOOKUP(CL12, 'All hitters'!A:A, 'All hitters'!Y:Y, "")</f>
        <v>0.55600000000000005</v>
      </c>
      <c r="DL12" s="62">
        <f>_xlfn.XLOOKUP(CL12, 'All hitters'!A:A, 'All hitters'!Z:Z, "")</f>
        <v>66.7</v>
      </c>
      <c r="DM12" s="11"/>
      <c r="DN12" s="7" t="s">
        <v>12</v>
      </c>
      <c r="DO12" s="41" t="s">
        <v>340</v>
      </c>
      <c r="DP12" s="41"/>
      <c r="DQ12" s="62">
        <f>_xlfn.XLOOKUP(DO12, 'All hitters'!A:A, 'All hitters'!B:B, "")</f>
        <v>6</v>
      </c>
      <c r="DR12" s="62">
        <f>_xlfn.XLOOKUP(DO12, 'All hitters'!A:A, 'All hitters'!C:C, "")</f>
        <v>6</v>
      </c>
      <c r="DS12" s="62">
        <f>_xlfn.XLOOKUP(DO12, 'All hitters'!A:A, 'All hitters'!D:D, "")</f>
        <v>28</v>
      </c>
      <c r="DT12" s="62">
        <f>_xlfn.XLOOKUP(DO12, 'All hitters'!A:A, 'All hitters'!E:E, "")</f>
        <v>23</v>
      </c>
      <c r="DU12" s="62">
        <f>_xlfn.XLOOKUP(DO12, 'All hitters'!A:A, 'All hitters'!F:F, "")</f>
        <v>2</v>
      </c>
      <c r="DV12" s="62">
        <f>_xlfn.XLOOKUP(DO12, 'All hitters'!A:A, 'All hitters'!G:G, "")</f>
        <v>7</v>
      </c>
      <c r="DW12" s="62">
        <f>_xlfn.XLOOKUP(DO12, 'All hitters'!A:A, 'All hitters'!H:H, "")</f>
        <v>0</v>
      </c>
      <c r="DX12" s="62">
        <f>_xlfn.XLOOKUP(DO12, 'All hitters'!A:A, 'All hitters'!I:I, "")</f>
        <v>1</v>
      </c>
      <c r="DY12" s="62">
        <f>_xlfn.XLOOKUP(DO12, 'All hitters'!A:A, 'All hitters'!J:J, "")</f>
        <v>1</v>
      </c>
      <c r="DZ12" s="62">
        <f>_xlfn.XLOOKUP(DO12, 'All hitters'!A:A, 'All hitters'!K:K, "")</f>
        <v>1</v>
      </c>
      <c r="EA12" s="62">
        <f>_xlfn.XLOOKUP(DO12, 'All hitters'!A:A, 'All hitters'!L:L, "")</f>
        <v>5</v>
      </c>
      <c r="EB12" s="62">
        <f>_xlfn.XLOOKUP(DO12, 'All hitters'!A:A, 'All hitters'!M:M, "")</f>
        <v>1</v>
      </c>
      <c r="EC12" s="62">
        <f>_xlfn.XLOOKUP(DO12, 'All hitters'!A:A, 'All hitters'!N:N, "")</f>
        <v>0</v>
      </c>
      <c r="ED12" s="62">
        <f>_xlfn.XLOOKUP(DO12, 'All hitters'!A:A, 'All hitters'!O:O, "")</f>
        <v>2</v>
      </c>
      <c r="EE12" s="62">
        <f>_xlfn.XLOOKUP(DO12, 'All hitters'!A:A, 'All hitters'!P:P, "")</f>
        <v>2</v>
      </c>
      <c r="EF12" s="62">
        <f>_xlfn.XLOOKUP(DO12, 'All hitters'!A:A, 'All hitters'!Q:Q, "")</f>
        <v>1</v>
      </c>
      <c r="EG12" s="62">
        <f>_xlfn.XLOOKUP(DO12, 'All hitters'!A:A, 'All hitters'!R:R, "")</f>
        <v>0</v>
      </c>
      <c r="EH12" s="62">
        <f>_xlfn.XLOOKUP(DO12, 'All hitters'!A:A, 'All hitters'!S:S, "")</f>
        <v>0</v>
      </c>
      <c r="EI12" s="62">
        <f>_xlfn.XLOOKUP(DO12, 'All hitters'!A:A, 'All hitters'!T:T, "")</f>
        <v>0</v>
      </c>
      <c r="EJ12" s="62">
        <f>_xlfn.XLOOKUP(DO12, 'All hitters'!A:A, 'All hitters'!U:U, "")</f>
        <v>0</v>
      </c>
      <c r="EK12" s="62">
        <f>_xlfn.XLOOKUP(DO12, 'All hitters'!A:A, 'All hitters'!V:V, "")</f>
        <v>5</v>
      </c>
      <c r="EL12" s="63">
        <f>_xlfn.XLOOKUP(DO12, 'All hitters'!A:A, 'All hitters'!W:W, "")</f>
        <v>0.30399999999999999</v>
      </c>
      <c r="EM12" s="63">
        <f>_xlfn.XLOOKUP(DO12, 'All hitters'!A:A, 'All hitters'!X:X, "")</f>
        <v>0.42899999999999999</v>
      </c>
      <c r="EN12" s="62">
        <f>_xlfn.XLOOKUP(DO12, 'All hitters'!A:A, 'All hitters'!Y:Y, "")</f>
        <v>0.52200000000000002</v>
      </c>
      <c r="EO12" s="62">
        <f>_xlfn.XLOOKUP(DO12, 'All hitters'!A:A, 'All hitters'!Z:Z, "")</f>
        <v>83.3</v>
      </c>
    </row>
    <row r="13" spans="1:145" x14ac:dyDescent="0.3">
      <c r="A13" s="5" t="s">
        <v>12</v>
      </c>
      <c r="B13" s="41" t="s">
        <v>133</v>
      </c>
      <c r="C13" s="13"/>
      <c r="D13" s="62">
        <f>_xlfn.XLOOKUP(B13, 'All hitters'!A:A, 'All hitters'!B:B, "")</f>
        <v>4</v>
      </c>
      <c r="E13" s="62">
        <f>_xlfn.XLOOKUP(B13, 'All hitters'!A:A, 'All hitters'!C:C, "")</f>
        <v>4</v>
      </c>
      <c r="F13" s="62">
        <f>_xlfn.XLOOKUP(B13, 'All hitters'!A:A, 'All hitters'!D:D, "")</f>
        <v>17</v>
      </c>
      <c r="G13" s="62">
        <f>_xlfn.XLOOKUP(B13, 'All hitters'!A:A, 'All hitters'!E:E, "")</f>
        <v>16</v>
      </c>
      <c r="H13" s="62">
        <f>_xlfn.XLOOKUP(B13, 'All hitters'!A:A, 'All hitters'!F:F, "")</f>
        <v>0</v>
      </c>
      <c r="I13" s="62">
        <f>_xlfn.XLOOKUP(B13, 'All hitters'!A:A, 'All hitters'!G:G, "")</f>
        <v>3</v>
      </c>
      <c r="J13" s="62">
        <f>_xlfn.XLOOKUP(B13, 'All hitters'!A:A, 'All hitters'!H:H, "")</f>
        <v>1</v>
      </c>
      <c r="K13" s="62">
        <f>_xlfn.XLOOKUP(B13, 'All hitters'!A:A, 'All hitters'!I:I, "")</f>
        <v>0</v>
      </c>
      <c r="L13" s="62">
        <f>_xlfn.XLOOKUP(B13, 'All hitters'!A:A, 'All hitters'!J:J, "")</f>
        <v>0</v>
      </c>
      <c r="M13" s="62">
        <f>_xlfn.XLOOKUP(B13, 'All hitters'!A:A, 'All hitters'!K:K, "")</f>
        <v>1</v>
      </c>
      <c r="N13" s="62">
        <f>_xlfn.XLOOKUP(B13, 'All hitters'!A:A, 'All hitters'!L:L, "")</f>
        <v>1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4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0</v>
      </c>
      <c r="U13" s="62">
        <f>_xlfn.XLOOKUP(B13, 'All hitters'!A:A, 'All hitters'!S:S, "")</f>
        <v>0</v>
      </c>
      <c r="V13" s="62">
        <f>_xlfn.XLOOKUP(B13, 'All hitters'!A:A, 'All hitters'!T:T, "")</f>
        <v>1</v>
      </c>
      <c r="W13" s="62">
        <f>_xlfn.XLOOKUP(B13, 'All hitters'!A:A, 'All hitters'!U:U, "")</f>
        <v>0</v>
      </c>
      <c r="X13" s="62">
        <f>_xlfn.XLOOKUP(B13, 'All hitters'!A:A, 'All hitters'!V:V, "")</f>
        <v>3</v>
      </c>
      <c r="Y13" s="63">
        <f>_xlfn.XLOOKUP(B13, 'All hitters'!A:A, 'All hitters'!W:W, "")</f>
        <v>0.188</v>
      </c>
      <c r="Z13" s="63">
        <f>_xlfn.XLOOKUP(B13, 'All hitters'!A:A, 'All hitters'!X:X, "")</f>
        <v>0.23499999999999999</v>
      </c>
      <c r="AA13" s="63">
        <f>_xlfn.XLOOKUP(B13, 'All hitters'!A:A, 'All hitters'!Y:Y, "")</f>
        <v>0.25</v>
      </c>
      <c r="AB13" s="62">
        <f>_xlfn.XLOOKUP(B13, 'All hitters'!A:A, 'All hitters'!Z:Z, "")</f>
        <v>75</v>
      </c>
      <c r="AC13" s="11"/>
      <c r="AD13" s="7" t="s">
        <v>12</v>
      </c>
      <c r="AE13" s="41" t="s">
        <v>190</v>
      </c>
      <c r="AF13" s="41"/>
      <c r="AG13" s="62">
        <f>_xlfn.XLOOKUP(AE13, 'All hitters'!A:A, 'All hitters'!B:B, "")</f>
        <v>6</v>
      </c>
      <c r="AH13" s="62">
        <f>_xlfn.XLOOKUP(AE13, 'All hitters'!A:A, 'All hitters'!C:C, "")</f>
        <v>6</v>
      </c>
      <c r="AI13" s="62">
        <f>_xlfn.XLOOKUP(AE13, 'All hitters'!A:A, 'All hitters'!D:D, "")</f>
        <v>26</v>
      </c>
      <c r="AJ13" s="62">
        <f>_xlfn.XLOOKUP(AE13, 'All hitters'!A:A, 'All hitters'!E:E, "")</f>
        <v>24</v>
      </c>
      <c r="AK13" s="62">
        <f>_xlfn.XLOOKUP(AE13, 'All hitters'!A:A, 'All hitters'!F:F, "")</f>
        <v>2</v>
      </c>
      <c r="AL13" s="62">
        <f>_xlfn.XLOOKUP(AE13, 'All hitters'!A:A, 'All hitters'!G:G, "")</f>
        <v>6</v>
      </c>
      <c r="AM13" s="62">
        <f>_xlfn.XLOOKUP(AE13, 'All hitters'!A:A, 'All hitters'!H:H, "")</f>
        <v>1</v>
      </c>
      <c r="AN13" s="62">
        <f>_xlfn.XLOOKUP(AE13, 'All hitters'!A:A, 'All hitters'!I:I, "")</f>
        <v>0</v>
      </c>
      <c r="AO13" s="62">
        <f>_xlfn.XLOOKUP(AE13, 'All hitters'!A:A, 'All hitters'!J:J, "")</f>
        <v>1</v>
      </c>
      <c r="AP13" s="62">
        <f>_xlfn.XLOOKUP(AE13, 'All hitters'!A:A, 'All hitters'!K:K, "")</f>
        <v>1</v>
      </c>
      <c r="AQ13" s="62">
        <f>_xlfn.XLOOKUP(AE13, 'All hitters'!A:A, 'All hitters'!L:L, "")</f>
        <v>2</v>
      </c>
      <c r="AR13" s="62">
        <f>_xlfn.XLOOKUP(AE13, 'All hitters'!A:A, 'All hitters'!M:M, "")</f>
        <v>1</v>
      </c>
      <c r="AS13" s="62">
        <f>_xlfn.XLOOKUP(AE13, 'All hitters'!A:A, 'All hitters'!N:N, "")</f>
        <v>0</v>
      </c>
      <c r="AT13" s="62">
        <f>_xlfn.XLOOKUP(AE13, 'All hitters'!A:A, 'All hitters'!O:O, "")</f>
        <v>5</v>
      </c>
      <c r="AU13" s="62">
        <f>_xlfn.XLOOKUP(AE13, 'All hitters'!A:A, 'All hitters'!P:P, "")</f>
        <v>1</v>
      </c>
      <c r="AV13" s="62">
        <f>_xlfn.XLOOKUP(AE13, 'All hitters'!A:A, 'All hitters'!Q:Q, "")</f>
        <v>0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1</v>
      </c>
      <c r="AZ13" s="62">
        <f>_xlfn.XLOOKUP(AE13, 'All hitters'!A:A, 'All hitters'!U:U, "")</f>
        <v>0</v>
      </c>
      <c r="BA13" s="62">
        <f>_xlfn.XLOOKUP(AE13, 'All hitters'!A:A, 'All hitters'!V:V, "")</f>
        <v>5</v>
      </c>
      <c r="BB13" s="63">
        <f>_xlfn.XLOOKUP(AE13, 'All hitters'!A:A, 'All hitters'!W:W, "")</f>
        <v>0.25</v>
      </c>
      <c r="BC13" s="63">
        <f>_xlfn.XLOOKUP(AE13, 'All hitters'!A:A, 'All hitters'!X:X, "")</f>
        <v>0.308</v>
      </c>
      <c r="BD13" s="63">
        <f>_xlfn.XLOOKUP(AE13, 'All hitters'!A:A, 'All hitters'!Y:Y, "")</f>
        <v>0.41699999999999998</v>
      </c>
      <c r="BE13" s="62">
        <f>_xlfn.XLOOKUP(AE13, 'All hitters'!A:A, 'All hitters'!Z:Z, "")</f>
        <v>83.3</v>
      </c>
      <c r="BF13" s="11"/>
      <c r="BG13" s="7" t="s">
        <v>12</v>
      </c>
      <c r="BH13" s="41" t="s">
        <v>145</v>
      </c>
      <c r="BI13" s="41"/>
      <c r="BJ13" s="62">
        <f>_xlfn.XLOOKUP(BH13, 'All hitters'!A:A, 'All hitters'!B:B, "")</f>
        <v>7</v>
      </c>
      <c r="BK13" s="62">
        <f>_xlfn.XLOOKUP(BH13, 'All hitters'!A:A, 'All hitters'!C:C, "")</f>
        <v>7</v>
      </c>
      <c r="BL13" s="62">
        <f>_xlfn.XLOOKUP(BH13, 'All hitters'!A:A, 'All hitters'!D:D, "")</f>
        <v>31</v>
      </c>
      <c r="BM13" s="62">
        <f>_xlfn.XLOOKUP(BH13, 'All hitters'!A:A, 'All hitters'!E:E, "")</f>
        <v>27</v>
      </c>
      <c r="BN13" s="62">
        <f>_xlfn.XLOOKUP(BH13, 'All hitters'!A:A, 'All hitters'!F:F, "")</f>
        <v>7</v>
      </c>
      <c r="BO13" s="62">
        <f>_xlfn.XLOOKUP(BH13, 'All hitters'!A:A, 'All hitters'!G:G, "")</f>
        <v>13</v>
      </c>
      <c r="BP13" s="62">
        <f>_xlfn.XLOOKUP(BH13, 'All hitters'!A:A, 'All hitters'!H:H, "")</f>
        <v>1</v>
      </c>
      <c r="BQ13" s="62">
        <f>_xlfn.XLOOKUP(BH13, 'All hitters'!A:A, 'All hitters'!I:I, "")</f>
        <v>0</v>
      </c>
      <c r="BR13" s="62">
        <f>_xlfn.XLOOKUP(BH13, 'All hitters'!A:A, 'All hitters'!J:J, "")</f>
        <v>1</v>
      </c>
      <c r="BS13" s="62">
        <f>_xlfn.XLOOKUP(BH13, 'All hitters'!A:A, 'All hitters'!K:K, "")</f>
        <v>5</v>
      </c>
      <c r="BT13" s="62">
        <f>_xlfn.XLOOKUP(BH13, 'All hitters'!A:A, 'All hitters'!L:L, "")</f>
        <v>3</v>
      </c>
      <c r="BU13" s="62">
        <f>_xlfn.XLOOKUP(BH13, 'All hitters'!A:A, 'All hitters'!M:M, "")</f>
        <v>1</v>
      </c>
      <c r="BV13" s="62">
        <f>_xlfn.XLOOKUP(BH13, 'All hitters'!A:A, 'All hitters'!N:N, "")</f>
        <v>0</v>
      </c>
      <c r="BW13" s="62">
        <f>_xlfn.XLOOKUP(BH13, 'All hitters'!A:A, 'All hitters'!O:O, "")</f>
        <v>4</v>
      </c>
      <c r="BX13" s="62">
        <f>_xlfn.XLOOKUP(BH13, 'All hitters'!A:A, 'All hitters'!P:P, "")</f>
        <v>0</v>
      </c>
      <c r="BY13" s="62">
        <f>_xlfn.XLOOKUP(BH13, 'All hitters'!A:A, 'All hitters'!Q:Q, "")</f>
        <v>0</v>
      </c>
      <c r="BZ13" s="62">
        <f>_xlfn.XLOOKUP(BH13, 'All hitters'!A:A, 'All hitters'!R:R, "")</f>
        <v>0</v>
      </c>
      <c r="CA13" s="62">
        <f>_xlfn.XLOOKUP(BH13, 'All hitters'!A:A, 'All hitters'!S:S, "")</f>
        <v>1</v>
      </c>
      <c r="CB13" s="62">
        <f>_xlfn.XLOOKUP(BH13, 'All hitters'!A:A, 'All hitters'!T:T, "")</f>
        <v>0</v>
      </c>
      <c r="CC13" s="62">
        <f>_xlfn.XLOOKUP(BH13, 'All hitters'!A:A, 'All hitters'!U:U, "")</f>
        <v>0</v>
      </c>
      <c r="CD13" s="62">
        <f>_xlfn.XLOOKUP(BH13, 'All hitters'!A:A, 'All hitters'!V:V, "")</f>
        <v>7</v>
      </c>
      <c r="CE13" s="63">
        <f>_xlfn.XLOOKUP(BH13, 'All hitters'!A:A, 'All hitters'!W:W, "")</f>
        <v>0.48099999999999998</v>
      </c>
      <c r="CF13" s="63">
        <f>_xlfn.XLOOKUP(BH13, 'All hitters'!A:A, 'All hitters'!X:X, "")</f>
        <v>0.51600000000000001</v>
      </c>
      <c r="CG13" s="63">
        <f>_xlfn.XLOOKUP(BH13, 'All hitters'!A:A, 'All hitters'!Y:Y, "")</f>
        <v>0.63</v>
      </c>
      <c r="CH13" s="62">
        <f>_xlfn.XLOOKUP(BH13, 'All hitters'!A:A, 'All hitters'!Z:Z, "")</f>
        <v>100</v>
      </c>
      <c r="CJ13" s="11"/>
      <c r="CK13" s="7" t="s">
        <v>12</v>
      </c>
      <c r="CL13" s="41" t="s">
        <v>105</v>
      </c>
      <c r="CM13" s="41"/>
      <c r="CN13" s="62">
        <f>_xlfn.XLOOKUP(CL13, 'All hitters'!A:A, 'All hitters'!B:B, "")</f>
        <v>6</v>
      </c>
      <c r="CO13" s="62">
        <f>_xlfn.XLOOKUP(CL13, 'All hitters'!A:A, 'All hitters'!C:C, "")</f>
        <v>6</v>
      </c>
      <c r="CP13" s="62">
        <f>_xlfn.XLOOKUP(CL13, 'All hitters'!A:A, 'All hitters'!D:D, "")</f>
        <v>22</v>
      </c>
      <c r="CQ13" s="62">
        <f>_xlfn.XLOOKUP(CL13, 'All hitters'!A:A, 'All hitters'!E:E, "")</f>
        <v>17</v>
      </c>
      <c r="CR13" s="62">
        <f>_xlfn.XLOOKUP(CL13, 'All hitters'!A:A, 'All hitters'!F:F, "")</f>
        <v>4</v>
      </c>
      <c r="CS13" s="62">
        <f>_xlfn.XLOOKUP(CL13, 'All hitters'!A:A, 'All hitters'!G:G, "")</f>
        <v>7</v>
      </c>
      <c r="CT13" s="62">
        <f>_xlfn.XLOOKUP(CL13, 'All hitters'!A:A, 'All hitters'!H:H, "")</f>
        <v>1</v>
      </c>
      <c r="CU13" s="62">
        <f>_xlfn.XLOOKUP(CL13, 'All hitters'!A:A, 'All hitters'!I:I, "")</f>
        <v>0</v>
      </c>
      <c r="CV13" s="62">
        <f>_xlfn.XLOOKUP(CL13, 'All hitters'!A:A, 'All hitters'!J:J, "")</f>
        <v>2</v>
      </c>
      <c r="CW13" s="62">
        <f>_xlfn.XLOOKUP(CL13, 'All hitters'!A:A, 'All hitters'!K:K, "")</f>
        <v>6</v>
      </c>
      <c r="CX13" s="62">
        <f>_xlfn.XLOOKUP(CL13, 'All hitters'!A:A, 'All hitters'!L:L, "")</f>
        <v>4</v>
      </c>
      <c r="CY13" s="62">
        <f>_xlfn.XLOOKUP(CL13, 'All hitters'!A:A, 'All hitters'!M:M, "")</f>
        <v>0</v>
      </c>
      <c r="CZ13" s="62">
        <f>_xlfn.XLOOKUP(CL13, 'All hitters'!A:A, 'All hitters'!N:N, "")</f>
        <v>0</v>
      </c>
      <c r="DA13" s="62">
        <f>_xlfn.XLOOKUP(CL13, 'All hitters'!A:A, 'All hitters'!O:O, "")</f>
        <v>5</v>
      </c>
      <c r="DB13" s="62">
        <f>_xlfn.XLOOKUP(CL13, 'All hitters'!A:A, 'All hitters'!P:P, "")</f>
        <v>0</v>
      </c>
      <c r="DC13" s="62">
        <f>_xlfn.XLOOKUP(CL13, 'All hitters'!A:A, 'All hitters'!Q:Q, "")</f>
        <v>0</v>
      </c>
      <c r="DD13" s="62">
        <f>_xlfn.XLOOKUP(CL13, 'All hitters'!A:A, 'All hitters'!R:R, "")</f>
        <v>0</v>
      </c>
      <c r="DE13" s="62">
        <f>_xlfn.XLOOKUP(CL13, 'All hitters'!A:A, 'All hitters'!S:S, "")</f>
        <v>1</v>
      </c>
      <c r="DF13" s="62">
        <f>_xlfn.XLOOKUP(CL13, 'All hitters'!A:A, 'All hitters'!T:T, "")</f>
        <v>0</v>
      </c>
      <c r="DG13" s="62">
        <f>_xlfn.XLOOKUP(CL13, 'All hitters'!A:A, 'All hitters'!U:U, "")</f>
        <v>0</v>
      </c>
      <c r="DH13" s="62">
        <f>_xlfn.XLOOKUP(CL13, 'All hitters'!A:A, 'All hitters'!V:V, "")</f>
        <v>4</v>
      </c>
      <c r="DI13" s="63">
        <f>_xlfn.XLOOKUP(CL13, 'All hitters'!A:A, 'All hitters'!W:W, "")</f>
        <v>0.41199999999999998</v>
      </c>
      <c r="DJ13" s="63">
        <f>_xlfn.XLOOKUP(CL13, 'All hitters'!A:A, 'All hitters'!X:X, "")</f>
        <v>0.5</v>
      </c>
      <c r="DK13" s="63">
        <f>_xlfn.XLOOKUP(CL13, 'All hitters'!A:A, 'All hitters'!Y:Y, "")</f>
        <v>0.82399999999999995</v>
      </c>
      <c r="DL13" s="62">
        <f>_xlfn.XLOOKUP(CL13, 'All hitters'!A:A, 'All hitters'!Z:Z, "")</f>
        <v>66.7</v>
      </c>
      <c r="DM13" s="11"/>
      <c r="DN13" s="7" t="s">
        <v>12</v>
      </c>
      <c r="DO13" s="41" t="s">
        <v>82</v>
      </c>
      <c r="DP13" s="41"/>
      <c r="DQ13" s="62">
        <f>_xlfn.XLOOKUP(DO13, 'All hitters'!A:A, 'All hitters'!B:B, "")</f>
        <v>7</v>
      </c>
      <c r="DR13" s="62">
        <f>_xlfn.XLOOKUP(DO13, 'All hitters'!A:A, 'All hitters'!C:C, "")</f>
        <v>7</v>
      </c>
      <c r="DS13" s="62">
        <f>_xlfn.XLOOKUP(DO13, 'All hitters'!A:A, 'All hitters'!D:D, "")</f>
        <v>29</v>
      </c>
      <c r="DT13" s="62">
        <f>_xlfn.XLOOKUP(DO13, 'All hitters'!A:A, 'All hitters'!E:E, "")</f>
        <v>24</v>
      </c>
      <c r="DU13" s="62">
        <f>_xlfn.XLOOKUP(DO13, 'All hitters'!A:A, 'All hitters'!F:F, "")</f>
        <v>3</v>
      </c>
      <c r="DV13" s="62">
        <f>_xlfn.XLOOKUP(DO13, 'All hitters'!A:A, 'All hitters'!G:G, "")</f>
        <v>8</v>
      </c>
      <c r="DW13" s="62">
        <f>_xlfn.XLOOKUP(DO13, 'All hitters'!A:A, 'All hitters'!H:H, "")</f>
        <v>3</v>
      </c>
      <c r="DX13" s="62">
        <f>_xlfn.XLOOKUP(DO13, 'All hitters'!A:A, 'All hitters'!I:I, "")</f>
        <v>0</v>
      </c>
      <c r="DY13" s="62">
        <f>_xlfn.XLOOKUP(DO13, 'All hitters'!A:A, 'All hitters'!J:J, "")</f>
        <v>0</v>
      </c>
      <c r="DZ13" s="62">
        <f>_xlfn.XLOOKUP(DO13, 'All hitters'!A:A, 'All hitters'!K:K, "")</f>
        <v>3</v>
      </c>
      <c r="EA13" s="62">
        <f>_xlfn.XLOOKUP(DO13, 'All hitters'!A:A, 'All hitters'!L:L, "")</f>
        <v>5</v>
      </c>
      <c r="EB13" s="62">
        <f>_xlfn.XLOOKUP(DO13, 'All hitters'!A:A, 'All hitters'!M:M, "")</f>
        <v>2</v>
      </c>
      <c r="EC13" s="62">
        <f>_xlfn.XLOOKUP(DO13, 'All hitters'!A:A, 'All hitters'!N:N, "")</f>
        <v>0</v>
      </c>
      <c r="ED13" s="62">
        <f>_xlfn.XLOOKUP(DO13, 'All hitters'!A:A, 'All hitters'!O:O, "")</f>
        <v>2</v>
      </c>
      <c r="EE13" s="62">
        <f>_xlfn.XLOOKUP(DO13, 'All hitters'!A:A, 'All hitters'!P:P, "")</f>
        <v>0</v>
      </c>
      <c r="EF13" s="62">
        <f>_xlfn.XLOOKUP(DO13, 'All hitters'!A:A, 'All hitters'!Q:Q, "")</f>
        <v>0</v>
      </c>
      <c r="EG13" s="62">
        <f>_xlfn.XLOOKUP(DO13, 'All hitters'!A:A, 'All hitters'!R:R, "")</f>
        <v>0</v>
      </c>
      <c r="EH13" s="62">
        <f>_xlfn.XLOOKUP(DO13, 'All hitters'!A:A, 'All hitters'!S:S, "")</f>
        <v>0</v>
      </c>
      <c r="EI13" s="62">
        <f>_xlfn.XLOOKUP(DO13, 'All hitters'!A:A, 'All hitters'!T:T, "")</f>
        <v>5</v>
      </c>
      <c r="EJ13" s="62">
        <f>_xlfn.XLOOKUP(DO13, 'All hitters'!A:A, 'All hitters'!U:U, "")</f>
        <v>0</v>
      </c>
      <c r="EK13" s="62">
        <f>_xlfn.XLOOKUP(DO13, 'All hitters'!A:A, 'All hitters'!V:V, "")</f>
        <v>4</v>
      </c>
      <c r="EL13" s="63">
        <f>_xlfn.XLOOKUP(DO13, 'All hitters'!A:A, 'All hitters'!W:W, "")</f>
        <v>0.33300000000000002</v>
      </c>
      <c r="EM13" s="63">
        <f>_xlfn.XLOOKUP(DO13, 'All hitters'!A:A, 'All hitters'!X:X, "")</f>
        <v>0.44800000000000001</v>
      </c>
      <c r="EN13" s="62">
        <f>_xlfn.XLOOKUP(DO13, 'All hitters'!A:A, 'All hitters'!Y:Y, "")</f>
        <v>0.45800000000000002</v>
      </c>
      <c r="EO13" s="62">
        <f>_xlfn.XLOOKUP(DO13, 'All hitters'!A:A, 'All hitters'!Z:Z, "")</f>
        <v>57.1</v>
      </c>
    </row>
    <row r="14" spans="1:145" x14ac:dyDescent="0.3">
      <c r="A14" s="5" t="s">
        <v>13</v>
      </c>
      <c r="B14" s="41" t="s">
        <v>308</v>
      </c>
      <c r="C14" s="13"/>
      <c r="D14" s="62">
        <f>_xlfn.XLOOKUP(B14, 'All hitters'!A:A, 'All hitters'!B:B, "")</f>
        <v>5</v>
      </c>
      <c r="E14" s="62">
        <f>_xlfn.XLOOKUP(B14, 'All hitters'!A:A, 'All hitters'!C:C, "")</f>
        <v>0</v>
      </c>
      <c r="F14" s="62">
        <f>_xlfn.XLOOKUP(B14, 'All hitters'!A:A, 'All hitters'!D:D, "")</f>
        <v>0</v>
      </c>
      <c r="G14" s="62">
        <f>_xlfn.XLOOKUP(B14, 'All hitters'!A:A, 'All hitters'!E:E, "")</f>
        <v>0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0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 t="str">
        <f>_xlfn.XLOOKUP(B14, 'All hitters'!A:A, 'All hitters'!W:W, "")</f>
        <v>-</v>
      </c>
      <c r="Z14" s="63" t="str">
        <f>_xlfn.XLOOKUP(B14, 'All hitters'!A:A, 'All hitters'!X:X, "")</f>
        <v>-</v>
      </c>
      <c r="AA14" s="63" t="str">
        <f>_xlfn.XLOOKUP(B14, 'All hitters'!A:A, 'All hitters'!Y:Y, "")</f>
        <v>-</v>
      </c>
      <c r="AB14" s="62">
        <f>_xlfn.XLOOKUP(B14, 'All hitters'!A:A, 'All hitters'!Z:Z, "")</f>
        <v>0</v>
      </c>
      <c r="AC14" s="11"/>
      <c r="AD14" s="7" t="s">
        <v>13</v>
      </c>
      <c r="AE14" s="41" t="s">
        <v>469</v>
      </c>
      <c r="AF14" s="41"/>
      <c r="AG14" s="62">
        <f>_xlfn.XLOOKUP(AE14, 'All hitters'!A:A, 'All hitters'!B:B, "")</f>
        <v>4</v>
      </c>
      <c r="AH14" s="62">
        <f>_xlfn.XLOOKUP(AE14, 'All hitters'!A:A, 'All hitters'!C:C, "")</f>
        <v>0</v>
      </c>
      <c r="AI14" s="62">
        <f>_xlfn.XLOOKUP(AE14, 'All hitters'!A:A, 'All hitters'!D:D, "")</f>
        <v>0</v>
      </c>
      <c r="AJ14" s="62">
        <f>_xlfn.XLOOKUP(AE14, 'All hitters'!A:A, 'All hitters'!E:E, "")</f>
        <v>0</v>
      </c>
      <c r="AK14" s="62">
        <f>_xlfn.XLOOKUP(AE14, 'All hitters'!A:A, 'All hitters'!F:F, "")</f>
        <v>0</v>
      </c>
      <c r="AL14" s="62">
        <f>_xlfn.XLOOKUP(AE14, 'All hitters'!A:A, 'All hitters'!G:G, "")</f>
        <v>0</v>
      </c>
      <c r="AM14" s="62">
        <f>_xlfn.XLOOKUP(AE14, 'All hitters'!A:A, 'All hitters'!H:H, "")</f>
        <v>0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0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0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0</v>
      </c>
      <c r="BB14" s="63" t="str">
        <f>_xlfn.XLOOKUP(AE14, 'All hitters'!A:A, 'All hitters'!W:W, "")</f>
        <v>-</v>
      </c>
      <c r="BC14" s="63" t="str">
        <f>_xlfn.XLOOKUP(AE14, 'All hitters'!A:A, 'All hitters'!X:X, "")</f>
        <v>-</v>
      </c>
      <c r="BD14" s="63" t="str">
        <f>_xlfn.XLOOKUP(AE14, 'All hitters'!A:A, 'All hitters'!Y:Y, "")</f>
        <v>-</v>
      </c>
      <c r="BE14" s="62">
        <f>_xlfn.XLOOKUP(AE14, 'All hitters'!A:A, 'All hitters'!Z:Z, "")</f>
        <v>0</v>
      </c>
      <c r="BF14" s="11"/>
      <c r="BG14" s="7" t="s">
        <v>13</v>
      </c>
      <c r="BH14" s="41" t="s">
        <v>463</v>
      </c>
      <c r="BI14" s="41"/>
      <c r="BJ14" s="62">
        <f>_xlfn.XLOOKUP(BH14, 'All hitters'!A:A, 'All hitters'!B:B, "")</f>
        <v>1</v>
      </c>
      <c r="BK14" s="62">
        <f>_xlfn.XLOOKUP(BH14, 'All hitters'!A:A, 'All hitters'!C:C, "")</f>
        <v>1</v>
      </c>
      <c r="BL14" s="62">
        <f>_xlfn.XLOOKUP(BH14, 'All hitters'!A:A, 'All hitters'!D:D, "")</f>
        <v>4</v>
      </c>
      <c r="BM14" s="62">
        <f>_xlfn.XLOOKUP(BH14, 'All hitters'!A:A, 'All hitters'!E:E, "")</f>
        <v>4</v>
      </c>
      <c r="BN14" s="62">
        <f>_xlfn.XLOOKUP(BH14, 'All hitters'!A:A, 'All hitters'!F:F, "")</f>
        <v>0</v>
      </c>
      <c r="BO14" s="62">
        <f>_xlfn.XLOOKUP(BH14, 'All hitters'!A:A, 'All hitters'!G:G, "")</f>
        <v>1</v>
      </c>
      <c r="BP14" s="62">
        <f>_xlfn.XLOOKUP(BH14, 'All hitters'!A:A, 'All hitters'!H:H, "")</f>
        <v>1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1</v>
      </c>
      <c r="BT14" s="62">
        <f>_xlfn.XLOOKUP(BH14, 'All hitters'!A:A, 'All hitters'!L:L, "")</f>
        <v>0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1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1</v>
      </c>
      <c r="CE14" s="63">
        <f>_xlfn.XLOOKUP(BH14, 'All hitters'!A:A, 'All hitters'!W:W, "")</f>
        <v>0.25</v>
      </c>
      <c r="CF14" s="63">
        <f>_xlfn.XLOOKUP(BH14, 'All hitters'!A:A, 'All hitters'!X:X, "")</f>
        <v>0.25</v>
      </c>
      <c r="CG14" s="63">
        <f>_xlfn.XLOOKUP(BH14, 'All hitters'!A:A, 'All hitters'!Y:Y, "")</f>
        <v>0.5</v>
      </c>
      <c r="CH14" s="62">
        <f>_xlfn.XLOOKUP(BH14, 'All hitters'!A:A, 'All hitters'!Z:Z, "")</f>
        <v>100</v>
      </c>
      <c r="CJ14" s="11"/>
      <c r="CK14" s="7" t="s">
        <v>13</v>
      </c>
      <c r="CL14" s="41" t="s">
        <v>101</v>
      </c>
      <c r="CM14" s="41"/>
      <c r="CN14" s="62">
        <f>_xlfn.XLOOKUP(CL14, 'All hitters'!A:A, 'All hitters'!B:B, "")</f>
        <v>5</v>
      </c>
      <c r="CO14" s="62">
        <f>_xlfn.XLOOKUP(CL14, 'All hitters'!A:A, 'All hitters'!C:C, "")</f>
        <v>0</v>
      </c>
      <c r="CP14" s="62">
        <f>_xlfn.XLOOKUP(CL14, 'All hitters'!A:A, 'All hitters'!D:D, "")</f>
        <v>0</v>
      </c>
      <c r="CQ14" s="62">
        <f>_xlfn.XLOOKUP(CL14, 'All hitters'!A:A, 'All hitters'!E:E, "")</f>
        <v>0</v>
      </c>
      <c r="CR14" s="62">
        <f>_xlfn.XLOOKUP(CL14, 'All hitters'!A:A, 'All hitters'!F:F, "")</f>
        <v>0</v>
      </c>
      <c r="CS14" s="62">
        <f>_xlfn.XLOOKUP(CL14, 'All hitters'!A:A, 'All hitters'!G:G, "")</f>
        <v>0</v>
      </c>
      <c r="CT14" s="62">
        <f>_xlfn.XLOOKUP(CL14, 'All hitters'!A:A, 'All hitters'!H:H, "")</f>
        <v>0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0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0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0</v>
      </c>
      <c r="DE14" s="62">
        <f>_xlfn.XLOOKUP(CL14, 'All hitters'!A:A, 'All hitters'!S:S, "")</f>
        <v>0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0</v>
      </c>
      <c r="DI14" s="63" t="str">
        <f>_xlfn.XLOOKUP(CL14, 'All hitters'!A:A, 'All hitters'!W:W, "")</f>
        <v>-</v>
      </c>
      <c r="DJ14" s="63" t="str">
        <f>_xlfn.XLOOKUP(CL14, 'All hitters'!A:A, 'All hitters'!X:X, "")</f>
        <v>-</v>
      </c>
      <c r="DK14" s="63" t="str">
        <f>_xlfn.XLOOKUP(CL14, 'All hitters'!A:A, 'All hitters'!Y:Y, "")</f>
        <v>-</v>
      </c>
      <c r="DL14" s="62">
        <f>_xlfn.XLOOKUP(CL14, 'All hitters'!A:A, 'All hitters'!Z:Z, "")</f>
        <v>0</v>
      </c>
      <c r="DM14" s="11"/>
      <c r="DN14" s="7" t="s">
        <v>13</v>
      </c>
      <c r="DO14" s="41" t="s">
        <v>269</v>
      </c>
      <c r="DP14" s="41"/>
      <c r="DQ14" s="62">
        <f>_xlfn.XLOOKUP(DO14, 'All hitters'!A:A, 'All hitters'!B:B, "")</f>
        <v>2</v>
      </c>
      <c r="DR14" s="62">
        <f>_xlfn.XLOOKUP(DO14, 'All hitters'!A:A, 'All hitters'!C:C, "")</f>
        <v>0</v>
      </c>
      <c r="DS14" s="62">
        <f>_xlfn.XLOOKUP(DO14, 'All hitters'!A:A, 'All hitters'!D:D, "")</f>
        <v>0</v>
      </c>
      <c r="DT14" s="62">
        <f>_xlfn.XLOOKUP(DO14, 'All hitters'!A:A, 'All hitters'!E:E, "")</f>
        <v>0</v>
      </c>
      <c r="DU14" s="62">
        <f>_xlfn.XLOOKUP(DO14, 'All hitters'!A:A, 'All hitters'!F:F, "")</f>
        <v>0</v>
      </c>
      <c r="DV14" s="62">
        <f>_xlfn.XLOOKUP(DO14, 'All hitters'!A:A, 'All hitters'!G:G, "")</f>
        <v>0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0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0</v>
      </c>
      <c r="EE14" s="62">
        <f>_xlfn.XLOOKUP(DO14, 'All hitters'!A:A, 'All hitters'!P:P, "")</f>
        <v>0</v>
      </c>
      <c r="EF14" s="62">
        <f>_xlfn.XLOOKUP(DO14, 'All hitters'!A:A, 'All hitters'!Q:Q, "")</f>
        <v>0</v>
      </c>
      <c r="EG14" s="62">
        <f>_xlfn.XLOOKUP(DO14, 'All hitters'!A:A, 'All hitters'!R:R, "")</f>
        <v>0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0</v>
      </c>
      <c r="EL14" s="62" t="str">
        <f>_xlfn.XLOOKUP(DO14, 'All hitters'!A:A, 'All hitters'!W:W, "")</f>
        <v>-</v>
      </c>
      <c r="EM14" s="62" t="str">
        <f>_xlfn.XLOOKUP(DO14, 'All hitters'!A:A, 'All hitters'!X:X, "")</f>
        <v>-</v>
      </c>
      <c r="EN14" s="62" t="str">
        <f>_xlfn.XLOOKUP(DO14, 'All hitters'!A:A, 'All hitters'!Y:Y, "")</f>
        <v>-</v>
      </c>
      <c r="EO14" s="62">
        <f>_xlfn.XLOOKUP(DO14, 'All hitters'!A:A, 'All hitters'!Z:Z, "")</f>
        <v>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173</v>
      </c>
      <c r="G15" s="10">
        <f t="shared" ref="G15:V15" si="0">SUM(G6:G14)</f>
        <v>159</v>
      </c>
      <c r="H15" s="10">
        <f t="shared" si="0"/>
        <v>20</v>
      </c>
      <c r="I15" s="10">
        <f t="shared" si="0"/>
        <v>46</v>
      </c>
      <c r="J15" s="10">
        <f t="shared" si="0"/>
        <v>6</v>
      </c>
      <c r="K15" s="10">
        <f t="shared" si="0"/>
        <v>1</v>
      </c>
      <c r="L15" s="10">
        <f t="shared" si="0"/>
        <v>3</v>
      </c>
      <c r="M15" s="10">
        <f t="shared" si="0"/>
        <v>18</v>
      </c>
      <c r="N15" s="10">
        <f t="shared" si="0"/>
        <v>14</v>
      </c>
      <c r="O15" s="10">
        <f t="shared" si="0"/>
        <v>2</v>
      </c>
      <c r="P15" s="10">
        <f t="shared" si="0"/>
        <v>0</v>
      </c>
      <c r="Q15" s="10">
        <f t="shared" si="0"/>
        <v>20</v>
      </c>
      <c r="R15" s="10">
        <f t="shared" si="0"/>
        <v>4</v>
      </c>
      <c r="S15" s="10">
        <f t="shared" si="0"/>
        <v>0</v>
      </c>
      <c r="T15" s="10">
        <f t="shared" si="0"/>
        <v>0</v>
      </c>
      <c r="U15" s="10">
        <f t="shared" si="0"/>
        <v>0</v>
      </c>
      <c r="V15" s="10">
        <f t="shared" si="0"/>
        <v>3</v>
      </c>
      <c r="W15" s="50"/>
      <c r="X15" s="50"/>
      <c r="Y15" s="50">
        <f>I15/G15</f>
        <v>0.28930817610062892</v>
      </c>
      <c r="Z15" s="50">
        <f>(I15+N15+P15)/(G15+N15+P15+U15)</f>
        <v>0.34682080924855491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197</v>
      </c>
      <c r="AJ15" s="10">
        <f t="shared" si="1"/>
        <v>176</v>
      </c>
      <c r="AK15" s="10">
        <f t="shared" si="1"/>
        <v>23</v>
      </c>
      <c r="AL15" s="10">
        <f t="shared" si="1"/>
        <v>49</v>
      </c>
      <c r="AM15" s="10">
        <f t="shared" si="1"/>
        <v>8</v>
      </c>
      <c r="AN15" s="10">
        <f t="shared" si="1"/>
        <v>2</v>
      </c>
      <c r="AO15" s="10">
        <f t="shared" si="1"/>
        <v>5</v>
      </c>
      <c r="AP15" s="10">
        <f t="shared" si="1"/>
        <v>22</v>
      </c>
      <c r="AQ15" s="10">
        <f t="shared" si="1"/>
        <v>17</v>
      </c>
      <c r="AR15" s="10">
        <f t="shared" si="1"/>
        <v>1</v>
      </c>
      <c r="AS15" s="10">
        <f t="shared" si="1"/>
        <v>1</v>
      </c>
      <c r="AT15" s="10">
        <f t="shared" si="1"/>
        <v>26</v>
      </c>
      <c r="AU15" s="10">
        <f t="shared" si="1"/>
        <v>6</v>
      </c>
      <c r="AV15" s="10">
        <f t="shared" si="1"/>
        <v>2</v>
      </c>
      <c r="AW15" s="10">
        <f t="shared" si="1"/>
        <v>0</v>
      </c>
      <c r="AX15" s="10">
        <f t="shared" si="1"/>
        <v>2</v>
      </c>
      <c r="AY15" s="10">
        <f t="shared" si="1"/>
        <v>2</v>
      </c>
      <c r="AZ15" s="50"/>
      <c r="BA15" s="50"/>
      <c r="BB15" s="50">
        <f>AL15/AJ15</f>
        <v>0.27840909090909088</v>
      </c>
      <c r="BC15" s="50">
        <f>(AL15+AQ15+AS15)/(AJ15+AQ15+AS15+AX15)</f>
        <v>0.34183673469387754</v>
      </c>
      <c r="BF15" s="11"/>
      <c r="BG15" s="7"/>
      <c r="BH15" s="3" t="s">
        <v>15</v>
      </c>
      <c r="BI15" s="3"/>
      <c r="BL15" s="10">
        <f t="shared" ref="BL15:CB15" si="2">SUM(BL6:BL14)</f>
        <v>181</v>
      </c>
      <c r="BM15" s="10">
        <f t="shared" si="2"/>
        <v>164</v>
      </c>
      <c r="BN15" s="10">
        <f t="shared" si="2"/>
        <v>19</v>
      </c>
      <c r="BO15" s="10">
        <f t="shared" si="2"/>
        <v>42</v>
      </c>
      <c r="BP15" s="10">
        <f t="shared" si="2"/>
        <v>6</v>
      </c>
      <c r="BQ15" s="10">
        <f t="shared" si="2"/>
        <v>0</v>
      </c>
      <c r="BR15" s="10">
        <f t="shared" si="2"/>
        <v>3</v>
      </c>
      <c r="BS15" s="10">
        <f t="shared" si="2"/>
        <v>17</v>
      </c>
      <c r="BT15" s="10">
        <f t="shared" si="2"/>
        <v>11</v>
      </c>
      <c r="BU15" s="10">
        <f t="shared" si="2"/>
        <v>2</v>
      </c>
      <c r="BV15" s="10">
        <f t="shared" si="2"/>
        <v>1</v>
      </c>
      <c r="BW15" s="10">
        <f t="shared" si="2"/>
        <v>19</v>
      </c>
      <c r="BX15" s="10">
        <f t="shared" si="2"/>
        <v>0</v>
      </c>
      <c r="BY15" s="10">
        <f t="shared" si="2"/>
        <v>1</v>
      </c>
      <c r="BZ15" s="10">
        <f t="shared" si="2"/>
        <v>0</v>
      </c>
      <c r="CA15" s="10">
        <f t="shared" si="2"/>
        <v>5</v>
      </c>
      <c r="CB15" s="10">
        <f t="shared" si="2"/>
        <v>6</v>
      </c>
      <c r="CC15" s="50"/>
      <c r="CD15" s="50"/>
      <c r="CE15" s="50">
        <f>BO15/BM15</f>
        <v>0.25609756097560976</v>
      </c>
      <c r="CF15" s="50">
        <f>(BO15+BT15+BV15)/(BM15+BT15+BV15+CA15)</f>
        <v>0.2983425414364641</v>
      </c>
      <c r="CJ15" s="11"/>
      <c r="CK15" s="7"/>
      <c r="CL15" s="3" t="s">
        <v>15</v>
      </c>
      <c r="CM15" s="3"/>
      <c r="CP15" s="10">
        <f t="shared" ref="CP15:DF15" si="3">SUM(CP6:CP14)</f>
        <v>221</v>
      </c>
      <c r="CQ15" s="10">
        <f t="shared" si="3"/>
        <v>200</v>
      </c>
      <c r="CR15" s="10">
        <f t="shared" si="3"/>
        <v>36</v>
      </c>
      <c r="CS15" s="10">
        <f t="shared" si="3"/>
        <v>62</v>
      </c>
      <c r="CT15" s="10">
        <f t="shared" si="3"/>
        <v>10</v>
      </c>
      <c r="CU15" s="10">
        <f t="shared" si="3"/>
        <v>1</v>
      </c>
      <c r="CV15" s="10">
        <f t="shared" si="3"/>
        <v>9</v>
      </c>
      <c r="CW15" s="10">
        <f t="shared" si="3"/>
        <v>34</v>
      </c>
      <c r="CX15" s="10">
        <f t="shared" si="3"/>
        <v>19</v>
      </c>
      <c r="CY15" s="10">
        <f t="shared" si="3"/>
        <v>0</v>
      </c>
      <c r="CZ15" s="10">
        <f t="shared" si="3"/>
        <v>0</v>
      </c>
      <c r="DA15" s="10">
        <f t="shared" si="3"/>
        <v>29</v>
      </c>
      <c r="DB15" s="10">
        <f t="shared" si="3"/>
        <v>12</v>
      </c>
      <c r="DC15" s="10">
        <f t="shared" si="3"/>
        <v>6</v>
      </c>
      <c r="DD15" s="10">
        <f t="shared" si="3"/>
        <v>1</v>
      </c>
      <c r="DE15" s="10">
        <f t="shared" si="3"/>
        <v>1</v>
      </c>
      <c r="DF15" s="10">
        <f t="shared" si="3"/>
        <v>2</v>
      </c>
      <c r="DG15" s="50"/>
      <c r="DH15" s="50"/>
      <c r="DI15" s="50">
        <f>CS15/CQ15</f>
        <v>0.31</v>
      </c>
      <c r="DJ15" s="50">
        <f>(CS15+CX15+CZ15)/(CQ15+CX15+CZ15+DE15)</f>
        <v>0.36818181818181817</v>
      </c>
      <c r="DM15" s="11"/>
      <c r="DN15" s="7"/>
      <c r="DO15" s="3" t="s">
        <v>15</v>
      </c>
      <c r="DP15" s="3"/>
      <c r="DS15" s="10">
        <f t="shared" ref="DS15:EI15" si="4">SUM(DS6:DS14)</f>
        <v>217</v>
      </c>
      <c r="DT15" s="10">
        <f t="shared" si="4"/>
        <v>191</v>
      </c>
      <c r="DU15" s="10">
        <f t="shared" si="4"/>
        <v>29</v>
      </c>
      <c r="DV15" s="10">
        <f t="shared" si="4"/>
        <v>62</v>
      </c>
      <c r="DW15" s="10">
        <f t="shared" si="4"/>
        <v>13</v>
      </c>
      <c r="DX15" s="10">
        <f t="shared" si="4"/>
        <v>4</v>
      </c>
      <c r="DY15" s="10">
        <f t="shared" si="4"/>
        <v>5</v>
      </c>
      <c r="DZ15" s="10">
        <f t="shared" si="4"/>
        <v>22</v>
      </c>
      <c r="EA15" s="10">
        <f t="shared" si="4"/>
        <v>25</v>
      </c>
      <c r="EB15" s="10">
        <f t="shared" si="4"/>
        <v>5</v>
      </c>
      <c r="EC15" s="10">
        <f t="shared" si="4"/>
        <v>0</v>
      </c>
      <c r="ED15" s="10">
        <f t="shared" si="4"/>
        <v>20</v>
      </c>
      <c r="EE15" s="10">
        <f t="shared" si="4"/>
        <v>5</v>
      </c>
      <c r="EF15" s="10">
        <f t="shared" si="4"/>
        <v>2</v>
      </c>
      <c r="EG15" s="10">
        <f t="shared" si="4"/>
        <v>0</v>
      </c>
      <c r="EH15" s="10">
        <f t="shared" si="4"/>
        <v>1</v>
      </c>
      <c r="EI15" s="10">
        <f t="shared" si="4"/>
        <v>10</v>
      </c>
      <c r="EJ15" s="50"/>
      <c r="EK15" s="50"/>
      <c r="EL15" s="50">
        <f>DV15/DT15</f>
        <v>0.32460732984293195</v>
      </c>
      <c r="EM15" s="50">
        <f>(DV15+EA15+EC15)/(DT15+EA15+EC15+EH15)</f>
        <v>0.4009216589861751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416</v>
      </c>
      <c r="C18" s="13"/>
      <c r="D18" s="62">
        <f>_xlfn.XLOOKUP(B18, 'All pitchers'!A:A, 'All pitchers'!B:B, "")</f>
        <v>2</v>
      </c>
      <c r="E18" s="62">
        <f>_xlfn.XLOOKUP(B18, 'All pitchers'!A:A, 'All pitchers'!C:C, "")</f>
        <v>0</v>
      </c>
      <c r="F18" s="62">
        <f>_xlfn.XLOOKUP(B18, 'All pitchers'!A:A, 'All pitchers'!D:D, "")</f>
        <v>0</v>
      </c>
      <c r="G18" s="62">
        <f>_xlfn.XLOOKUP(B18, 'All pitchers'!A:A, 'All pitchers'!E:E, "")</f>
        <v>0</v>
      </c>
      <c r="H18" s="62">
        <f>_xlfn.XLOOKUP(B18, 'All pitchers'!A:A, 'All pitchers'!F:F, "")</f>
        <v>0</v>
      </c>
      <c r="I18" s="62">
        <f>_xlfn.XLOOKUP(B18, 'All pitchers'!A:A, 'All pitchers'!G:G, "")</f>
        <v>0</v>
      </c>
      <c r="J18" s="62" t="str">
        <f>_xlfn.XLOOKUP(B18, 'All pitchers'!A:A, 'All pitchers'!H:H, "")</f>
        <v>-</v>
      </c>
      <c r="K18" s="62">
        <f>_xlfn.XLOOKUP(B18, 'All pitchers'!A:A, 'All pitchers'!I:I, "")</f>
        <v>0</v>
      </c>
      <c r="L18" s="62">
        <f>_xlfn.XLOOKUP(B18, 'All pitchers'!A:A, 'All pitchers'!J:J, "")</f>
        <v>0</v>
      </c>
      <c r="M18" s="64">
        <v>2</v>
      </c>
      <c r="N18" s="62">
        <f>_xlfn.XLOOKUP(B18, 'All pitchers'!A:A, 'All pitchers'!L:L, "")</f>
        <v>2</v>
      </c>
      <c r="O18" s="62">
        <f>_xlfn.XLOOKUP(B18, 'All pitchers'!A:A, 'All pitchers'!M:M, "")</f>
        <v>0</v>
      </c>
      <c r="P18" s="62">
        <f>_xlfn.XLOOKUP(B18, 'All pitchers'!A:A, 'All pitchers'!N:N, "")</f>
        <v>0</v>
      </c>
      <c r="Q18" s="62">
        <f>_xlfn.XLOOKUP(B18, 'All pitchers'!A:A, 'All pitchers'!O:O, "")</f>
        <v>0</v>
      </c>
      <c r="R18" s="62">
        <f>_xlfn.XLOOKUP(B18, 'All pitchers'!A:A, 'All pitchers'!P:P, "")</f>
        <v>3</v>
      </c>
      <c r="S18" s="62">
        <f>_xlfn.XLOOKUP(B18, 'All pitchers'!A:A, 'All pitchers'!Q:Q, "")</f>
        <v>2</v>
      </c>
      <c r="T18" s="62">
        <f>_xlfn.XLOOKUP(B18, 'All pitchers'!A:A, 'All pitchers'!R:R, "")</f>
        <v>0</v>
      </c>
      <c r="U18" s="62">
        <f>_xlfn.XLOOKUP(B18, 'All pitchers'!A:A, 'All pitchers'!S:S, "")</f>
        <v>0</v>
      </c>
      <c r="V18" s="62">
        <f>_xlfn.XLOOKUP(B18, 'All pitchers'!A:A, 'All pitchers'!T:T, "")</f>
        <v>0</v>
      </c>
      <c r="W18" s="64">
        <f>_xlfn.XLOOKUP(B18, 'All pitchers'!A:A, 'All pitchers'!U:U, "")</f>
        <v>0</v>
      </c>
      <c r="X18" s="62">
        <f>_xlfn.XLOOKUP(B18, 'All pitchers'!A:A, 'All pitchers'!V:V, "")</f>
        <v>9</v>
      </c>
      <c r="Y18" s="62">
        <f>_xlfn.XLOOKUP(B18, 'All pitchers'!A:A, 'All pitchers'!W:W, "")</f>
        <v>13.5</v>
      </c>
      <c r="Z18" s="62">
        <f>_xlfn.XLOOKUP(B18, 'All pitchers'!A:A, 'All pitchers'!X:X, "")</f>
        <v>0</v>
      </c>
      <c r="AA18" s="62">
        <f>_xlfn.XLOOKUP(B18, 'All pitchers'!A:A, 'All pitchers'!Y:Y, "")</f>
        <v>1.2</v>
      </c>
      <c r="AB18" s="64">
        <f>_xlfn.XLOOKUP(B18, 'All pitchers'!A:A, 'All pitchers'!Z:Z, "")</f>
        <v>2.5</v>
      </c>
      <c r="AC18" s="11"/>
      <c r="AD18" s="7" t="s">
        <v>13</v>
      </c>
      <c r="AE18" s="41" t="s">
        <v>470</v>
      </c>
      <c r="AF18" s="41"/>
      <c r="AG18" s="62">
        <f>_xlfn.XLOOKUP(AE18, 'All pitchers'!A:A, 'All pitchers'!B:B, "")</f>
        <v>1</v>
      </c>
      <c r="AH18" s="62">
        <f>_xlfn.XLOOKUP(AE18, 'All pitchers'!A:A, 'All pitchers'!C:C, "")</f>
        <v>1</v>
      </c>
      <c r="AI18" s="62">
        <f>_xlfn.XLOOKUP(AE18, 'All pitchers'!A:A, 'All pitchers'!D:D, "")</f>
        <v>0</v>
      </c>
      <c r="AJ18" s="62">
        <f>_xlfn.XLOOKUP(AE18, 'All pitchers'!A:A, 'All pitchers'!E:E, "")</f>
        <v>0</v>
      </c>
      <c r="AK18" s="62">
        <f>_xlfn.XLOOKUP(AE18, 'All pitchers'!A:A, 'All pitchers'!F:F, "")</f>
        <v>0</v>
      </c>
      <c r="AL18" s="62">
        <f>_xlfn.XLOOKUP(AE18, 'All pitchers'!A:A, 'All pitchers'!G:G, "")</f>
        <v>1</v>
      </c>
      <c r="AM18" s="62">
        <f>_xlfn.XLOOKUP(AE18, 'All pitchers'!A:A, 'All pitchers'!H:H, "")</f>
        <v>0</v>
      </c>
      <c r="AN18" s="62">
        <f>_xlfn.XLOOKUP(AE18, 'All pitchers'!A:A, 'All pitchers'!I:I, "")</f>
        <v>0</v>
      </c>
      <c r="AO18" s="62">
        <f>_xlfn.XLOOKUP(AE18, 'All pitchers'!A:A, 'All pitchers'!J:J, "")</f>
        <v>0</v>
      </c>
      <c r="AP18" s="64">
        <f>_xlfn.XLOOKUP(AE18, 'All pitchers'!A:A, 'All pitchers'!K:K, "")</f>
        <v>4.666666666666667</v>
      </c>
      <c r="AQ18" s="62">
        <f>_xlfn.XLOOKUP(AE18, 'All pitchers'!A:A, 'All pitchers'!L:L, "")</f>
        <v>8</v>
      </c>
      <c r="AR18" s="62">
        <f>_xlfn.XLOOKUP(AE18, 'All pitchers'!A:A, 'All pitchers'!M:M, "")</f>
        <v>6</v>
      </c>
      <c r="AS18" s="62">
        <f>_xlfn.XLOOKUP(AE18, 'All pitchers'!A:A, 'All pitchers'!N:N, "")</f>
        <v>5</v>
      </c>
      <c r="AT18" s="62">
        <f>_xlfn.XLOOKUP(AE18, 'All pitchers'!A:A, 'All pitchers'!O:O, "")</f>
        <v>0</v>
      </c>
      <c r="AU18" s="62">
        <f>_xlfn.XLOOKUP(AE18, 'All pitchers'!A:A, 'All pitchers'!P:P, "")</f>
        <v>1</v>
      </c>
      <c r="AV18" s="62">
        <f>_xlfn.XLOOKUP(AE18, 'All pitchers'!A:A, 'All pitchers'!Q:Q, "")</f>
        <v>0</v>
      </c>
      <c r="AW18" s="62">
        <f>_xlfn.XLOOKUP(AE18, 'All pitchers'!A:A, 'All pitchers'!R:R, "")</f>
        <v>0</v>
      </c>
      <c r="AX18" s="62">
        <f>_xlfn.XLOOKUP(AE18, 'All pitchers'!A:A, 'All pitchers'!S:S, "")</f>
        <v>0</v>
      </c>
      <c r="AY18" s="62">
        <f>_xlfn.XLOOKUP(AE18, 'All pitchers'!A:A, 'All pitchers'!T:T, "")</f>
        <v>0</v>
      </c>
      <c r="AZ18" s="64">
        <f>_xlfn.XLOOKUP(AE18, 'All pitchers'!A:A, 'All pitchers'!U:U, "")</f>
        <v>9.64</v>
      </c>
      <c r="BA18" s="62">
        <f>_xlfn.XLOOKUP(AE18, 'All pitchers'!A:A, 'All pitchers'!V:V, "")</f>
        <v>0</v>
      </c>
      <c r="BB18" s="62">
        <f>_xlfn.XLOOKUP(AE18, 'All pitchers'!A:A, 'All pitchers'!W:W, "")</f>
        <v>1.93</v>
      </c>
      <c r="BC18" s="62">
        <f>_xlfn.XLOOKUP(AE18, 'All pitchers'!A:A, 'All pitchers'!X:X, "")</f>
        <v>0</v>
      </c>
      <c r="BD18" s="62">
        <f>_xlfn.XLOOKUP(AE18, 'All pitchers'!A:A, 'All pitchers'!Y:Y, "")</f>
        <v>-2.7</v>
      </c>
      <c r="BE18" s="64">
        <f>_xlfn.XLOOKUP(AE18, 'All pitchers'!A:A, 'All pitchers'!Z:Z, "")</f>
        <v>1.93</v>
      </c>
      <c r="BF18" s="11"/>
      <c r="BG18" s="7" t="s">
        <v>13</v>
      </c>
      <c r="BH18" s="41" t="s">
        <v>464</v>
      </c>
      <c r="BI18" s="41"/>
      <c r="BJ18" s="62">
        <f>_xlfn.XLOOKUP(BH18, 'All pitchers'!A:A, 'All pitchers'!B:B, "")</f>
        <v>1</v>
      </c>
      <c r="BK18" s="62">
        <f>_xlfn.XLOOKUP(BH18, 'All pitchers'!A:A, 'All pitchers'!C:C, "")</f>
        <v>1</v>
      </c>
      <c r="BL18" s="62">
        <f>_xlfn.XLOOKUP(BH18, 'All pitchers'!A:A, 'All pitchers'!D:D, "")</f>
        <v>0</v>
      </c>
      <c r="BM18" s="62">
        <f>_xlfn.XLOOKUP(BH18, 'All pitchers'!A:A, 'All pitchers'!E:E, "")</f>
        <v>0</v>
      </c>
      <c r="BN18" s="62">
        <f>_xlfn.XLOOKUP(BH18, 'All pitchers'!A:A, 'All pitchers'!F:F, "")</f>
        <v>1</v>
      </c>
      <c r="BO18" s="62">
        <f>_xlfn.XLOOKUP(BH18, 'All pitchers'!A:A, 'All pitchers'!G:G, "")</f>
        <v>0</v>
      </c>
      <c r="BP18" s="62">
        <f>_xlfn.XLOOKUP(BH18, 'All pitchers'!A:A, 'All pitchers'!H:H, "")</f>
        <v>1</v>
      </c>
      <c r="BQ18" s="62">
        <f>_xlfn.XLOOKUP(BH18, 'All pitchers'!A:A, 'All pitchers'!I:I, "")</f>
        <v>0</v>
      </c>
      <c r="BR18" s="62">
        <f>_xlfn.XLOOKUP(BH18, 'All pitchers'!A:A, 'All pitchers'!J:J, "")</f>
        <v>0</v>
      </c>
      <c r="BS18" s="64">
        <f>_xlfn.XLOOKUP(BH18, 'All pitchers'!A:A, 'All pitchers'!K:K, "")</f>
        <v>6.333333333333333</v>
      </c>
      <c r="BT18" s="62">
        <f>_xlfn.XLOOKUP(BH18, 'All pitchers'!A:A, 'All pitchers'!L:L, "")</f>
        <v>9</v>
      </c>
      <c r="BU18" s="62">
        <f>_xlfn.XLOOKUP(BH18, 'All pitchers'!A:A,'All pitchers'!M:M, "")</f>
        <v>2</v>
      </c>
      <c r="BV18" s="62">
        <f>_xlfn.XLOOKUP(BH18, 'All pitchers'!A:A, 'All pitchers'!N:N, "")</f>
        <v>2</v>
      </c>
      <c r="BW18" s="62">
        <f>_xlfn.XLOOKUP(BH18, 'All pitchers'!A:A, 'All pitchers'!O:O, "")</f>
        <v>1</v>
      </c>
      <c r="BX18" s="62">
        <f>_xlfn.XLOOKUP(BH18, 'All pitchers'!A:A, 'All pitchers'!P:P, "")</f>
        <v>1</v>
      </c>
      <c r="BY18" s="62">
        <f>_xlfn.XLOOKUP(BH18, 'All pitchers'!A:A, 'All pitchers'!Q:Q, "")</f>
        <v>2</v>
      </c>
      <c r="BZ18" s="62">
        <f>_xlfn.XLOOKUP(BH18, 'All pitchers'!A:A, 'All pitchers'!R:R, "")</f>
        <v>0</v>
      </c>
      <c r="CA18" s="62">
        <f>_xlfn.XLOOKUP(BH18, 'All pitchers'!A:A, 'All pitchers'!S:S, "")</f>
        <v>0</v>
      </c>
      <c r="CB18" s="62">
        <f>_xlfn.XLOOKUP(BH18, 'All pitchers'!A:A, 'All pitchers'!T:T, "")</f>
        <v>0</v>
      </c>
      <c r="CC18" s="64">
        <f>_xlfn.XLOOKUP(BH18, 'All pitchers'!A:A, 'All pitchers'!U:U, "")</f>
        <v>2.84</v>
      </c>
      <c r="CD18" s="62">
        <f>_xlfn.XLOOKUP(BH18, 'All pitchers'!A:A, 'All pitchers'!V:V, "")</f>
        <v>2.84</v>
      </c>
      <c r="CE18" s="62">
        <f>_xlfn.XLOOKUP(BH18, 'All pitchers'!A:A, 'All pitchers'!W:W, "")</f>
        <v>1.42</v>
      </c>
      <c r="CF18" s="62">
        <f>_xlfn.XLOOKUP(BH18, 'All pitchers'!A:A, 'All pitchers'!X:X, "")</f>
        <v>1.42</v>
      </c>
      <c r="CG18" s="62">
        <f>_xlfn.XLOOKUP(BH18, 'All pitchers'!A:A, 'All pitchers'!Y:Y, "")</f>
        <v>2.4</v>
      </c>
      <c r="CH18" s="64">
        <f>_xlfn.XLOOKUP(BH18, 'All pitchers'!A:A, 'All pitchers'!Z:Z, "")</f>
        <v>1.58</v>
      </c>
      <c r="CJ18" s="11"/>
      <c r="CK18" s="7" t="s">
        <v>13</v>
      </c>
      <c r="CL18" s="41" t="s">
        <v>633</v>
      </c>
      <c r="CM18" s="41"/>
      <c r="CN18" s="62" t="str">
        <f>_xlfn.XLOOKUP(CL18, 'All pitchers'!A:A, 'All pitchers'!B:B, "")</f>
        <v/>
      </c>
      <c r="CO18" s="62" t="str">
        <f>_xlfn.XLOOKUP(CL18, 'All pitchers'!A:A, 'All pitchers'!C:C, "")</f>
        <v/>
      </c>
      <c r="CP18" s="62" t="str">
        <f>_xlfn.XLOOKUP(CL18, 'All pitchers'!A:A, 'All pitchers'!D:D, "")</f>
        <v/>
      </c>
      <c r="CQ18" s="62" t="str">
        <f>_xlfn.XLOOKUP(CL18, 'All pitchers'!A:A, 'All pitchers'!E:E, "")</f>
        <v/>
      </c>
      <c r="CR18" s="62" t="str">
        <f>_xlfn.XLOOKUP(CL18, 'All pitchers'!A:A, 'All pitchers'!F:F, "")</f>
        <v/>
      </c>
      <c r="CS18" s="62" t="str">
        <f>_xlfn.XLOOKUP(CL18, 'All pitchers'!A:A, 'All pitchers'!G:G, "")</f>
        <v/>
      </c>
      <c r="CT18" s="62" t="str">
        <f>_xlfn.XLOOKUP(CL18, 'All pitchers'!A:A, 'All pitchers'!H:H, "")</f>
        <v/>
      </c>
      <c r="CU18" s="62" t="str">
        <f>_xlfn.XLOOKUP(CL18, 'All pitchers'!A:A, 'All pitchers'!I:I, "")</f>
        <v/>
      </c>
      <c r="CV18" s="62" t="str">
        <f>_xlfn.XLOOKUP(CL18, 'All pitchers'!A:A, 'All pitchers'!J:J, "")</f>
        <v/>
      </c>
      <c r="CW18" s="64" t="str">
        <f>_xlfn.XLOOKUP(CL18, 'All pitchers'!A:A, 'All pitchers'!K:K, "")</f>
        <v/>
      </c>
      <c r="CX18" s="62" t="str">
        <f>_xlfn.XLOOKUP(CL18, 'All pitchers'!A:A, 'All pitchers'!L:L, "")</f>
        <v/>
      </c>
      <c r="CY18" s="62" t="str">
        <f>_xlfn.XLOOKUP(CL18, 'All pitchers'!A:A, 'All pitchers'!M:M, "")</f>
        <v/>
      </c>
      <c r="CZ18" s="62" t="str">
        <f>_xlfn.XLOOKUP(CL18, 'All pitchers'!A:A, 'All pitchers'!N:N, "")</f>
        <v/>
      </c>
      <c r="DA18" s="62" t="str">
        <f>_xlfn.XLOOKUP(CL18, 'All pitchers'!A:A, 'All pitchers'!O:O, "")</f>
        <v/>
      </c>
      <c r="DB18" s="62" t="str">
        <f>_xlfn.XLOOKUP(CL18, 'All pitchers'!A:A, 'All pitchers'!P:P, "")</f>
        <v/>
      </c>
      <c r="DC18" s="62" t="str">
        <f>_xlfn.XLOOKUP(CL18, 'All pitchers'!A:A, 'All pitchers'!Q:Q, "")</f>
        <v/>
      </c>
      <c r="DD18" s="62" t="str">
        <f>_xlfn.XLOOKUP(CL18, 'All pitchers'!A:A, 'All pitchers'!R:R, "")</f>
        <v/>
      </c>
      <c r="DE18" s="62" t="str">
        <f>_xlfn.XLOOKUP(CL18, 'All pitchers'!A:A, 'All pitchers'!S:S, "")</f>
        <v/>
      </c>
      <c r="DF18" s="62" t="str">
        <f>_xlfn.XLOOKUP(CL18, 'All pitchers'!A:A, 'All pitchers'!T:T, "")</f>
        <v/>
      </c>
      <c r="DG18" s="64" t="str">
        <f>_xlfn.XLOOKUP(CL18, 'All pitchers'!A:A, 'All pitchers'!U:U, "")</f>
        <v/>
      </c>
      <c r="DH18" s="62" t="str">
        <f>_xlfn.XLOOKUP(CL18, 'All pitchers'!A:A, 'All pitchers'!V:V, "")</f>
        <v/>
      </c>
      <c r="DI18" s="62" t="str">
        <f>_xlfn.XLOOKUP(CL18, 'All pitchers'!A:A, 'All pitchers'!W:W, "")</f>
        <v/>
      </c>
      <c r="DJ18" s="62" t="str">
        <f>_xlfn.XLOOKUP(CL18, 'All pitchers'!A:A, 'All pitchers'!X:X, "")</f>
        <v/>
      </c>
      <c r="DK18" s="62" t="str">
        <f>_xlfn.XLOOKUP(CL18, 'All pitchers'!A:A, 'All pitchers'!Y:Y, "")</f>
        <v/>
      </c>
      <c r="DL18" s="64" t="str">
        <f>_xlfn.XLOOKUP(CL18, 'All pitchers'!A:A, 'All pitchers'!Z:Z, "")</f>
        <v/>
      </c>
      <c r="DM18" s="11"/>
      <c r="DN18" s="7" t="s">
        <v>13</v>
      </c>
      <c r="DO18" s="41" t="s">
        <v>479</v>
      </c>
      <c r="DP18" s="41"/>
      <c r="DQ18" s="62">
        <f>_xlfn.XLOOKUP(DO18, 'All pitchers'!A:A, 'All pitchers'!B:B, "")</f>
        <v>4</v>
      </c>
      <c r="DR18" s="62">
        <f>_xlfn.XLOOKUP(DO18, 'All pitchers'!A:A, 'All pitchers'!C:C, "")</f>
        <v>0</v>
      </c>
      <c r="DS18" s="62">
        <f>_xlfn.XLOOKUP(DO18, 'All pitchers'!A:A, 'All pitchers'!D:D, "")</f>
        <v>0</v>
      </c>
      <c r="DT18" s="62">
        <f>_xlfn.XLOOKUP(DO18, 'All pitchers'!A:A, 'All pitchers'!E:E, "")</f>
        <v>2</v>
      </c>
      <c r="DU18" s="62">
        <f>_xlfn.XLOOKUP(DO18, 'All pitchers'!A:A, 'All pitchers'!F:F, "")</f>
        <v>1</v>
      </c>
      <c r="DV18" s="62">
        <f>_xlfn.XLOOKUP(DO18, 'All pitchers'!A:A, 'All pitchers'!G:G, "")</f>
        <v>0</v>
      </c>
      <c r="DW18" s="62">
        <f>_xlfn.XLOOKUP(DO18, 'All pitchers'!A:A, 'All pitchers'!H:H, "")</f>
        <v>1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f>_xlfn.XLOOKUP(DO18, 'All pitchers'!A:A, 'All pitchers'!K:K, "")</f>
        <v>6.333333333333333</v>
      </c>
      <c r="EA18" s="62">
        <f>_xlfn.XLOOKUP(DO18, 'All pitchers'!A:A, 'All pitchers'!L:L, "")</f>
        <v>6</v>
      </c>
      <c r="EB18" s="62">
        <f>_xlfn.XLOOKUP(DO18, 'All pitchers'!A:A, 'All pitchers'!M:M, "")</f>
        <v>4</v>
      </c>
      <c r="EC18" s="62">
        <f>_xlfn.XLOOKUP(DO18, 'All pitchers'!A:A, 'All pitchers'!N:N, "")</f>
        <v>4</v>
      </c>
      <c r="ED18" s="62">
        <f>_xlfn.XLOOKUP(DO18, 'All pitchers'!A:A, 'All pitchers'!O:O, "")</f>
        <v>2</v>
      </c>
      <c r="EE18" s="62">
        <f>_xlfn.XLOOKUP(DO18, 'All pitchers'!A:A, 'All pitchers'!P:P, "")</f>
        <v>7</v>
      </c>
      <c r="EF18" s="62">
        <f>_xlfn.XLOOKUP(DO18, 'All pitchers'!A:A, 'All pitchers'!Q:Q, "")</f>
        <v>0</v>
      </c>
      <c r="EG18" s="62">
        <f>_xlfn.XLOOKUP(DO18, 'All pitchers'!A:A, 'All pitchers'!R:R, "")</f>
        <v>0</v>
      </c>
      <c r="EH18" s="62">
        <f>_xlfn.XLOOKUP(DO18, 'All pitchers'!A:A, 'All pitchers'!S:S, "")</f>
        <v>1</v>
      </c>
      <c r="EI18" s="62">
        <f>_xlfn.XLOOKUP(DO18, 'All pitchers'!A:A, 'All pitchers'!T:T, "")</f>
        <v>1</v>
      </c>
      <c r="EJ18" s="64">
        <f>_xlfn.XLOOKUP(DO18, 'All pitchers'!A:A, 'All pitchers'!U:U, "")</f>
        <v>5.68</v>
      </c>
      <c r="EK18" s="62">
        <f>_xlfn.XLOOKUP(DO18, 'All pitchers'!A:A, 'All pitchers'!V:V, "")</f>
        <v>0</v>
      </c>
      <c r="EL18" s="62">
        <f>_xlfn.XLOOKUP(DO18, 'All pitchers'!A:A, 'All pitchers'!W:W, "")</f>
        <v>9.9499999999999993</v>
      </c>
      <c r="EM18" s="62">
        <f>_xlfn.XLOOKUP(DO18, 'All pitchers'!A:A, 'All pitchers'!X:X, "")</f>
        <v>2.84</v>
      </c>
      <c r="EN18" s="62">
        <f>_xlfn.XLOOKUP(DO18, 'All pitchers'!A:A, 'All pitchers'!Y:Y, "")</f>
        <v>0.2</v>
      </c>
      <c r="EO18" s="62">
        <f>_xlfn.XLOOKUP(DO18, 'All pitchers'!A:A, 'All pitchers'!Z:Z, "")</f>
        <v>2.0499999999999998</v>
      </c>
    </row>
    <row r="19" spans="1:145" x14ac:dyDescent="0.3">
      <c r="A19" s="5" t="s">
        <v>13</v>
      </c>
      <c r="B19" s="41" t="s">
        <v>334</v>
      </c>
      <c r="C19" s="13"/>
      <c r="D19" s="62">
        <f>_xlfn.XLOOKUP(B19, 'All pitchers'!A:A, 'All pitchers'!B:B, "")</f>
        <v>1</v>
      </c>
      <c r="E19" s="62">
        <f>_xlfn.XLOOKUP(B19, 'All pitchers'!A:A, 'All pitchers'!C:C, "")</f>
        <v>1</v>
      </c>
      <c r="F19" s="62">
        <f>_xlfn.XLOOKUP(B19, 'All pitchers'!A:A, 'All pitchers'!D:D, "")</f>
        <v>0</v>
      </c>
      <c r="G19" s="62">
        <f>_xlfn.XLOOKUP(B19, 'All pitchers'!A:A, 'All pitchers'!E:E, "")</f>
        <v>0</v>
      </c>
      <c r="H19" s="62">
        <f>_xlfn.XLOOKUP(B19, 'All pitchers'!A:A, 'All pitchers'!F:F, "")</f>
        <v>0</v>
      </c>
      <c r="I19" s="62">
        <f>_xlfn.XLOOKUP(B19, 'All pitchers'!A:A, 'All pitchers'!G:G, "")</f>
        <v>0</v>
      </c>
      <c r="J19" s="62" t="str">
        <f>_xlfn.XLOOKUP(B19, 'All pitchers'!A:A, 'All pitchers'!H:H, "")</f>
        <v>-</v>
      </c>
      <c r="K19" s="62">
        <f>_xlfn.XLOOKUP(B19, 'All pitchers'!A:A, 'All pitchers'!I:I, "")</f>
        <v>0</v>
      </c>
      <c r="L19" s="62">
        <f>_xlfn.XLOOKUP(B19, 'All pitchers'!A:A, 'All pitchers'!J:J, "")</f>
        <v>0</v>
      </c>
      <c r="M19" s="64">
        <f>_xlfn.XLOOKUP(B19, 'All pitchers'!A:A, 'All pitchers'!K:K, "")</f>
        <v>7.333333333333333</v>
      </c>
      <c r="N19" s="62">
        <f>_xlfn.XLOOKUP(B19, 'All pitchers'!A:A, 'All pitchers'!L:L, "")</f>
        <v>9</v>
      </c>
      <c r="O19" s="62">
        <f>_xlfn.XLOOKUP(B19, 'All pitchers'!A:A, 'All pitchers'!M:M, "")</f>
        <v>5</v>
      </c>
      <c r="P19" s="62">
        <f>_xlfn.XLOOKUP(B19, 'All pitchers'!A:A, 'All pitchers'!N:N, "")</f>
        <v>5</v>
      </c>
      <c r="Q19" s="62">
        <f>_xlfn.XLOOKUP(B19, 'All pitchers'!A:A, 'All pitchers'!O:O, "")</f>
        <v>1</v>
      </c>
      <c r="R19" s="62">
        <f>_xlfn.XLOOKUP(B19, 'All pitchers'!A:A, 'All pitchers'!P:P, "")</f>
        <v>4</v>
      </c>
      <c r="S19" s="62">
        <f>_xlfn.XLOOKUP(B19, 'All pitchers'!A:A, 'All pitchers'!Q:Q, "")</f>
        <v>8</v>
      </c>
      <c r="T19" s="62">
        <f>_xlfn.XLOOKUP(B19, 'All pitchers'!A:A, 'All pitchers'!R:R, "")</f>
        <v>0</v>
      </c>
      <c r="U19" s="62">
        <f>_xlfn.XLOOKUP(B19, 'All pitchers'!A:A, 'All pitchers'!S:S, "")</f>
        <v>0</v>
      </c>
      <c r="V19" s="62">
        <f>_xlfn.XLOOKUP(B19, 'All pitchers'!A:A, 'All pitchers'!T:T, "")</f>
        <v>0</v>
      </c>
      <c r="W19" s="64">
        <f>_xlfn.XLOOKUP(B19, 'All pitchers'!A:A, 'All pitchers'!U:U, "")</f>
        <v>6.14</v>
      </c>
      <c r="X19" s="62">
        <f>_xlfn.XLOOKUP(B19, 'All pitchers'!A:A, 'All pitchers'!V:V, "")</f>
        <v>9.82</v>
      </c>
      <c r="Y19" s="62">
        <f>_xlfn.XLOOKUP(B19, 'All pitchers'!A:A, 'All pitchers'!W:W, "")</f>
        <v>4.91</v>
      </c>
      <c r="Z19" s="62">
        <f>_xlfn.XLOOKUP(B19, 'All pitchers'!A:A, 'All pitchers'!X:X, "")</f>
        <v>1.23</v>
      </c>
      <c r="AA19" s="62">
        <f>_xlfn.XLOOKUP(B19, 'All pitchers'!A:A, 'All pitchers'!Y:Y, "")</f>
        <v>-0.5</v>
      </c>
      <c r="AB19" s="64">
        <f>_xlfn.XLOOKUP(B19, 'All pitchers'!A:A, 'All pitchers'!Z:Z, "")</f>
        <v>1.77</v>
      </c>
      <c r="AC19" s="11"/>
      <c r="AD19" s="7" t="s">
        <v>13</v>
      </c>
      <c r="AE19" s="41" t="s">
        <v>432</v>
      </c>
      <c r="AF19" s="41"/>
      <c r="AG19" s="62">
        <f>_xlfn.XLOOKUP(AE19, 'All pitchers'!A:A, 'All pitchers'!B:B, "")</f>
        <v>3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1</v>
      </c>
      <c r="AK19" s="62">
        <f>_xlfn.XLOOKUP(AE19, 'All pitchers'!A:A, 'All pitchers'!F:F, "")</f>
        <v>0</v>
      </c>
      <c r="AL19" s="62">
        <f>_xlfn.XLOOKUP(AE19, 'All pitchers'!A:A, 'All pitchers'!G:G, "")</f>
        <v>1</v>
      </c>
      <c r="AM19" s="62">
        <f>_xlfn.XLOOKUP(AE19, 'All pitchers'!A:A, 'All pitchers'!H:H, "")</f>
        <v>0</v>
      </c>
      <c r="AN19" s="62">
        <f>_xlfn.XLOOKUP(AE19, 'All pitchers'!A:A, 'All pitchers'!I:I, "")</f>
        <v>0</v>
      </c>
      <c r="AO19" s="62">
        <f>_xlfn.XLOOKUP(AE19, 'All pitchers'!A:A, 'All pitchers'!J:J, "")</f>
        <v>0</v>
      </c>
      <c r="AP19" s="64">
        <v>5</v>
      </c>
      <c r="AQ19" s="62">
        <f>_xlfn.XLOOKUP(AE19, 'All pitchers'!A:A, 'All pitchers'!L:L, "")</f>
        <v>2</v>
      </c>
      <c r="AR19" s="62">
        <f>_xlfn.XLOOKUP(AE19, 'All pitchers'!A:A, 'All pitchers'!M:M, "")</f>
        <v>1</v>
      </c>
      <c r="AS19" s="62">
        <f>_xlfn.XLOOKUP(AE19, 'All pitchers'!A:A, 'All pitchers'!N:N, "")</f>
        <v>0</v>
      </c>
      <c r="AT19" s="62">
        <f>_xlfn.XLOOKUP(AE19, 'All pitchers'!A:A, 'All pitchers'!O:O, "")</f>
        <v>0</v>
      </c>
      <c r="AU19" s="62">
        <f>_xlfn.XLOOKUP(AE19, 'All pitchers'!A:A, 'All pitchers'!P:P, "")</f>
        <v>2</v>
      </c>
      <c r="AV19" s="62">
        <f>_xlfn.XLOOKUP(AE19, 'All pitchers'!A:A, 'All pitchers'!Q:Q, "")</f>
        <v>4</v>
      </c>
      <c r="AW19" s="62">
        <f>_xlfn.XLOOKUP(AE19, 'All pitchers'!A:A, 'All pitchers'!R:R, "")</f>
        <v>0</v>
      </c>
      <c r="AX19" s="62">
        <f>_xlfn.XLOOKUP(AE19, 'All pitchers'!A:A, 'All pitchers'!S:S, "")</f>
        <v>0</v>
      </c>
      <c r="AY19" s="62">
        <f>_xlfn.XLOOKUP(AE19, 'All pitchers'!A:A, 'All pitchers'!T:T, "")</f>
        <v>0</v>
      </c>
      <c r="AZ19" s="64">
        <f>_xlfn.XLOOKUP(AE19, 'All pitchers'!A:A, 'All pitchers'!U:U, "")</f>
        <v>0</v>
      </c>
      <c r="BA19" s="62">
        <f>_xlfn.XLOOKUP(AE19, 'All pitchers'!A:A, 'All pitchers'!V:V, "")</f>
        <v>7.2</v>
      </c>
      <c r="BB19" s="62">
        <f>_xlfn.XLOOKUP(AE19, 'All pitchers'!A:A, 'All pitchers'!W:W, "")</f>
        <v>3.6</v>
      </c>
      <c r="BC19" s="62">
        <f>_xlfn.XLOOKUP(AE19, 'All pitchers'!A:A, 'All pitchers'!X:X, "")</f>
        <v>0</v>
      </c>
      <c r="BD19" s="62">
        <f>_xlfn.XLOOKUP(AE19, 'All pitchers'!A:A, 'All pitchers'!Y:Y, "")</f>
        <v>2.9</v>
      </c>
      <c r="BE19" s="64">
        <f>_xlfn.XLOOKUP(AE19, 'All pitchers'!A:A, 'All pitchers'!Z:Z, "")</f>
        <v>0.8</v>
      </c>
      <c r="BF19" s="11"/>
      <c r="BG19" s="7" t="s">
        <v>13</v>
      </c>
      <c r="BH19" s="41" t="s">
        <v>450</v>
      </c>
      <c r="BI19" s="41"/>
      <c r="BJ19" s="62">
        <f>_xlfn.XLOOKUP(BH19, 'All pitchers'!A:A, 'All pitchers'!B:B, "")</f>
        <v>1</v>
      </c>
      <c r="BK19" s="62">
        <f>_xlfn.XLOOKUP(BH19, 'All pitchers'!A:A, 'All pitchers'!C:C, "")</f>
        <v>1</v>
      </c>
      <c r="BL19" s="62">
        <f>_xlfn.XLOOKUP(BH19, 'All pitchers'!A:A, 'All pitchers'!D:D, "")</f>
        <v>0</v>
      </c>
      <c r="BM19" s="62">
        <f>_xlfn.XLOOKUP(BH19, 'All pitchers'!A:A, 'All pitchers'!E:E, "")</f>
        <v>0</v>
      </c>
      <c r="BN19" s="62">
        <f>_xlfn.XLOOKUP(BH19, 'All pitchers'!A:A, 'All pitchers'!F:F, "")</f>
        <v>1</v>
      </c>
      <c r="BO19" s="62">
        <f>_xlfn.XLOOKUP(BH19, 'All pitchers'!A:A, 'All pitchers'!G:G, "")</f>
        <v>0</v>
      </c>
      <c r="BP19" s="62">
        <f>_xlfn.XLOOKUP(BH19, 'All pitchers'!A:A, 'All pitchers'!H:H, "")</f>
        <v>1</v>
      </c>
      <c r="BQ19" s="62">
        <f>_xlfn.XLOOKUP(BH19, 'All pitchers'!A:A, 'All pitchers'!I:I, "")</f>
        <v>0</v>
      </c>
      <c r="BR19" s="62">
        <f>_xlfn.XLOOKUP(BH19, 'All pitchers'!A:A, 'All pitchers'!J:J, "")</f>
        <v>0</v>
      </c>
      <c r="BS19" s="64">
        <v>5</v>
      </c>
      <c r="BT19" s="62">
        <f>_xlfn.XLOOKUP(BH19, 'All pitchers'!A:A, 'All pitchers'!L:L, "")</f>
        <v>7</v>
      </c>
      <c r="BU19" s="62">
        <f>_xlfn.XLOOKUP(BH19, 'All pitchers'!A:A,'All pitchers'!M:M, "")</f>
        <v>3</v>
      </c>
      <c r="BV19" s="62">
        <f>_xlfn.XLOOKUP(BH19, 'All pitchers'!A:A, 'All pitchers'!N:N, "")</f>
        <v>2</v>
      </c>
      <c r="BW19" s="62">
        <f>_xlfn.XLOOKUP(BH19, 'All pitchers'!A:A, 'All pitchers'!O:O, "")</f>
        <v>0</v>
      </c>
      <c r="BX19" s="62">
        <f>_xlfn.XLOOKUP(BH19, 'All pitchers'!A:A, 'All pitchers'!P:P, "")</f>
        <v>2</v>
      </c>
      <c r="BY19" s="62">
        <f>_xlfn.XLOOKUP(BH19, 'All pitchers'!A:A, 'All pitchers'!Q:Q, "")</f>
        <v>1</v>
      </c>
      <c r="BZ19" s="62">
        <f>_xlfn.XLOOKUP(BH19, 'All pitchers'!A:A, 'All pitchers'!R:R, "")</f>
        <v>0</v>
      </c>
      <c r="CA19" s="62">
        <f>_xlfn.XLOOKUP(BH19, 'All pitchers'!A:A, 'All pitchers'!S:S, "")</f>
        <v>0</v>
      </c>
      <c r="CB19" s="62">
        <f>_xlfn.XLOOKUP(BH19, 'All pitchers'!A:A, 'All pitchers'!T:T, "")</f>
        <v>0</v>
      </c>
      <c r="CC19" s="64">
        <f>_xlfn.XLOOKUP(BH19, 'All pitchers'!A:A, 'All pitchers'!U:U, "")</f>
        <v>3.6</v>
      </c>
      <c r="CD19" s="62">
        <f>_xlfn.XLOOKUP(BH19, 'All pitchers'!A:A, 'All pitchers'!V:V, "")</f>
        <v>1.8</v>
      </c>
      <c r="CE19" s="62">
        <f>_xlfn.XLOOKUP(BH19, 'All pitchers'!A:A, 'All pitchers'!W:W, "")</f>
        <v>3.6</v>
      </c>
      <c r="CF19" s="62">
        <f>_xlfn.XLOOKUP(BH19, 'All pitchers'!A:A, 'All pitchers'!X:X, "")</f>
        <v>0</v>
      </c>
      <c r="CG19" s="62">
        <f>_xlfn.XLOOKUP(BH19, 'All pitchers'!A:A, 'All pitchers'!Y:Y, "")</f>
        <v>1.6</v>
      </c>
      <c r="CH19" s="64">
        <f>_xlfn.XLOOKUP(BH19, 'All pitchers'!A:A, 'All pitchers'!Z:Z, "")</f>
        <v>1.8</v>
      </c>
      <c r="CJ19" s="11"/>
      <c r="CK19" s="7" t="s">
        <v>13</v>
      </c>
      <c r="CL19" s="41" t="s">
        <v>58</v>
      </c>
      <c r="CM19" s="41"/>
      <c r="CN19" s="62">
        <f>_xlfn.XLOOKUP(CL19, 'All pitchers'!A:A, 'All pitchers'!B:B, "")</f>
        <v>1</v>
      </c>
      <c r="CO19" s="62">
        <f>_xlfn.XLOOKUP(CL19, 'All pitchers'!A:A, 'All pitchers'!C:C, "")</f>
        <v>1</v>
      </c>
      <c r="CP19" s="62">
        <f>_xlfn.XLOOKUP(CL19, 'All pitchers'!A:A, 'All pitchers'!D:D, "")</f>
        <v>1</v>
      </c>
      <c r="CQ19" s="62">
        <f>_xlfn.XLOOKUP(CL19, 'All pitchers'!A:A, 'All pitchers'!E:E, "")</f>
        <v>0</v>
      </c>
      <c r="CR19" s="62">
        <f>_xlfn.XLOOKUP(CL19, 'All pitchers'!A:A, 'All pitchers'!F:F, "")</f>
        <v>0</v>
      </c>
      <c r="CS19" s="62">
        <f>_xlfn.XLOOKUP(CL19, 'All pitchers'!A:A, 'All pitchers'!G:G, "")</f>
        <v>1</v>
      </c>
      <c r="CT19" s="62">
        <f>_xlfn.XLOOKUP(CL19, 'All pitchers'!A:A, 'All pitchers'!H:H, "")</f>
        <v>0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v>8</v>
      </c>
      <c r="CX19" s="62">
        <f>_xlfn.XLOOKUP(CL19, 'All pitchers'!A:A, 'All pitchers'!L:L, "")</f>
        <v>9</v>
      </c>
      <c r="CY19" s="62">
        <f>_xlfn.XLOOKUP(CL19, 'All pitchers'!A:A, 'All pitchers'!M:M, "")</f>
        <v>4</v>
      </c>
      <c r="CZ19" s="62">
        <f>_xlfn.XLOOKUP(CL19, 'All pitchers'!A:A, 'All pitchers'!N:N, "")</f>
        <v>4</v>
      </c>
      <c r="DA19" s="62">
        <f>_xlfn.XLOOKUP(CL19, 'All pitchers'!A:A, 'All pitchers'!O:O, "")</f>
        <v>2</v>
      </c>
      <c r="DB19" s="62">
        <f>_xlfn.XLOOKUP(CL19, 'All pitchers'!A:A, 'All pitchers'!P:P, "")</f>
        <v>0</v>
      </c>
      <c r="DC19" s="62">
        <f>_xlfn.XLOOKUP(CL19, 'All pitchers'!A:A, 'All pitchers'!Q:Q, "")</f>
        <v>9</v>
      </c>
      <c r="DD19" s="62">
        <f>_xlfn.XLOOKUP(CL19, 'All pitchers'!A:A, 'All pitchers'!R:R, "")</f>
        <v>0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4.5</v>
      </c>
      <c r="DH19" s="62">
        <f>_xlfn.XLOOKUP(CL19, 'All pitchers'!A:A, 'All pitchers'!V:V, "")</f>
        <v>10.119999999999999</v>
      </c>
      <c r="DI19" s="62">
        <f>_xlfn.XLOOKUP(CL19, 'All pitchers'!A:A, 'All pitchers'!W:W, "")</f>
        <v>0</v>
      </c>
      <c r="DJ19" s="62">
        <f>_xlfn.XLOOKUP(CL19, 'All pitchers'!A:A, 'All pitchers'!X:X, "")</f>
        <v>2.25</v>
      </c>
      <c r="DK19" s="62">
        <f>_xlfn.XLOOKUP(CL19, 'All pitchers'!A:A, 'All pitchers'!Y:Y, "")</f>
        <v>0.9</v>
      </c>
      <c r="DL19" s="64">
        <f>_xlfn.XLOOKUP(CL19, 'All pitchers'!A:A, 'All pitchers'!Z:Z, "")</f>
        <v>1.1200000000000001</v>
      </c>
      <c r="DM19" s="11"/>
      <c r="DN19" s="7" t="s">
        <v>13</v>
      </c>
      <c r="DO19" s="41" t="s">
        <v>371</v>
      </c>
      <c r="DP19" s="41"/>
      <c r="DQ19" s="62">
        <f>_xlfn.XLOOKUP(DO19, 'All pitchers'!A:A, 'All pitchers'!B:B, "")</f>
        <v>1</v>
      </c>
      <c r="DR19" s="62">
        <f>_xlfn.XLOOKUP(DO19, 'All pitchers'!A:A, 'All pitchers'!C:C, "")</f>
        <v>1</v>
      </c>
      <c r="DS19" s="62">
        <f>_xlfn.XLOOKUP(DO19, 'All pitchers'!A:A, 'All pitchers'!D:D, "")</f>
        <v>0</v>
      </c>
      <c r="DT19" s="62">
        <f>_xlfn.XLOOKUP(DO19, 'All pitchers'!A:A, 'All pitchers'!E:E, "")</f>
        <v>0</v>
      </c>
      <c r="DU19" s="62">
        <f>_xlfn.XLOOKUP(DO19, 'All pitchers'!A:A, 'All pitchers'!F:F, "")</f>
        <v>1</v>
      </c>
      <c r="DV19" s="62">
        <f>_xlfn.XLOOKUP(DO19, 'All pitchers'!A:A, 'All pitchers'!G:G, "")</f>
        <v>0</v>
      </c>
      <c r="DW19" s="62">
        <f>_xlfn.XLOOKUP(DO19, 'All pitchers'!A:A, 'All pitchers'!H:H, "")</f>
        <v>1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v>8</v>
      </c>
      <c r="EA19" s="62">
        <f>_xlfn.XLOOKUP(DO19, 'All pitchers'!A:A, 'All pitchers'!L:L, "")</f>
        <v>8</v>
      </c>
      <c r="EB19" s="62">
        <f>_xlfn.XLOOKUP(DO19, 'All pitchers'!A:A, 'All pitchers'!M:M, "")</f>
        <v>2</v>
      </c>
      <c r="EC19" s="62">
        <f>_xlfn.XLOOKUP(DO19, 'All pitchers'!A:A, 'All pitchers'!N:N, "")</f>
        <v>1</v>
      </c>
      <c r="ED19" s="62">
        <f>_xlfn.XLOOKUP(DO19, 'All pitchers'!A:A, 'All pitchers'!O:O, "")</f>
        <v>0</v>
      </c>
      <c r="EE19" s="62">
        <f>_xlfn.XLOOKUP(DO19, 'All pitchers'!A:A, 'All pitchers'!P:P, "")</f>
        <v>4</v>
      </c>
      <c r="EF19" s="62">
        <f>_xlfn.XLOOKUP(DO19, 'All pitchers'!A:A, 'All pitchers'!Q:Q, "")</f>
        <v>3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0</v>
      </c>
      <c r="EJ19" s="64">
        <f>_xlfn.XLOOKUP(DO19, 'All pitchers'!A:A, 'All pitchers'!U:U, "")</f>
        <v>1.1200000000000001</v>
      </c>
      <c r="EK19" s="62">
        <f>_xlfn.XLOOKUP(DO19, 'All pitchers'!A:A, 'All pitchers'!V:V, "")</f>
        <v>3.38</v>
      </c>
      <c r="EL19" s="62">
        <f>_xlfn.XLOOKUP(DO19, 'All pitchers'!A:A, 'All pitchers'!W:W, "")</f>
        <v>4.5</v>
      </c>
      <c r="EM19" s="62">
        <f>_xlfn.XLOOKUP(DO19, 'All pitchers'!A:A, 'All pitchers'!X:X, "")</f>
        <v>0</v>
      </c>
      <c r="EN19" s="62">
        <f>_xlfn.XLOOKUP(DO19, 'All pitchers'!A:A, 'All pitchers'!Y:Y, "")</f>
        <v>4.3</v>
      </c>
      <c r="EO19" s="62">
        <f>_xlfn.XLOOKUP(DO19, 'All pitchers'!A:A, 'All pitchers'!Z:Z, "")</f>
        <v>1.5</v>
      </c>
    </row>
    <row r="20" spans="1:145" x14ac:dyDescent="0.3">
      <c r="A20" s="5" t="s">
        <v>13</v>
      </c>
      <c r="B20" s="41" t="s">
        <v>107</v>
      </c>
      <c r="C20" s="13"/>
      <c r="D20" s="62">
        <f>_xlfn.XLOOKUP(B20, 'All pitchers'!A:A, 'All pitchers'!B:B, "")</f>
        <v>1</v>
      </c>
      <c r="E20" s="62">
        <f>_xlfn.XLOOKUP(B20, 'All pitchers'!A:A, 'All pitchers'!C:C, "")</f>
        <v>1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0</v>
      </c>
      <c r="I20" s="62">
        <f>_xlfn.XLOOKUP(B20, 'All pitchers'!A:A, 'All pitchers'!G:G, "")</f>
        <v>0</v>
      </c>
      <c r="J20" s="62" t="str">
        <f>_xlfn.XLOOKUP(B20, 'All pitchers'!A:A, 'All pitchers'!H:H, "")</f>
        <v>-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5</v>
      </c>
      <c r="N20" s="62">
        <f>_xlfn.XLOOKUP(B20, 'All pitchers'!A:A, 'All pitchers'!L:L, "")</f>
        <v>6</v>
      </c>
      <c r="O20" s="62">
        <f>_xlfn.XLOOKUP(B20, 'All pitchers'!A:A, 'All pitchers'!M:M, "")</f>
        <v>2</v>
      </c>
      <c r="P20" s="62">
        <f>_xlfn.XLOOKUP(B20, 'All pitchers'!A:A, 'All pitchers'!N:N, "")</f>
        <v>2</v>
      </c>
      <c r="Q20" s="62">
        <f>_xlfn.XLOOKUP(B20, 'All pitchers'!A:A, 'All pitchers'!O:O, "")</f>
        <v>1</v>
      </c>
      <c r="R20" s="62">
        <f>_xlfn.XLOOKUP(B20, 'All pitchers'!A:A, 'All pitchers'!P:P, "")</f>
        <v>3</v>
      </c>
      <c r="S20" s="62">
        <f>_xlfn.XLOOKUP(B20, 'All pitchers'!A:A, 'All pitchers'!Q:Q, "")</f>
        <v>3</v>
      </c>
      <c r="T20" s="62">
        <f>_xlfn.XLOOKUP(B20, 'All pitchers'!A:A, 'All pitchers'!R:R, "")</f>
        <v>0</v>
      </c>
      <c r="U20" s="62">
        <f>_xlfn.XLOOKUP(B20, 'All pitchers'!A:A, 'All pitchers'!S:S, "")</f>
        <v>0</v>
      </c>
      <c r="V20" s="62">
        <f>_xlfn.XLOOKUP(B20, 'All pitchers'!A:A, 'All pitchers'!T:T, "")</f>
        <v>0</v>
      </c>
      <c r="W20" s="64">
        <f>_xlfn.XLOOKUP(B20, 'All pitchers'!A:A, 'All pitchers'!U:U, "")</f>
        <v>3.6</v>
      </c>
      <c r="X20" s="62">
        <f>_xlfn.XLOOKUP(B20, 'All pitchers'!A:A, 'All pitchers'!V:V, "")</f>
        <v>5.4</v>
      </c>
      <c r="Y20" s="62">
        <f>_xlfn.XLOOKUP(B20, 'All pitchers'!A:A, 'All pitchers'!W:W, "")</f>
        <v>5.4</v>
      </c>
      <c r="Z20" s="62">
        <f>_xlfn.XLOOKUP(B20, 'All pitchers'!A:A, 'All pitchers'!X:X, "")</f>
        <v>1.8</v>
      </c>
      <c r="AA20" s="62">
        <f>_xlfn.XLOOKUP(B20, 'All pitchers'!A:A, 'All pitchers'!Y:Y, "")</f>
        <v>0.8</v>
      </c>
      <c r="AB20" s="64">
        <f>_xlfn.XLOOKUP(B20, 'All pitchers'!A:A, 'All pitchers'!Z:Z, "")</f>
        <v>1.8</v>
      </c>
      <c r="AC20" s="11"/>
      <c r="AD20" s="7" t="s">
        <v>13</v>
      </c>
      <c r="AE20" s="41" t="s">
        <v>313</v>
      </c>
      <c r="AF20" s="41"/>
      <c r="AG20" s="62">
        <f>_xlfn.XLOOKUP(AE20, 'All pitchers'!A:A, 'All pitchers'!B:B, "")</f>
        <v>2</v>
      </c>
      <c r="AH20" s="62">
        <f>_xlfn.XLOOKUP(AE20, 'All pitchers'!A:A, 'All pitchers'!C:C, "")</f>
        <v>2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1</v>
      </c>
      <c r="AL20" s="62">
        <f>_xlfn.XLOOKUP(AE20, 'All pitchers'!A:A, 'All pitchers'!G:G, "")</f>
        <v>0</v>
      </c>
      <c r="AM20" s="62">
        <f>_xlfn.XLOOKUP(AE20, 'All pitchers'!A:A, 'All pitchers'!H:H, "")</f>
        <v>1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f>_xlfn.XLOOKUP(AE20, 'All pitchers'!A:A, 'All pitchers'!K:K, "")</f>
        <v>8.6666666666666661</v>
      </c>
      <c r="AQ20" s="62">
        <f>_xlfn.XLOOKUP(AE20, 'All pitchers'!A:A, 'All pitchers'!L:L, "")</f>
        <v>10</v>
      </c>
      <c r="AR20" s="62">
        <f>_xlfn.XLOOKUP(AE20, 'All pitchers'!A:A, 'All pitchers'!M:M, "")</f>
        <v>9</v>
      </c>
      <c r="AS20" s="62">
        <f>_xlfn.XLOOKUP(AE20, 'All pitchers'!A:A, 'All pitchers'!N:N, "")</f>
        <v>4</v>
      </c>
      <c r="AT20" s="62">
        <f>_xlfn.XLOOKUP(AE20, 'All pitchers'!A:A, 'All pitchers'!O:O, "")</f>
        <v>1</v>
      </c>
      <c r="AU20" s="62">
        <f>_xlfn.XLOOKUP(AE20, 'All pitchers'!A:A, 'All pitchers'!P:P, "")</f>
        <v>4</v>
      </c>
      <c r="AV20" s="62">
        <f>_xlfn.XLOOKUP(AE20, 'All pitchers'!A:A, 'All pitchers'!Q:Q, "")</f>
        <v>2</v>
      </c>
      <c r="AW20" s="62">
        <f>_xlfn.XLOOKUP(AE20, 'All pitchers'!A:A, 'All pitchers'!R:R, "")</f>
        <v>1</v>
      </c>
      <c r="AX20" s="62">
        <f>_xlfn.XLOOKUP(AE20, 'All pitchers'!A:A, 'All pitchers'!S:S, "")</f>
        <v>0</v>
      </c>
      <c r="AY20" s="62">
        <f>_xlfn.XLOOKUP(AE20, 'All pitchers'!A:A, 'All pitchers'!T:T, "")</f>
        <v>0</v>
      </c>
      <c r="AZ20" s="64">
        <f>_xlfn.XLOOKUP(AE20, 'All pitchers'!A:A, 'All pitchers'!U:U, "")</f>
        <v>4.1500000000000004</v>
      </c>
      <c r="BA20" s="62">
        <f>_xlfn.XLOOKUP(AE20, 'All pitchers'!A:A, 'All pitchers'!V:V, "")</f>
        <v>2.08</v>
      </c>
      <c r="BB20" s="62">
        <f>_xlfn.XLOOKUP(AE20, 'All pitchers'!A:A, 'All pitchers'!W:W, "")</f>
        <v>4.1500000000000004</v>
      </c>
      <c r="BC20" s="62">
        <f>_xlfn.XLOOKUP(AE20, 'All pitchers'!A:A, 'All pitchers'!X:X, "")</f>
        <v>1.04</v>
      </c>
      <c r="BD20" s="62">
        <f>_xlfn.XLOOKUP(AE20, 'All pitchers'!A:A, 'All pitchers'!Y:Y, "")</f>
        <v>1.5</v>
      </c>
      <c r="BE20" s="64">
        <f>_xlfn.XLOOKUP(AE20, 'All pitchers'!A:A, 'All pitchers'!Z:Z, "")</f>
        <v>1.62</v>
      </c>
      <c r="BF20" s="11"/>
      <c r="BG20" s="7" t="s">
        <v>13</v>
      </c>
      <c r="BH20" s="41" t="s">
        <v>109</v>
      </c>
      <c r="BI20" s="41"/>
      <c r="BJ20" s="62">
        <f>_xlfn.XLOOKUP(BH20, 'All pitchers'!A:A, 'All pitchers'!B:B, "")</f>
        <v>2</v>
      </c>
      <c r="BK20" s="62">
        <f>_xlfn.XLOOKUP(BH20, 'All pitchers'!A:A, 'All pitchers'!C:C, "")</f>
        <v>2</v>
      </c>
      <c r="BL20" s="62">
        <f>_xlfn.XLOOKUP(BH20, 'All pitchers'!A:A, 'All pitchers'!D:D, "")</f>
        <v>1</v>
      </c>
      <c r="BM20" s="62">
        <f>_xlfn.XLOOKUP(BH20, 'All pitchers'!A:A, 'All pitchers'!E:E, "")</f>
        <v>0</v>
      </c>
      <c r="BN20" s="62">
        <f>_xlfn.XLOOKUP(BH20, 'All pitchers'!A:A, 'All pitchers'!F:F, "")</f>
        <v>0</v>
      </c>
      <c r="BO20" s="62">
        <f>_xlfn.XLOOKUP(BH20, 'All pitchers'!A:A, 'All pitchers'!G:G, "")</f>
        <v>2</v>
      </c>
      <c r="BP20" s="62">
        <f>_xlfn.XLOOKUP(BH20, 'All pitchers'!A:A, 'All pitchers'!H:H, "")</f>
        <v>0</v>
      </c>
      <c r="BQ20" s="62">
        <f>_xlfn.XLOOKUP(BH20, 'All pitchers'!A:A, 'All pitchers'!I:I, "")</f>
        <v>0</v>
      </c>
      <c r="BR20" s="62">
        <f>_xlfn.XLOOKUP(BH20, 'All pitchers'!A:A, 'All pitchers'!J:J, "")</f>
        <v>0</v>
      </c>
      <c r="BS20" s="64">
        <v>10</v>
      </c>
      <c r="BT20" s="62">
        <f>_xlfn.XLOOKUP(BH20, 'All pitchers'!A:A, 'All pitchers'!L:L, "")</f>
        <v>14</v>
      </c>
      <c r="BU20" s="62">
        <f>_xlfn.XLOOKUP(BH20, 'All pitchers'!A:A,'All pitchers'!M:M, "")</f>
        <v>10</v>
      </c>
      <c r="BV20" s="62">
        <f>_xlfn.XLOOKUP(BH20, 'All pitchers'!A:A, 'All pitchers'!N:N, "")</f>
        <v>10</v>
      </c>
      <c r="BW20" s="62">
        <f>_xlfn.XLOOKUP(BH20, 'All pitchers'!A:A, 'All pitchers'!O:O, "")</f>
        <v>2</v>
      </c>
      <c r="BX20" s="62">
        <f>_xlfn.XLOOKUP(BH20, 'All pitchers'!A:A, 'All pitchers'!P:P, "")</f>
        <v>6</v>
      </c>
      <c r="BY20" s="62">
        <f>_xlfn.XLOOKUP(BH20, 'All pitchers'!A:A, 'All pitchers'!Q:Q, "")</f>
        <v>10</v>
      </c>
      <c r="BZ20" s="62">
        <f>_xlfn.XLOOKUP(BH20, 'All pitchers'!A:A, 'All pitchers'!R:R, "")</f>
        <v>2</v>
      </c>
      <c r="CA20" s="62">
        <f>_xlfn.XLOOKUP(BH20, 'All pitchers'!A:A, 'All pitchers'!S:S, "")</f>
        <v>0</v>
      </c>
      <c r="CB20" s="62">
        <f>_xlfn.XLOOKUP(BH20, 'All pitchers'!A:A, 'All pitchers'!T:T, "")</f>
        <v>0</v>
      </c>
      <c r="CC20" s="64">
        <f>_xlfn.XLOOKUP(BH20, 'All pitchers'!A:A, 'All pitchers'!U:U, "")</f>
        <v>9</v>
      </c>
      <c r="CD20" s="62">
        <f>_xlfn.XLOOKUP(BH20, 'All pitchers'!A:A, 'All pitchers'!V:V, "")</f>
        <v>9</v>
      </c>
      <c r="CE20" s="62">
        <f>_xlfn.XLOOKUP(BH20, 'All pitchers'!A:A, 'All pitchers'!W:W, "")</f>
        <v>5.4</v>
      </c>
      <c r="CF20" s="62">
        <f>_xlfn.XLOOKUP(BH20, 'All pitchers'!A:A, 'All pitchers'!X:X, "")</f>
        <v>1.8</v>
      </c>
      <c r="CG20" s="62">
        <f>_xlfn.XLOOKUP(BH20, 'All pitchers'!A:A, 'All pitchers'!Y:Y, "")</f>
        <v>-4</v>
      </c>
      <c r="CH20" s="64">
        <f>_xlfn.XLOOKUP(BH20, 'All pitchers'!A:A, 'All pitchers'!Z:Z, "")</f>
        <v>2</v>
      </c>
      <c r="CJ20" s="11"/>
      <c r="CK20" s="7" t="s">
        <v>13</v>
      </c>
      <c r="CL20" s="41" t="s">
        <v>239</v>
      </c>
      <c r="CM20" s="41"/>
      <c r="CN20" s="62">
        <f>_xlfn.XLOOKUP(CL20, 'All pitchers'!A:A, 'All pitchers'!B:B, "")</f>
        <v>1</v>
      </c>
      <c r="CO20" s="62">
        <f>_xlfn.XLOOKUP(CL20, 'All pitchers'!A:A, 'All pitchers'!C:C, "")</f>
        <v>1</v>
      </c>
      <c r="CP20" s="62">
        <f>_xlfn.XLOOKUP(CL20, 'All pitchers'!A:A, 'All pitchers'!D:D, "")</f>
        <v>1</v>
      </c>
      <c r="CQ20" s="62">
        <f>_xlfn.XLOOKUP(CL20, 'All pitchers'!A:A, 'All pitchers'!E:E, "")</f>
        <v>0</v>
      </c>
      <c r="CR20" s="62">
        <f>_xlfn.XLOOKUP(CL20, 'All pitchers'!A:A, 'All pitchers'!F:F, "")</f>
        <v>1</v>
      </c>
      <c r="CS20" s="62">
        <f>_xlfn.XLOOKUP(CL20, 'All pitchers'!A:A, 'All pitchers'!G:G, "")</f>
        <v>0</v>
      </c>
      <c r="CT20" s="62">
        <f>_xlfn.XLOOKUP(CL20, 'All pitchers'!A:A, 'All pitchers'!H:H, "")</f>
        <v>1</v>
      </c>
      <c r="CU20" s="62">
        <f>_xlfn.XLOOKUP(CL20, 'All pitchers'!A:A, 'All pitchers'!I:I, "")</f>
        <v>0</v>
      </c>
      <c r="CV20" s="62">
        <f>_xlfn.XLOOKUP(CL20, 'All pitchers'!A:A, 'All pitchers'!J:J, "")</f>
        <v>1</v>
      </c>
      <c r="CW20" s="64">
        <v>9</v>
      </c>
      <c r="CX20" s="62">
        <f>_xlfn.XLOOKUP(CL20, 'All pitchers'!A:A, 'All pitchers'!L:L, "")</f>
        <v>1</v>
      </c>
      <c r="CY20" s="62">
        <f>_xlfn.XLOOKUP(CL20, 'All pitchers'!A:A, 'All pitchers'!M:M, "")</f>
        <v>0</v>
      </c>
      <c r="CZ20" s="62">
        <f>_xlfn.XLOOKUP(CL20, 'All pitchers'!A:A, 'All pitchers'!N:N, "")</f>
        <v>0</v>
      </c>
      <c r="DA20" s="62">
        <f>_xlfn.XLOOKUP(CL20, 'All pitchers'!A:A, 'All pitchers'!O:O, "")</f>
        <v>0</v>
      </c>
      <c r="DB20" s="62">
        <f>_xlfn.XLOOKUP(CL20, 'All pitchers'!A:A, 'All pitchers'!P:P, "")</f>
        <v>2</v>
      </c>
      <c r="DC20" s="62">
        <f>_xlfn.XLOOKUP(CL20, 'All pitchers'!A:A, 'All pitchers'!Q:Q, "")</f>
        <v>6</v>
      </c>
      <c r="DD20" s="62">
        <f>_xlfn.XLOOKUP(CL20, 'All pitchers'!A:A, 'All pitchers'!R:R, "")</f>
        <v>0</v>
      </c>
      <c r="DE20" s="62">
        <f>_xlfn.XLOOKUP(CL20, 'All pitchers'!A:A, 'All pitchers'!S:S, "")</f>
        <v>0</v>
      </c>
      <c r="DF20" s="62">
        <f>_xlfn.XLOOKUP(CL20, 'All pitchers'!A:A, 'All pitchers'!T:T, "")</f>
        <v>0</v>
      </c>
      <c r="DG20" s="64">
        <f>_xlfn.XLOOKUP(CL20, 'All pitchers'!A:A, 'All pitchers'!U:U, "")</f>
        <v>0</v>
      </c>
      <c r="DH20" s="62">
        <f>_xlfn.XLOOKUP(CL20, 'All pitchers'!A:A, 'All pitchers'!V:V, "")</f>
        <v>6</v>
      </c>
      <c r="DI20" s="62">
        <f>_xlfn.XLOOKUP(CL20, 'All pitchers'!A:A, 'All pitchers'!W:W, "")</f>
        <v>2</v>
      </c>
      <c r="DJ20" s="62">
        <f>_xlfn.XLOOKUP(CL20, 'All pitchers'!A:A, 'All pitchers'!X:X, "")</f>
        <v>0</v>
      </c>
      <c r="DK20" s="62">
        <f>_xlfn.XLOOKUP(CL20, 'All pitchers'!A:A, 'All pitchers'!Y:Y, "")</f>
        <v>6.1</v>
      </c>
      <c r="DL20" s="64">
        <f>_xlfn.XLOOKUP(CL20, 'All pitchers'!A:A, 'All pitchers'!Z:Z, "")</f>
        <v>0.33</v>
      </c>
      <c r="DM20" s="11"/>
      <c r="DN20" s="7" t="s">
        <v>13</v>
      </c>
      <c r="DO20" s="41" t="s">
        <v>449</v>
      </c>
      <c r="DP20" s="41"/>
      <c r="DQ20" s="62">
        <f>_xlfn.XLOOKUP(DO20, 'All pitchers'!A:A, 'All pitchers'!B:B, "")</f>
        <v>3</v>
      </c>
      <c r="DR20" s="62">
        <f>_xlfn.XLOOKUP(DO20, 'All pitchers'!A:A, 'All pitchers'!C:C, "")</f>
        <v>0</v>
      </c>
      <c r="DS20" s="62">
        <f>_xlfn.XLOOKUP(DO20, 'All pitchers'!A:A, 'All pitchers'!D:D, "")</f>
        <v>0</v>
      </c>
      <c r="DT20" s="62">
        <f>_xlfn.XLOOKUP(DO20, 'All pitchers'!A:A, 'All pitchers'!E:E, "")</f>
        <v>3</v>
      </c>
      <c r="DU20" s="62">
        <f>_xlfn.XLOOKUP(DO20, 'All pitchers'!A:A, 'All pitchers'!F:F, "")</f>
        <v>0</v>
      </c>
      <c r="DV20" s="62">
        <f>_xlfn.XLOOKUP(DO20, 'All pitchers'!A:A, 'All pitchers'!G:G, "")</f>
        <v>0</v>
      </c>
      <c r="DW20" s="62" t="str">
        <f>_xlfn.XLOOKUP(DO20, 'All pitchers'!A:A, 'All pitchers'!H:H, "")</f>
        <v>-</v>
      </c>
      <c r="DX20" s="62">
        <f>_xlfn.XLOOKUP(DO20, 'All pitchers'!A:A, 'All pitchers'!I:I, "")</f>
        <v>2</v>
      </c>
      <c r="DY20" s="62">
        <f>_xlfn.XLOOKUP(DO20, 'All pitchers'!A:A, 'All pitchers'!J:J, "")</f>
        <v>0</v>
      </c>
      <c r="DZ20" s="64">
        <f>_xlfn.XLOOKUP(DO20, 'All pitchers'!A:A, 'All pitchers'!K:K, "")</f>
        <v>4.666666666666667</v>
      </c>
      <c r="EA20" s="62">
        <f>_xlfn.XLOOKUP(DO20, 'All pitchers'!A:A, 'All pitchers'!L:L, "")</f>
        <v>1</v>
      </c>
      <c r="EB20" s="62">
        <f>_xlfn.XLOOKUP(DO20, 'All pitchers'!A:A, 'All pitchers'!M:M, "")</f>
        <v>0</v>
      </c>
      <c r="EC20" s="62">
        <f>_xlfn.XLOOKUP(DO20, 'All pitchers'!A:A, 'All pitchers'!N:N, "")</f>
        <v>0</v>
      </c>
      <c r="ED20" s="62">
        <f>_xlfn.XLOOKUP(DO20, 'All pitchers'!A:A, 'All pitchers'!O:O, "")</f>
        <v>0</v>
      </c>
      <c r="EE20" s="62">
        <f>_xlfn.XLOOKUP(DO20, 'All pitchers'!A:A, 'All pitchers'!P:P, "")</f>
        <v>1</v>
      </c>
      <c r="EF20" s="62">
        <f>_xlfn.XLOOKUP(DO20, 'All pitchers'!A:A, 'All pitchers'!Q:Q, "")</f>
        <v>7</v>
      </c>
      <c r="EG20" s="62">
        <f>_xlfn.XLOOKUP(DO20, 'All pitchers'!A:A, 'All pitchers'!R:R, "")</f>
        <v>0</v>
      </c>
      <c r="EH20" s="62">
        <f>_xlfn.XLOOKUP(DO20, 'All pitchers'!A:A, 'All pitchers'!S:S, "")</f>
        <v>0</v>
      </c>
      <c r="EI20" s="62">
        <f>_xlfn.XLOOKUP(DO20, 'All pitchers'!A:A, 'All pitchers'!T:T, "")</f>
        <v>1</v>
      </c>
      <c r="EJ20" s="64">
        <f>_xlfn.XLOOKUP(DO20, 'All pitchers'!A:A, 'All pitchers'!U:U, "")</f>
        <v>0</v>
      </c>
      <c r="EK20" s="62">
        <f>_xlfn.XLOOKUP(DO20, 'All pitchers'!A:A, 'All pitchers'!V:V, "")</f>
        <v>13.5</v>
      </c>
      <c r="EL20" s="62">
        <f>_xlfn.XLOOKUP(DO20, 'All pitchers'!A:A, 'All pitchers'!W:W, "")</f>
        <v>1.93</v>
      </c>
      <c r="EM20" s="62">
        <f>_xlfn.XLOOKUP(DO20, 'All pitchers'!A:A, 'All pitchers'!X:X, "")</f>
        <v>0</v>
      </c>
      <c r="EN20" s="62">
        <f>_xlfn.XLOOKUP(DO20, 'All pitchers'!A:A, 'All pitchers'!Y:Y, "")</f>
        <v>3</v>
      </c>
      <c r="EO20" s="62">
        <f>_xlfn.XLOOKUP(DO20, 'All pitchers'!A:A, 'All pitchers'!Z:Z, "")</f>
        <v>0.43</v>
      </c>
    </row>
    <row r="21" spans="1:145" x14ac:dyDescent="0.3">
      <c r="A21" s="5" t="s">
        <v>13</v>
      </c>
      <c r="B21" s="41" t="s">
        <v>640</v>
      </c>
      <c r="C21" s="13"/>
      <c r="D21" s="62">
        <f>_xlfn.XLOOKUP(B21, 'All pitchers'!A:A, 'All pitchers'!B:B, "")</f>
        <v>1</v>
      </c>
      <c r="E21" s="62">
        <f>_xlfn.XLOOKUP(B21, 'All pitchers'!A:A, 'All pitchers'!C:C, "")</f>
        <v>1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0</v>
      </c>
      <c r="I21" s="62">
        <f>_xlfn.XLOOKUP(B21, 'All pitchers'!A:A, 'All pitchers'!G:G, "")</f>
        <v>0</v>
      </c>
      <c r="J21" s="62" t="str">
        <f>_xlfn.XLOOKUP(B21, 'All pitchers'!A:A, 'All pitchers'!H:H, "")</f>
        <v>-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v>5</v>
      </c>
      <c r="N21" s="62">
        <f>_xlfn.XLOOKUP(B21, 'All pitchers'!A:A, 'All pitchers'!L:L, "")</f>
        <v>2</v>
      </c>
      <c r="O21" s="62">
        <f>_xlfn.XLOOKUP(B21, 'All pitchers'!A:A, 'All pitchers'!M:M, "")</f>
        <v>3</v>
      </c>
      <c r="P21" s="62">
        <f>_xlfn.XLOOKUP(B21, 'All pitchers'!A:A, 'All pitchers'!N:N, "")</f>
        <v>2</v>
      </c>
      <c r="Q21" s="62">
        <f>_xlfn.XLOOKUP(B21, 'All pitchers'!A:A, 'All pitchers'!O:O, "")</f>
        <v>0</v>
      </c>
      <c r="R21" s="62">
        <f>_xlfn.XLOOKUP(B21, 'All pitchers'!A:A, 'All pitchers'!P:P, "")</f>
        <v>5</v>
      </c>
      <c r="S21" s="62">
        <f>_xlfn.XLOOKUP(B21, 'All pitchers'!A:A, 'All pitchers'!Q:Q, "")</f>
        <v>1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3.6</v>
      </c>
      <c r="X21" s="62">
        <f>_xlfn.XLOOKUP(B21, 'All pitchers'!A:A, 'All pitchers'!V:V, "")</f>
        <v>1.8</v>
      </c>
      <c r="Y21" s="62">
        <f>_xlfn.XLOOKUP(B21, 'All pitchers'!A:A, 'All pitchers'!W:W, "")</f>
        <v>9</v>
      </c>
      <c r="Z21" s="62">
        <f>_xlfn.XLOOKUP(B21, 'All pitchers'!A:A, 'All pitchers'!X:X, "")</f>
        <v>0</v>
      </c>
      <c r="AA21" s="62">
        <f>_xlfn.XLOOKUP(B21, 'All pitchers'!A:A, 'All pitchers'!Y:Y, "")</f>
        <v>0.6</v>
      </c>
      <c r="AB21" s="64">
        <f>_xlfn.XLOOKUP(B21, 'All pitchers'!A:A, 'All pitchers'!Z:Z, "")</f>
        <v>1.4</v>
      </c>
      <c r="AC21" s="11"/>
      <c r="AD21" s="7" t="s">
        <v>13</v>
      </c>
      <c r="AE21" s="41" t="s">
        <v>259</v>
      </c>
      <c r="AF21" s="41"/>
      <c r="AG21" s="62">
        <f>_xlfn.XLOOKUP(AE21, 'All pitchers'!A:A, 'All pitchers'!B:B, "")</f>
        <v>1</v>
      </c>
      <c r="AH21" s="62">
        <f>_xlfn.XLOOKUP(AE21, 'All pitchers'!A:A, 'All pitchers'!C:C, "")</f>
        <v>1</v>
      </c>
      <c r="AI21" s="62">
        <f>_xlfn.XLOOKUP(AE21, 'All pitchers'!A:A, 'All pitchers'!D:D, "")</f>
        <v>1</v>
      </c>
      <c r="AJ21" s="62">
        <f>_xlfn.XLOOKUP(AE21, 'All pitchers'!A:A, 'All pitchers'!E:E, "")</f>
        <v>0</v>
      </c>
      <c r="AK21" s="62">
        <f>_xlfn.XLOOKUP(AE21, 'All pitchers'!A:A, 'All pitchers'!F:F, "")</f>
        <v>1</v>
      </c>
      <c r="AL21" s="62">
        <f>_xlfn.XLOOKUP(AE21, 'All pitchers'!A:A, 'All pitchers'!G:G, "")</f>
        <v>0</v>
      </c>
      <c r="AM21" s="62">
        <f>_xlfn.XLOOKUP(AE21, 'All pitchers'!A:A, 'All pitchers'!H:H, "")</f>
        <v>1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v>9</v>
      </c>
      <c r="AQ21" s="62">
        <f>_xlfn.XLOOKUP(AE21, 'All pitchers'!A:A, 'All pitchers'!L:L, "")</f>
        <v>10</v>
      </c>
      <c r="AR21" s="62">
        <f>_xlfn.XLOOKUP(AE21, 'All pitchers'!A:A, 'All pitchers'!M:M, "")</f>
        <v>2</v>
      </c>
      <c r="AS21" s="62">
        <f>_xlfn.XLOOKUP(AE21, 'All pitchers'!A:A, 'All pitchers'!N:N, "")</f>
        <v>2</v>
      </c>
      <c r="AT21" s="62">
        <f>_xlfn.XLOOKUP(AE21, 'All pitchers'!A:A, 'All pitchers'!O:O, "")</f>
        <v>0</v>
      </c>
      <c r="AU21" s="62">
        <f>_xlfn.XLOOKUP(AE21, 'All pitchers'!A:A, 'All pitchers'!P:P, "")</f>
        <v>3</v>
      </c>
      <c r="AV21" s="62">
        <f>_xlfn.XLOOKUP(AE21, 'All pitchers'!A:A, 'All pitchers'!Q:Q, "")</f>
        <v>2</v>
      </c>
      <c r="AW21" s="62">
        <f>_xlfn.XLOOKUP(AE21, 'All pitchers'!A:A, 'All pitchers'!R:R, "")</f>
        <v>0</v>
      </c>
      <c r="AX21" s="62">
        <f>_xlfn.XLOOKUP(AE21, 'All pitchers'!A:A, 'All pitchers'!S:S, "")</f>
        <v>0</v>
      </c>
      <c r="AY21" s="62">
        <f>_xlfn.XLOOKUP(AE21, 'All pitchers'!A:A, 'All pitchers'!T:T, "")</f>
        <v>0</v>
      </c>
      <c r="AZ21" s="64">
        <f>_xlfn.XLOOKUP(AE21, 'All pitchers'!A:A, 'All pitchers'!U:U, "")</f>
        <v>2</v>
      </c>
      <c r="BA21" s="62">
        <f>_xlfn.XLOOKUP(AE21, 'All pitchers'!A:A, 'All pitchers'!V:V, "")</f>
        <v>2</v>
      </c>
      <c r="BB21" s="62">
        <f>_xlfn.XLOOKUP(AE21, 'All pitchers'!A:A, 'All pitchers'!W:W, "")</f>
        <v>3</v>
      </c>
      <c r="BC21" s="62">
        <f>_xlfn.XLOOKUP(AE21, 'All pitchers'!A:A, 'All pitchers'!X:X, "")</f>
        <v>0</v>
      </c>
      <c r="BD21" s="62">
        <f>_xlfn.XLOOKUP(AE21, 'All pitchers'!A:A, 'All pitchers'!Y:Y, "")</f>
        <v>3.7</v>
      </c>
      <c r="BE21" s="64">
        <f>_xlfn.XLOOKUP(AE21, 'All pitchers'!A:A, 'All pitchers'!Z:Z, "")</f>
        <v>1.44</v>
      </c>
      <c r="BF21" s="11"/>
      <c r="BG21" s="7" t="s">
        <v>13</v>
      </c>
      <c r="BH21" s="41" t="s">
        <v>438</v>
      </c>
      <c r="BI21" s="41"/>
      <c r="BJ21" s="62">
        <f>_xlfn.XLOOKUP(BH21, 'All pitchers'!A:A, 'All pitchers'!B:B, "")</f>
        <v>1</v>
      </c>
      <c r="BK21" s="62">
        <f>_xlfn.XLOOKUP(BH21, 'All pitchers'!A:A, 'All pitchers'!C:C, "")</f>
        <v>1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0</v>
      </c>
      <c r="BO21" s="62">
        <f>_xlfn.XLOOKUP(BH21, 'All pitchers'!A:A, 'All pitchers'!G:G, "")</f>
        <v>1</v>
      </c>
      <c r="BP21" s="62">
        <f>_xlfn.XLOOKUP(BH21, 'All pitchers'!A:A, 'All pitchers'!H:H, "")</f>
        <v>0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v>0</v>
      </c>
      <c r="BT21" s="62">
        <f>_xlfn.XLOOKUP(BH21, 'All pitchers'!A:A, 'All pitchers'!L:L, "")</f>
        <v>4</v>
      </c>
      <c r="BU21" s="62">
        <f>_xlfn.XLOOKUP(BH21, 'All pitchers'!A:A,'All pitchers'!M:M, "")</f>
        <v>4</v>
      </c>
      <c r="BV21" s="62">
        <f>_xlfn.XLOOKUP(BH21, 'All pitchers'!A:A, 'All pitchers'!N:N, "")</f>
        <v>3</v>
      </c>
      <c r="BW21" s="62">
        <f>_xlfn.XLOOKUP(BH21, 'All pitchers'!A:A, 'All pitchers'!O:O, "")</f>
        <v>0</v>
      </c>
      <c r="BX21" s="62">
        <f>_xlfn.XLOOKUP(BH21, 'All pitchers'!A:A, 'All pitchers'!P:P, "")</f>
        <v>0</v>
      </c>
      <c r="BY21" s="62">
        <f>_xlfn.XLOOKUP(BH21, 'All pitchers'!A:A, 'All pitchers'!Q:Q, "")</f>
        <v>0</v>
      </c>
      <c r="BZ21" s="62">
        <f>_xlfn.XLOOKUP(BH21, 'All pitchers'!A:A, 'All pitchers'!R:R, "")</f>
        <v>0</v>
      </c>
      <c r="CA21" s="62">
        <f>_xlfn.XLOOKUP(BH21, 'All pitchers'!A:A, 'All pitchers'!S:S, "")</f>
        <v>0</v>
      </c>
      <c r="CB21" s="62">
        <f>_xlfn.XLOOKUP(BH21, 'All pitchers'!A:A, 'All pitchers'!T:T, "")</f>
        <v>0</v>
      </c>
      <c r="CC21" s="64" t="str">
        <f>_xlfn.XLOOKUP(BH21, 'All pitchers'!A:A, 'All pitchers'!U:U, "")</f>
        <v>-</v>
      </c>
      <c r="CD21" s="62" t="str">
        <f>_xlfn.XLOOKUP(BH21, 'All pitchers'!A:A, 'All pitchers'!V:V, "")</f>
        <v>-</v>
      </c>
      <c r="CE21" s="62" t="str">
        <f>_xlfn.XLOOKUP(BH21, 'All pitchers'!A:A, 'All pitchers'!W:W, "")</f>
        <v>-</v>
      </c>
      <c r="CF21" s="62" t="str">
        <f>_xlfn.XLOOKUP(BH21, 'All pitchers'!A:A, 'All pitchers'!X:X, "")</f>
        <v>-</v>
      </c>
      <c r="CG21" s="62">
        <f>_xlfn.XLOOKUP(BH21, 'All pitchers'!A:A, 'All pitchers'!Y:Y, "")</f>
        <v>-3</v>
      </c>
      <c r="CH21" s="64" t="str">
        <f>_xlfn.XLOOKUP(BH21, 'All pitchers'!A:A, 'All pitchers'!Z:Z, "")</f>
        <v>-</v>
      </c>
      <c r="CJ21" s="11"/>
      <c r="CK21" s="7" t="s">
        <v>13</v>
      </c>
      <c r="CL21" s="41" t="s">
        <v>615</v>
      </c>
      <c r="CM21" s="41"/>
      <c r="CN21" s="62">
        <f>_xlfn.XLOOKUP(CL21, 'All pitchers'!A:A, 'All pitchers'!B:B, "")</f>
        <v>1</v>
      </c>
      <c r="CO21" s="62">
        <f>_xlfn.XLOOKUP(CL21, 'All pitchers'!A:A, 'All pitchers'!C:C, "")</f>
        <v>1</v>
      </c>
      <c r="CP21" s="62">
        <f>_xlfn.XLOOKUP(CL21, 'All pitchers'!A:A, 'All pitchers'!D:D, "")</f>
        <v>0</v>
      </c>
      <c r="CQ21" s="62">
        <f>_xlfn.XLOOKUP(CL21, 'All pitchers'!A:A, 'All pitchers'!E:E, "")</f>
        <v>0</v>
      </c>
      <c r="CR21" s="62">
        <f>_xlfn.XLOOKUP(CL21, 'All pitchers'!A:A, 'All pitchers'!F:F, "")</f>
        <v>1</v>
      </c>
      <c r="CS21" s="62">
        <f>_xlfn.XLOOKUP(CL21, 'All pitchers'!A:A, 'All pitchers'!G:G, "")</f>
        <v>0</v>
      </c>
      <c r="CT21" s="62">
        <f>_xlfn.XLOOKUP(CL21, 'All pitchers'!A:A, 'All pitchers'!H:H, "")</f>
        <v>1</v>
      </c>
      <c r="CU21" s="62">
        <f>_xlfn.XLOOKUP(CL21, 'All pitchers'!A:A, 'All pitchers'!I:I, "")</f>
        <v>0</v>
      </c>
      <c r="CV21" s="62">
        <f>_xlfn.XLOOKUP(CL21, 'All pitchers'!A:A, 'All pitchers'!J:J, "")</f>
        <v>0</v>
      </c>
      <c r="CW21" s="64">
        <f>_xlfn.XLOOKUP(CL21, 'All pitchers'!A:A, 'All pitchers'!K:K, "")</f>
        <v>6.333333333333333</v>
      </c>
      <c r="CX21" s="62">
        <f>_xlfn.XLOOKUP(CL21, 'All pitchers'!A:A, 'All pitchers'!L:L, "")</f>
        <v>6</v>
      </c>
      <c r="CY21" s="62">
        <f>_xlfn.XLOOKUP(CL21, 'All pitchers'!A:A, 'All pitchers'!M:M, "")</f>
        <v>2</v>
      </c>
      <c r="CZ21" s="62">
        <f>_xlfn.XLOOKUP(CL21, 'All pitchers'!A:A, 'All pitchers'!N:N, "")</f>
        <v>1</v>
      </c>
      <c r="DA21" s="62">
        <f>_xlfn.XLOOKUP(CL21, 'All pitchers'!A:A, 'All pitchers'!O:O, "")</f>
        <v>0</v>
      </c>
      <c r="DB21" s="62">
        <f>_xlfn.XLOOKUP(CL21, 'All pitchers'!A:A, 'All pitchers'!P:P, "")</f>
        <v>3</v>
      </c>
      <c r="DC21" s="62">
        <f>_xlfn.XLOOKUP(CL21, 'All pitchers'!A:A, 'All pitchers'!Q:Q, "")</f>
        <v>3</v>
      </c>
      <c r="DD21" s="62">
        <f>_xlfn.XLOOKUP(CL21, 'All pitchers'!A:A, 'All pitchers'!R:R, "")</f>
        <v>0</v>
      </c>
      <c r="DE21" s="62">
        <f>_xlfn.XLOOKUP(CL21, 'All pitchers'!A:A, 'All pitchers'!S:S, "")</f>
        <v>0</v>
      </c>
      <c r="DF21" s="62">
        <f>_xlfn.XLOOKUP(CL21, 'All pitchers'!A:A, 'All pitchers'!T:T, "")</f>
        <v>0</v>
      </c>
      <c r="DG21" s="64">
        <f>_xlfn.XLOOKUP(CL21, 'All pitchers'!A:A, 'All pitchers'!U:U, "")</f>
        <v>1.42</v>
      </c>
      <c r="DH21" s="62">
        <f>_xlfn.XLOOKUP(CL21, 'All pitchers'!A:A, 'All pitchers'!V:V, "")</f>
        <v>4.26</v>
      </c>
      <c r="DI21" s="62">
        <f>_xlfn.XLOOKUP(CL21, 'All pitchers'!A:A, 'All pitchers'!W:W, "")</f>
        <v>4.26</v>
      </c>
      <c r="DJ21" s="62">
        <f>_xlfn.XLOOKUP(CL21, 'All pitchers'!A:A, 'All pitchers'!X:X, "")</f>
        <v>0</v>
      </c>
      <c r="DK21" s="62">
        <f>_xlfn.XLOOKUP(CL21, 'All pitchers'!A:A, 'All pitchers'!Y:Y, "")</f>
        <v>3.5</v>
      </c>
      <c r="DL21" s="64">
        <f>_xlfn.XLOOKUP(CL21, 'All pitchers'!A:A, 'All pitchers'!Z:Z, "")</f>
        <v>1.42</v>
      </c>
      <c r="DM21" s="11"/>
      <c r="DN21" s="7" t="s">
        <v>13</v>
      </c>
      <c r="DO21" s="41" t="s">
        <v>269</v>
      </c>
      <c r="DP21" s="41"/>
      <c r="DQ21" s="62">
        <f>_xlfn.XLOOKUP(DO21, 'All pitchers'!A:A, 'All pitchers'!B:B, "")</f>
        <v>2</v>
      </c>
      <c r="DR21" s="62">
        <f>_xlfn.XLOOKUP(DO21, 'All pitchers'!A:A, 'All pitchers'!C:C, "")</f>
        <v>0</v>
      </c>
      <c r="DS21" s="62">
        <f>_xlfn.XLOOKUP(DO21, 'All pitchers'!A:A, 'All pitchers'!D:D, "")</f>
        <v>0</v>
      </c>
      <c r="DT21" s="62">
        <f>_xlfn.XLOOKUP(DO21, 'All pitchers'!A:A, 'All pitchers'!E:E, "")</f>
        <v>0</v>
      </c>
      <c r="DU21" s="62">
        <f>_xlfn.XLOOKUP(DO21, 'All pitchers'!A:A, 'All pitchers'!F:F, "")</f>
        <v>0</v>
      </c>
      <c r="DV21" s="62">
        <f>_xlfn.XLOOKUP(DO21, 'All pitchers'!A:A, 'All pitchers'!G:G, "")</f>
        <v>1</v>
      </c>
      <c r="DW21" s="62">
        <f>_xlfn.XLOOKUP(DO21, 'All pitchers'!A:A, 'All pitchers'!H:H, "")</f>
        <v>0</v>
      </c>
      <c r="DX21" s="62">
        <f>_xlfn.XLOOKUP(DO21, 'All pitchers'!A:A, 'All pitchers'!I:I, "")</f>
        <v>0</v>
      </c>
      <c r="DY21" s="62">
        <f>_xlfn.XLOOKUP(DO21, 'All pitchers'!A:A, 'All pitchers'!J:J, "")</f>
        <v>0</v>
      </c>
      <c r="DZ21" s="64">
        <v>4</v>
      </c>
      <c r="EA21" s="62">
        <f>_xlfn.XLOOKUP(DO21, 'All pitchers'!A:A, 'All pitchers'!L:L, "")</f>
        <v>7</v>
      </c>
      <c r="EB21" s="62">
        <f>_xlfn.XLOOKUP(DO21, 'All pitchers'!A:A, 'All pitchers'!M:M, "")</f>
        <v>8</v>
      </c>
      <c r="EC21" s="62">
        <f>_xlfn.XLOOKUP(DO21, 'All pitchers'!A:A, 'All pitchers'!N:N, "")</f>
        <v>7</v>
      </c>
      <c r="ED21" s="62">
        <f>_xlfn.XLOOKUP(DO21, 'All pitchers'!A:A, 'All pitchers'!O:O, "")</f>
        <v>1</v>
      </c>
      <c r="EE21" s="62">
        <f>_xlfn.XLOOKUP(DO21, 'All pitchers'!A:A, 'All pitchers'!P:P, "")</f>
        <v>3</v>
      </c>
      <c r="EF21" s="62">
        <f>_xlfn.XLOOKUP(DO21, 'All pitchers'!A:A, 'All pitchers'!Q:Q, "")</f>
        <v>3</v>
      </c>
      <c r="EG21" s="62">
        <f>_xlfn.XLOOKUP(DO21, 'All pitchers'!A:A, 'All pitchers'!R:R, "")</f>
        <v>0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15.75</v>
      </c>
      <c r="EK21" s="62">
        <f>_xlfn.XLOOKUP(DO21, 'All pitchers'!A:A, 'All pitchers'!V:V, "")</f>
        <v>6.75</v>
      </c>
      <c r="EL21" s="62">
        <f>_xlfn.XLOOKUP(DO21, 'All pitchers'!A:A, 'All pitchers'!W:W, "")</f>
        <v>6.75</v>
      </c>
      <c r="EM21" s="62">
        <f>_xlfn.XLOOKUP(DO21, 'All pitchers'!A:A, 'All pitchers'!X:X, "")</f>
        <v>2.25</v>
      </c>
      <c r="EN21" s="62">
        <f>_xlfn.XLOOKUP(DO21, 'All pitchers'!A:A, 'All pitchers'!Y:Y, "")</f>
        <v>-4.7</v>
      </c>
      <c r="EO21" s="62">
        <f>_xlfn.XLOOKUP(DO21, 'All pitchers'!A:A, 'All pitchers'!Z:Z, "")</f>
        <v>2.5</v>
      </c>
    </row>
    <row r="22" spans="1:145" x14ac:dyDescent="0.3">
      <c r="A22" s="5" t="s">
        <v>13</v>
      </c>
      <c r="B22" s="41" t="s">
        <v>467</v>
      </c>
      <c r="C22" s="13"/>
      <c r="D22" s="62">
        <f>_xlfn.XLOOKUP(B22, 'All pitchers'!A:A, 'All pitchers'!B:B, "")</f>
        <v>3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3</v>
      </c>
      <c r="H22" s="62">
        <f>_xlfn.XLOOKUP(B22, 'All pitchers'!A:A, 'All pitchers'!F:F, "")</f>
        <v>0</v>
      </c>
      <c r="I22" s="62">
        <f>_xlfn.XLOOKUP(B22, 'All pitchers'!A:A, 'All pitchers'!G:G, "")</f>
        <v>0</v>
      </c>
      <c r="J22" s="62" t="str">
        <f>_xlfn.XLOOKUP(B22, 'All pitchers'!A:A, 'All pitchers'!H:H, "")</f>
        <v>-</v>
      </c>
      <c r="K22" s="62">
        <f>_xlfn.XLOOKUP(B22, 'All pitchers'!A:A, 'All pitchers'!I:I, "")</f>
        <v>3</v>
      </c>
      <c r="L22" s="62">
        <f>_xlfn.XLOOKUP(B22, 'All pitchers'!A:A, 'All pitchers'!J:J, "")</f>
        <v>0</v>
      </c>
      <c r="M22" s="64">
        <f>_xlfn.XLOOKUP(B22, 'All pitchers'!A:A, 'All pitchers'!K:K, "")</f>
        <v>3.6666666666666665</v>
      </c>
      <c r="N22" s="62">
        <f>_xlfn.XLOOKUP(B22, 'All pitchers'!A:A, 'All pitchers'!L:L, "")</f>
        <v>6</v>
      </c>
      <c r="O22" s="62">
        <f>_xlfn.XLOOKUP(B22, 'All pitchers'!A:A, 'All pitchers'!M:M, "")</f>
        <v>1</v>
      </c>
      <c r="P22" s="62">
        <f>_xlfn.XLOOKUP(B22, 'All pitchers'!A:A, 'All pitchers'!N:N, "")</f>
        <v>1</v>
      </c>
      <c r="Q22" s="62">
        <f>_xlfn.XLOOKUP(B22, 'All pitchers'!A:A, 'All pitchers'!O:O, "")</f>
        <v>0</v>
      </c>
      <c r="R22" s="62">
        <f>_xlfn.XLOOKUP(B22, 'All pitchers'!A:A, 'All pitchers'!P:P, "")</f>
        <v>0</v>
      </c>
      <c r="S22" s="62">
        <f>_xlfn.XLOOKUP(B22, 'All pitchers'!A:A, 'All pitchers'!Q:Q, "")</f>
        <v>3</v>
      </c>
      <c r="T22" s="62">
        <f>_xlfn.XLOOKUP(B22, 'All pitchers'!A:A, 'All pitchers'!R:R, "")</f>
        <v>0</v>
      </c>
      <c r="U22" s="62">
        <f>_xlfn.XLOOKUP(B22, 'All pitchers'!A:A, 'All pitchers'!S:S, "")</f>
        <v>0</v>
      </c>
      <c r="V22" s="62">
        <f>_xlfn.XLOOKUP(B22, 'All pitchers'!A:A, 'All pitchers'!T:T, "")</f>
        <v>0</v>
      </c>
      <c r="W22" s="64">
        <f>_xlfn.XLOOKUP(B22, 'All pitchers'!A:A, 'All pitchers'!U:U, "")</f>
        <v>2.4500000000000002</v>
      </c>
      <c r="X22" s="62">
        <f>_xlfn.XLOOKUP(B22, 'All pitchers'!A:A, 'All pitchers'!V:V, "")</f>
        <v>7.36</v>
      </c>
      <c r="Y22" s="62">
        <f>_xlfn.XLOOKUP(B22, 'All pitchers'!A:A, 'All pitchers'!W:W, "")</f>
        <v>0</v>
      </c>
      <c r="Z22" s="62">
        <f>_xlfn.XLOOKUP(B22, 'All pitchers'!A:A, 'All pitchers'!X:X, "")</f>
        <v>0</v>
      </c>
      <c r="AA22" s="62">
        <f>_xlfn.XLOOKUP(B22, 'All pitchers'!A:A, 'All pitchers'!Y:Y, "")</f>
        <v>1.1000000000000001</v>
      </c>
      <c r="AB22" s="64">
        <f>_xlfn.XLOOKUP(B22, 'All pitchers'!A:A, 'All pitchers'!Z:Z, "")</f>
        <v>1.64</v>
      </c>
      <c r="AC22" s="11"/>
      <c r="AD22" s="7" t="s">
        <v>13</v>
      </c>
      <c r="AE22" s="41" t="s">
        <v>324</v>
      </c>
      <c r="AF22" s="41"/>
      <c r="AG22" s="62">
        <f>_xlfn.XLOOKUP(AE22, 'All pitchers'!A:A, 'All pitchers'!B:B, "")</f>
        <v>1</v>
      </c>
      <c r="AH22" s="62">
        <f>_xlfn.XLOOKUP(AE22, 'All pitchers'!A:A, 'All pitchers'!C:C, "")</f>
        <v>1</v>
      </c>
      <c r="AI22" s="62">
        <f>_xlfn.XLOOKUP(AE22, 'All pitchers'!A:A, 'All pitchers'!D:D, "")</f>
        <v>0</v>
      </c>
      <c r="AJ22" s="62">
        <f>_xlfn.XLOOKUP(AE22, 'All pitchers'!A:A, 'All pitchers'!E:E, "")</f>
        <v>0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0</v>
      </c>
      <c r="AO22" s="62">
        <f>_xlfn.XLOOKUP(AE22, 'All pitchers'!A:A, 'All pitchers'!J:J, "")</f>
        <v>0</v>
      </c>
      <c r="AP22" s="64">
        <v>4</v>
      </c>
      <c r="AQ22" s="62">
        <f>_xlfn.XLOOKUP(AE22, 'All pitchers'!A:A, 'All pitchers'!L:L, "")</f>
        <v>3</v>
      </c>
      <c r="AR22" s="62">
        <f>_xlfn.XLOOKUP(AE22, 'All pitchers'!A:A, 'All pitchers'!M:M, "")</f>
        <v>3</v>
      </c>
      <c r="AS22" s="62">
        <f>_xlfn.XLOOKUP(AE22, 'All pitchers'!A:A, 'All pitchers'!N:N, "")</f>
        <v>3</v>
      </c>
      <c r="AT22" s="62">
        <f>_xlfn.XLOOKUP(AE22, 'All pitchers'!A:A, 'All pitchers'!O:O, "")</f>
        <v>0</v>
      </c>
      <c r="AU22" s="62">
        <f>_xlfn.XLOOKUP(AE22, 'All pitchers'!A:A, 'All pitchers'!P:P, "")</f>
        <v>5</v>
      </c>
      <c r="AV22" s="62">
        <f>_xlfn.XLOOKUP(AE22, 'All pitchers'!A:A, 'All pitchers'!Q:Q, "")</f>
        <v>7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1</v>
      </c>
      <c r="AZ22" s="64">
        <f>_xlfn.XLOOKUP(AE22, 'All pitchers'!A:A, 'All pitchers'!U:U, "")</f>
        <v>6.75</v>
      </c>
      <c r="BA22" s="62">
        <f>_xlfn.XLOOKUP(AE22, 'All pitchers'!A:A, 'All pitchers'!V:V, "")</f>
        <v>15.75</v>
      </c>
      <c r="BB22" s="62">
        <f>_xlfn.XLOOKUP(AE22, 'All pitchers'!A:A, 'All pitchers'!W:W, "")</f>
        <v>11.25</v>
      </c>
      <c r="BC22" s="62">
        <f>_xlfn.XLOOKUP(AE22, 'All pitchers'!A:A, 'All pitchers'!X:X, "")</f>
        <v>0</v>
      </c>
      <c r="BD22" s="62">
        <f>_xlfn.XLOOKUP(AE22, 'All pitchers'!A:A, 'All pitchers'!Y:Y, "")</f>
        <v>-0.3</v>
      </c>
      <c r="BE22" s="64">
        <f>_xlfn.XLOOKUP(AE22, 'All pitchers'!A:A, 'All pitchers'!Z:Z, "")</f>
        <v>2</v>
      </c>
      <c r="BF22" s="11"/>
      <c r="BG22" s="7" t="s">
        <v>13</v>
      </c>
      <c r="BH22" s="41" t="s">
        <v>68</v>
      </c>
      <c r="BI22" s="41"/>
      <c r="BJ22" s="62">
        <f>_xlfn.XLOOKUP(BH22, 'All pitchers'!A:A, 'All pitchers'!B:B, "")</f>
        <v>3</v>
      </c>
      <c r="BK22" s="62">
        <f>_xlfn.XLOOKUP(BH22, 'All pitchers'!A:A, 'All pitchers'!C:C, "")</f>
        <v>0</v>
      </c>
      <c r="BL22" s="62">
        <f>_xlfn.XLOOKUP(BH22, 'All pitchers'!A:A, 'All pitchers'!D:D, "")</f>
        <v>0</v>
      </c>
      <c r="BM22" s="62">
        <f>_xlfn.XLOOKUP(BH22, 'All pitchers'!A:A, 'All pitchers'!E:E, "")</f>
        <v>3</v>
      </c>
      <c r="BN22" s="62">
        <f>_xlfn.XLOOKUP(BH22, 'All pitchers'!A:A, 'All pitchers'!F:F, "")</f>
        <v>1</v>
      </c>
      <c r="BO22" s="62">
        <f>_xlfn.XLOOKUP(BH22, 'All pitchers'!A:A, 'All pitchers'!G:G, "")</f>
        <v>0</v>
      </c>
      <c r="BP22" s="62">
        <f>_xlfn.XLOOKUP(BH22, 'All pitchers'!A:A, 'All pitchers'!H:H, "")</f>
        <v>1</v>
      </c>
      <c r="BQ22" s="62">
        <f>_xlfn.XLOOKUP(BH22, 'All pitchers'!A:A, 'All pitchers'!I:I, "")</f>
        <v>1</v>
      </c>
      <c r="BR22" s="62">
        <f>_xlfn.XLOOKUP(BH22, 'All pitchers'!A:A, 'All pitchers'!J:J, "")</f>
        <v>0</v>
      </c>
      <c r="BS22" s="64">
        <v>5</v>
      </c>
      <c r="BT22" s="62">
        <f>_xlfn.XLOOKUP(BH22, 'All pitchers'!A:A, 'All pitchers'!L:L, "")</f>
        <v>5</v>
      </c>
      <c r="BU22" s="62">
        <f>_xlfn.XLOOKUP(BH22, 'All pitchers'!A:A,'All pitchers'!M:M, "")</f>
        <v>2</v>
      </c>
      <c r="BV22" s="62">
        <f>_xlfn.XLOOKUP(BH22, 'All pitchers'!A:A, 'All pitchers'!N:N, "")</f>
        <v>2</v>
      </c>
      <c r="BW22" s="62">
        <f>_xlfn.XLOOKUP(BH22, 'All pitchers'!A:A, 'All pitchers'!O:O, "")</f>
        <v>2</v>
      </c>
      <c r="BX22" s="62">
        <f>_xlfn.XLOOKUP(BH22, 'All pitchers'!A:A, 'All pitchers'!P:P, "")</f>
        <v>2</v>
      </c>
      <c r="BY22" s="62">
        <f>_xlfn.XLOOKUP(BH22, 'All pitchers'!A:A, 'All pitchers'!Q:Q, "")</f>
        <v>6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0</v>
      </c>
      <c r="CC22" s="64">
        <f>_xlfn.XLOOKUP(BH22, 'All pitchers'!A:A, 'All pitchers'!U:U, "")</f>
        <v>3.6</v>
      </c>
      <c r="CD22" s="62">
        <f>_xlfn.XLOOKUP(BH22, 'All pitchers'!A:A, 'All pitchers'!V:V, "")</f>
        <v>10.8</v>
      </c>
      <c r="CE22" s="62">
        <f>_xlfn.XLOOKUP(BH22, 'All pitchers'!A:A, 'All pitchers'!W:W, "")</f>
        <v>3.6</v>
      </c>
      <c r="CF22" s="62">
        <f>_xlfn.XLOOKUP(BH22, 'All pitchers'!A:A, 'All pitchers'!X:X, "")</f>
        <v>3.6</v>
      </c>
      <c r="CG22" s="62">
        <f>_xlfn.XLOOKUP(BH22, 'All pitchers'!A:A, 'All pitchers'!Y:Y, "")</f>
        <v>2.1</v>
      </c>
      <c r="CH22" s="64">
        <f>_xlfn.XLOOKUP(BH22, 'All pitchers'!A:A, 'All pitchers'!Z:Z, "")</f>
        <v>1.4</v>
      </c>
      <c r="CJ22" s="11"/>
      <c r="CK22" s="7" t="s">
        <v>13</v>
      </c>
      <c r="CL22" s="41" t="s">
        <v>584</v>
      </c>
      <c r="CM22" s="41"/>
      <c r="CN22" s="62">
        <f>_xlfn.XLOOKUP(CL22, 'All pitchers'!A:A, 'All pitchers'!B:B, "")</f>
        <v>2</v>
      </c>
      <c r="CO22" s="62">
        <f>_xlfn.XLOOKUP(CL22, 'All pitchers'!A:A, 'All pitchers'!C:C, "")</f>
        <v>2</v>
      </c>
      <c r="CP22" s="62">
        <f>_xlfn.XLOOKUP(CL22, 'All pitchers'!A:A, 'All pitchers'!D:D, "")</f>
        <v>1</v>
      </c>
      <c r="CQ22" s="62">
        <f>_xlfn.XLOOKUP(CL22, 'All pitchers'!A:A, 'All pitchers'!E:E, "")</f>
        <v>0</v>
      </c>
      <c r="CR22" s="62">
        <f>_xlfn.XLOOKUP(CL22, 'All pitchers'!A:A, 'All pitchers'!F:F, "")</f>
        <v>1</v>
      </c>
      <c r="CS22" s="62">
        <f>_xlfn.XLOOKUP(CL22, 'All pitchers'!A:A, 'All pitchers'!G:G, "")</f>
        <v>0</v>
      </c>
      <c r="CT22" s="62">
        <f>_xlfn.XLOOKUP(CL22, 'All pitchers'!A:A, 'All pitchers'!H:H, "")</f>
        <v>1</v>
      </c>
      <c r="CU22" s="62">
        <f>_xlfn.XLOOKUP(CL22, 'All pitchers'!A:A, 'All pitchers'!I:I, "")</f>
        <v>0</v>
      </c>
      <c r="CV22" s="62">
        <f>_xlfn.XLOOKUP(CL22, 'All pitchers'!A:A, 'All pitchers'!J:J, "")</f>
        <v>0</v>
      </c>
      <c r="CW22" s="64">
        <v>16</v>
      </c>
      <c r="CX22" s="62">
        <f>_xlfn.XLOOKUP(CL22, 'All pitchers'!A:A, 'All pitchers'!L:L, "")</f>
        <v>11</v>
      </c>
      <c r="CY22" s="62">
        <f>_xlfn.XLOOKUP(CL22, 'All pitchers'!A:A, 'All pitchers'!M:M, "")</f>
        <v>3</v>
      </c>
      <c r="CZ22" s="62">
        <f>_xlfn.XLOOKUP(CL22, 'All pitchers'!A:A, 'All pitchers'!N:N, "")</f>
        <v>3</v>
      </c>
      <c r="DA22" s="62">
        <f>_xlfn.XLOOKUP(CL22, 'All pitchers'!A:A, 'All pitchers'!O:O, "")</f>
        <v>0</v>
      </c>
      <c r="DB22" s="62">
        <f>_xlfn.XLOOKUP(CL22, 'All pitchers'!A:A, 'All pitchers'!P:P, "")</f>
        <v>3</v>
      </c>
      <c r="DC22" s="62">
        <f>_xlfn.XLOOKUP(CL22, 'All pitchers'!A:A, 'All pitchers'!Q:Q, "")</f>
        <v>13</v>
      </c>
      <c r="DD22" s="62">
        <f>_xlfn.XLOOKUP(CL22, 'All pitchers'!A:A, 'All pitchers'!R:R, "")</f>
        <v>0</v>
      </c>
      <c r="DE22" s="62">
        <f>_xlfn.XLOOKUP(CL22, 'All pitchers'!A:A, 'All pitchers'!S:S, "")</f>
        <v>0</v>
      </c>
      <c r="DF22" s="62">
        <f>_xlfn.XLOOKUP(CL22, 'All pitchers'!A:A, 'All pitchers'!T:T, "")</f>
        <v>0</v>
      </c>
      <c r="DG22" s="64">
        <f>_xlfn.XLOOKUP(CL22, 'All pitchers'!A:A, 'All pitchers'!U:U, "")</f>
        <v>1.69</v>
      </c>
      <c r="DH22" s="62">
        <f>_xlfn.XLOOKUP(CL22, 'All pitchers'!A:A, 'All pitchers'!V:V, "")</f>
        <v>7.31</v>
      </c>
      <c r="DI22" s="62">
        <f>_xlfn.XLOOKUP(CL22, 'All pitchers'!A:A, 'All pitchers'!W:W, "")</f>
        <v>1.69</v>
      </c>
      <c r="DJ22" s="62">
        <f>_xlfn.XLOOKUP(CL22, 'All pitchers'!A:A, 'All pitchers'!X:X, "")</f>
        <v>0</v>
      </c>
      <c r="DK22" s="62">
        <f>_xlfn.XLOOKUP(CL22, 'All pitchers'!A:A, 'All pitchers'!Y:Y, "")</f>
        <v>7.3</v>
      </c>
      <c r="DL22" s="64">
        <f>_xlfn.XLOOKUP(CL22, 'All pitchers'!A:A, 'All pitchers'!Z:Z, "")</f>
        <v>0.88</v>
      </c>
      <c r="DM22" s="11"/>
      <c r="DN22" s="7" t="s">
        <v>13</v>
      </c>
      <c r="DO22" s="41" t="s">
        <v>275</v>
      </c>
      <c r="DP22" s="41"/>
      <c r="DQ22" s="62">
        <f>_xlfn.XLOOKUP(DO22, 'All pitchers'!A:A, 'All pitchers'!B:B, "")</f>
        <v>2</v>
      </c>
      <c r="DR22" s="62">
        <f>_xlfn.XLOOKUP(DO22, 'All pitchers'!A:A, 'All pitchers'!C:C, "")</f>
        <v>2</v>
      </c>
      <c r="DS22" s="62">
        <f>_xlfn.XLOOKUP(DO22, 'All pitchers'!A:A, 'All pitchers'!D:D, "")</f>
        <v>0</v>
      </c>
      <c r="DT22" s="62">
        <f>_xlfn.XLOOKUP(DO22, 'All pitchers'!A:A, 'All pitchers'!E:E, "")</f>
        <v>0</v>
      </c>
      <c r="DU22" s="62">
        <f>_xlfn.XLOOKUP(DO22, 'All pitchers'!A:A, 'All pitchers'!F:F, "")</f>
        <v>0</v>
      </c>
      <c r="DV22" s="62">
        <f>_xlfn.XLOOKUP(DO22, 'All pitchers'!A:A, 'All pitchers'!G:G, "")</f>
        <v>1</v>
      </c>
      <c r="DW22" s="62">
        <f>_xlfn.XLOOKUP(DO22, 'All pitchers'!A:A, 'All pitchers'!H:H, "")</f>
        <v>0</v>
      </c>
      <c r="DX22" s="62">
        <f>_xlfn.XLOOKUP(DO22, 'All pitchers'!A:A, 'All pitchers'!I:I, "")</f>
        <v>0</v>
      </c>
      <c r="DY22" s="62">
        <f>_xlfn.XLOOKUP(DO22, 'All pitchers'!A:A, 'All pitchers'!J:J, "")</f>
        <v>0</v>
      </c>
      <c r="DZ22" s="64">
        <v>10</v>
      </c>
      <c r="EA22" s="62">
        <f>_xlfn.XLOOKUP(DO22, 'All pitchers'!A:A, 'All pitchers'!L:L, "")</f>
        <v>13</v>
      </c>
      <c r="EB22" s="62">
        <f>_xlfn.XLOOKUP(DO22, 'All pitchers'!A:A, 'All pitchers'!M:M, "")</f>
        <v>6</v>
      </c>
      <c r="EC22" s="62">
        <f>_xlfn.XLOOKUP(DO22, 'All pitchers'!A:A, 'All pitchers'!N:N, "")</f>
        <v>6</v>
      </c>
      <c r="ED22" s="62">
        <f>_xlfn.XLOOKUP(DO22, 'All pitchers'!A:A, 'All pitchers'!O:O, "")</f>
        <v>2</v>
      </c>
      <c r="EE22" s="62">
        <f>_xlfn.XLOOKUP(DO22, 'All pitchers'!A:A, 'All pitchers'!P:P, "")</f>
        <v>4</v>
      </c>
      <c r="EF22" s="62">
        <f>_xlfn.XLOOKUP(DO22, 'All pitchers'!A:A, 'All pitchers'!Q:Q, "")</f>
        <v>6</v>
      </c>
      <c r="EG22" s="62">
        <f>_xlfn.XLOOKUP(DO22, 'All pitchers'!A:A, 'All pitchers'!R:R, "")</f>
        <v>0</v>
      </c>
      <c r="EH22" s="62">
        <f>_xlfn.XLOOKUP(DO22, 'All pitchers'!A:A, 'All pitchers'!S:S, "")</f>
        <v>0</v>
      </c>
      <c r="EI22" s="62">
        <f>_xlfn.XLOOKUP(DO22, 'All pitchers'!A:A, 'All pitchers'!T:T, "")</f>
        <v>1</v>
      </c>
      <c r="EJ22" s="64">
        <f>_xlfn.XLOOKUP(DO22, 'All pitchers'!A:A, 'All pitchers'!U:U, "")</f>
        <v>5.4</v>
      </c>
      <c r="EK22" s="62">
        <f>_xlfn.XLOOKUP(DO22, 'All pitchers'!A:A, 'All pitchers'!V:V, "")</f>
        <v>5.4</v>
      </c>
      <c r="EL22" s="62">
        <f>_xlfn.XLOOKUP(DO22, 'All pitchers'!A:A, 'All pitchers'!W:W, "")</f>
        <v>3.6</v>
      </c>
      <c r="EM22" s="62">
        <f>_xlfn.XLOOKUP(DO22, 'All pitchers'!A:A, 'All pitchers'!X:X, "")</f>
        <v>1.8</v>
      </c>
      <c r="EN22" s="62">
        <f>_xlfn.XLOOKUP(DO22, 'All pitchers'!A:A, 'All pitchers'!Y:Y, "")</f>
        <v>-0.4</v>
      </c>
      <c r="EO22" s="62">
        <f>_xlfn.XLOOKUP(DO22, 'All pitchers'!A:A, 'All pitchers'!Z:Z, "")</f>
        <v>1.7</v>
      </c>
    </row>
    <row r="23" spans="1:145" x14ac:dyDescent="0.3">
      <c r="A23" s="5" t="s">
        <v>13</v>
      </c>
      <c r="B23" s="41" t="s">
        <v>254</v>
      </c>
      <c r="C23" s="13"/>
      <c r="D23" s="62">
        <f>_xlfn.XLOOKUP(B23, 'All pitchers'!A:A, 'All pitchers'!B:B, "")</f>
        <v>2</v>
      </c>
      <c r="E23" s="62">
        <f>_xlfn.XLOOKUP(B23, 'All pitchers'!A:A, 'All pitchers'!C:C, "")</f>
        <v>2</v>
      </c>
      <c r="F23" s="62">
        <f>_xlfn.XLOOKUP(B23, 'All pitchers'!A:A, 'All pitchers'!D:D, "")</f>
        <v>0</v>
      </c>
      <c r="G23" s="62">
        <f>_xlfn.XLOOKUP(B23, 'All pitchers'!A:A, 'All pitchers'!E:E, "")</f>
        <v>0</v>
      </c>
      <c r="H23" s="62">
        <f>_xlfn.XLOOKUP(B23, 'All pitchers'!A:A, 'All pitchers'!F:F, "")</f>
        <v>1</v>
      </c>
      <c r="I23" s="62">
        <f>_xlfn.XLOOKUP(B23, 'All pitchers'!A:A, 'All pitchers'!G:G, "")</f>
        <v>0</v>
      </c>
      <c r="J23" s="62">
        <f>_xlfn.XLOOKUP(B23, 'All pitchers'!A:A, 'All pitchers'!H:H, "")</f>
        <v>1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f>_xlfn.XLOOKUP(B23, 'All pitchers'!A:A, 'All pitchers'!K:K, "")</f>
        <v>11.666666666666666</v>
      </c>
      <c r="N23" s="62">
        <f>_xlfn.XLOOKUP(B23, 'All pitchers'!A:A, 'All pitchers'!L:L, "")</f>
        <v>13</v>
      </c>
      <c r="O23" s="62">
        <f>_xlfn.XLOOKUP(B23, 'All pitchers'!A:A, 'All pitchers'!M:M, "")</f>
        <v>5</v>
      </c>
      <c r="P23" s="62">
        <f>_xlfn.XLOOKUP(B23, 'All pitchers'!A:A, 'All pitchers'!N:N, "")</f>
        <v>5</v>
      </c>
      <c r="Q23" s="62">
        <f>_xlfn.XLOOKUP(B23, 'All pitchers'!A:A, 'All pitchers'!O:O, "")</f>
        <v>1</v>
      </c>
      <c r="R23" s="62">
        <f>_xlfn.XLOOKUP(B23, 'All pitchers'!A:A, 'All pitchers'!P:P, "")</f>
        <v>4</v>
      </c>
      <c r="S23" s="62">
        <f>_xlfn.XLOOKUP(B23, 'All pitchers'!A:A, 'All pitchers'!Q:Q, "")</f>
        <v>3</v>
      </c>
      <c r="T23" s="62">
        <f>_xlfn.XLOOKUP(B23, 'All pitchers'!A:A, 'All pitchers'!R:R, "")</f>
        <v>0</v>
      </c>
      <c r="U23" s="62">
        <f>_xlfn.XLOOKUP(B23, 'All pitchers'!A:A, 'All pitchers'!S:S, "")</f>
        <v>1</v>
      </c>
      <c r="V23" s="62">
        <f>_xlfn.XLOOKUP(B23, 'All pitchers'!A:A, 'All pitchers'!T:T, "")</f>
        <v>0</v>
      </c>
      <c r="W23" s="64">
        <f>_xlfn.XLOOKUP(B23, 'All pitchers'!A:A, 'All pitchers'!U:U, "")</f>
        <v>3.86</v>
      </c>
      <c r="X23" s="62">
        <f>_xlfn.XLOOKUP(B23, 'All pitchers'!A:A, 'All pitchers'!V:V, "")</f>
        <v>2.31</v>
      </c>
      <c r="Y23" s="62">
        <f>_xlfn.XLOOKUP(B23, 'All pitchers'!A:A, 'All pitchers'!W:W, "")</f>
        <v>3.09</v>
      </c>
      <c r="Z23" s="62">
        <f>_xlfn.XLOOKUP(B23, 'All pitchers'!A:A, 'All pitchers'!X:X, "")</f>
        <v>0.77</v>
      </c>
      <c r="AA23" s="62">
        <f>_xlfn.XLOOKUP(B23, 'All pitchers'!A:A, 'All pitchers'!Y:Y, "")</f>
        <v>2.1</v>
      </c>
      <c r="AB23" s="64">
        <f>_xlfn.XLOOKUP(B23, 'All pitchers'!A:A, 'All pitchers'!Z:Z, "")</f>
        <v>1.46</v>
      </c>
      <c r="AC23" s="11"/>
      <c r="AD23" s="7" t="s">
        <v>13</v>
      </c>
      <c r="AE23" s="41" t="s">
        <v>471</v>
      </c>
      <c r="AF23" s="41"/>
      <c r="AG23" s="62">
        <f>_xlfn.XLOOKUP(AE23, 'All pitchers'!A:A, 'All pitchers'!B:B, "")</f>
        <v>1</v>
      </c>
      <c r="AH23" s="62">
        <f>_xlfn.XLOOKUP(AE23, 'All pitchers'!A:A, 'All pitchers'!C:C, "")</f>
        <v>1</v>
      </c>
      <c r="AI23" s="62">
        <f>_xlfn.XLOOKUP(AE23, 'All pitchers'!A:A, 'All pitchers'!D:D, "")</f>
        <v>0</v>
      </c>
      <c r="AJ23" s="62">
        <f>_xlfn.XLOOKUP(AE23, 'All pitchers'!A:A, 'All pitchers'!E:E, "")</f>
        <v>0</v>
      </c>
      <c r="AK23" s="62">
        <f>_xlfn.XLOOKUP(AE23, 'All pitchers'!A:A, 'All pitchers'!F:F, "")</f>
        <v>0</v>
      </c>
      <c r="AL23" s="62">
        <f>_xlfn.XLOOKUP(AE23, 'All pitchers'!A:A, 'All pitchers'!G:G, "")</f>
        <v>1</v>
      </c>
      <c r="AM23" s="62">
        <f>_xlfn.XLOOKUP(AE23, 'All pitchers'!A:A, 'All pitchers'!H:H, "")</f>
        <v>0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v>4</v>
      </c>
      <c r="AQ23" s="62">
        <f>_xlfn.XLOOKUP(AE23, 'All pitchers'!A:A, 'All pitchers'!L:L, "")</f>
        <v>5</v>
      </c>
      <c r="AR23" s="62">
        <f>_xlfn.XLOOKUP(AE23, 'All pitchers'!A:A, 'All pitchers'!M:M, "")</f>
        <v>6</v>
      </c>
      <c r="AS23" s="62">
        <f>_xlfn.XLOOKUP(AE23, 'All pitchers'!A:A, 'All pitchers'!N:N, "")</f>
        <v>6</v>
      </c>
      <c r="AT23" s="62">
        <f>_xlfn.XLOOKUP(AE23, 'All pitchers'!A:A, 'All pitchers'!O:O, "")</f>
        <v>0</v>
      </c>
      <c r="AU23" s="62">
        <f>_xlfn.XLOOKUP(AE23, 'All pitchers'!A:A, 'All pitchers'!P:P, "")</f>
        <v>4</v>
      </c>
      <c r="AV23" s="62">
        <f>_xlfn.XLOOKUP(AE23, 'All pitchers'!A:A, 'All pitchers'!Q:Q, "")</f>
        <v>2</v>
      </c>
      <c r="AW23" s="62">
        <f>_xlfn.XLOOKUP(AE23, 'All pitchers'!A:A, 'All pitchers'!R:R, "")</f>
        <v>0</v>
      </c>
      <c r="AX23" s="62">
        <f>_xlfn.XLOOKUP(AE23, 'All pitchers'!A:A, 'All pitchers'!S:S, "")</f>
        <v>0</v>
      </c>
      <c r="AY23" s="62">
        <f>_xlfn.XLOOKUP(AE23, 'All pitchers'!A:A, 'All pitchers'!T:T, "")</f>
        <v>0</v>
      </c>
      <c r="AZ23" s="64">
        <f>_xlfn.XLOOKUP(AE23, 'All pitchers'!A:A, 'All pitchers'!U:U, "")</f>
        <v>13.5</v>
      </c>
      <c r="BA23" s="62">
        <f>_xlfn.XLOOKUP(AE23, 'All pitchers'!A:A, 'All pitchers'!V:V, "")</f>
        <v>4.5</v>
      </c>
      <c r="BB23" s="62">
        <f>_xlfn.XLOOKUP(AE23, 'All pitchers'!A:A, 'All pitchers'!W:W, "")</f>
        <v>9</v>
      </c>
      <c r="BC23" s="62">
        <f>_xlfn.XLOOKUP(AE23, 'All pitchers'!A:A, 'All pitchers'!X:X, "")</f>
        <v>0</v>
      </c>
      <c r="BD23" s="62">
        <f>_xlfn.XLOOKUP(AE23, 'All pitchers'!A:A, 'All pitchers'!Y:Y, "")</f>
        <v>-3.8</v>
      </c>
      <c r="BE23" s="64">
        <f>_xlfn.XLOOKUP(AE23, 'All pitchers'!A:A, 'All pitchers'!Z:Z, "")</f>
        <v>2.25</v>
      </c>
      <c r="BF23" s="11"/>
      <c r="BG23" s="7" t="s">
        <v>13</v>
      </c>
      <c r="BH23" s="41" t="s">
        <v>465</v>
      </c>
      <c r="BI23" s="41"/>
      <c r="BJ23" s="62">
        <f>_xlfn.XLOOKUP(BH23, 'All pitchers'!A:A, 'All pitchers'!B:B, "")</f>
        <v>2</v>
      </c>
      <c r="BK23" s="62">
        <f>_xlfn.XLOOKUP(BH23, 'All pitchers'!A:A, 'All pitchers'!C:C, "")</f>
        <v>0</v>
      </c>
      <c r="BL23" s="62">
        <f>_xlfn.XLOOKUP(BH23, 'All pitchers'!A:A, 'All pitchers'!D:D, "")</f>
        <v>0</v>
      </c>
      <c r="BM23" s="62">
        <f>_xlfn.XLOOKUP(BH23, 'All pitchers'!A:A, 'All pitchers'!E:E, "")</f>
        <v>0</v>
      </c>
      <c r="BN23" s="62">
        <f>_xlfn.XLOOKUP(BH23, 'All pitchers'!A:A, 'All pitchers'!F:F, "")</f>
        <v>0</v>
      </c>
      <c r="BO23" s="62">
        <f>_xlfn.XLOOKUP(BH23, 'All pitchers'!A:A, 'All pitchers'!G:G, "")</f>
        <v>0</v>
      </c>
      <c r="BP23" s="62" t="str">
        <f>_xlfn.XLOOKUP(BH23, 'All pitchers'!A:A, 'All pitchers'!H:H, "")</f>
        <v>-</v>
      </c>
      <c r="BQ23" s="62">
        <f>_xlfn.XLOOKUP(BH23, 'All pitchers'!A:A, 'All pitchers'!I:I, "")</f>
        <v>0</v>
      </c>
      <c r="BR23" s="62">
        <f>_xlfn.XLOOKUP(BH23, 'All pitchers'!A:A, 'All pitchers'!J:J, "")</f>
        <v>0</v>
      </c>
      <c r="BS23" s="64">
        <v>2</v>
      </c>
      <c r="BT23" s="62">
        <f>_xlfn.XLOOKUP(BH23, 'All pitchers'!A:A, 'All pitchers'!L:L, "")</f>
        <v>3</v>
      </c>
      <c r="BU23" s="62">
        <f>_xlfn.XLOOKUP(BH23, 'All pitchers'!A:A,'All pitchers'!M:M, "")</f>
        <v>3</v>
      </c>
      <c r="BV23" s="62">
        <f>_xlfn.XLOOKUP(BH23, 'All pitchers'!A:A, 'All pitchers'!N:N, "")</f>
        <v>3</v>
      </c>
      <c r="BW23" s="62">
        <f>_xlfn.XLOOKUP(BH23, 'All pitchers'!A:A, 'All pitchers'!O:O, "")</f>
        <v>2</v>
      </c>
      <c r="BX23" s="62">
        <f>_xlfn.XLOOKUP(BH23, 'All pitchers'!A:A, 'All pitchers'!P:P, "")</f>
        <v>4</v>
      </c>
      <c r="BY23" s="62">
        <f>_xlfn.XLOOKUP(BH23, 'All pitchers'!A:A, 'All pitchers'!Q:Q, "")</f>
        <v>2</v>
      </c>
      <c r="BZ23" s="62">
        <f>_xlfn.XLOOKUP(BH23, 'All pitchers'!A:A, 'All pitchers'!R:R, "")</f>
        <v>0</v>
      </c>
      <c r="CA23" s="62">
        <f>_xlfn.XLOOKUP(BH23, 'All pitchers'!A:A, 'All pitchers'!S:S, "")</f>
        <v>0</v>
      </c>
      <c r="CB23" s="62">
        <f>_xlfn.XLOOKUP(BH23, 'All pitchers'!A:A, 'All pitchers'!T:T, "")</f>
        <v>0</v>
      </c>
      <c r="CC23" s="64">
        <f>_xlfn.XLOOKUP(BH23, 'All pitchers'!A:A, 'All pitchers'!U:U, "")</f>
        <v>13.5</v>
      </c>
      <c r="CD23" s="62">
        <f>_xlfn.XLOOKUP(BH23, 'All pitchers'!A:A, 'All pitchers'!V:V, "")</f>
        <v>9</v>
      </c>
      <c r="CE23" s="62">
        <f>_xlfn.XLOOKUP(BH23, 'All pitchers'!A:A, 'All pitchers'!W:W, "")</f>
        <v>18</v>
      </c>
      <c r="CF23" s="62">
        <f>_xlfn.XLOOKUP(BH23, 'All pitchers'!A:A, 'All pitchers'!X:X, "")</f>
        <v>9</v>
      </c>
      <c r="CG23" s="62">
        <f>_xlfn.XLOOKUP(BH23, 'All pitchers'!A:A, 'All pitchers'!Y:Y, "")</f>
        <v>-1.8</v>
      </c>
      <c r="CH23" s="64">
        <f>_xlfn.XLOOKUP(BH23, 'All pitchers'!A:A, 'All pitchers'!Z:Z, "")</f>
        <v>3.5</v>
      </c>
      <c r="CJ23" s="11"/>
      <c r="CK23" s="7" t="s">
        <v>13</v>
      </c>
      <c r="CL23" s="41" t="s">
        <v>478</v>
      </c>
      <c r="CM23" s="41"/>
      <c r="CN23" s="62">
        <f>_xlfn.XLOOKUP(CL23, 'All pitchers'!A:A, 'All pitchers'!B:B, "")</f>
        <v>1</v>
      </c>
      <c r="CO23" s="62">
        <f>_xlfn.XLOOKUP(CL23, 'All pitchers'!A:A, 'All pitchers'!C:C, "")</f>
        <v>1</v>
      </c>
      <c r="CP23" s="62">
        <f>_xlfn.XLOOKUP(CL23, 'All pitchers'!A:A, 'All pitchers'!D:D, "")</f>
        <v>0</v>
      </c>
      <c r="CQ23" s="62">
        <f>_xlfn.XLOOKUP(CL23, 'All pitchers'!A:A, 'All pitchers'!E:E, "")</f>
        <v>0</v>
      </c>
      <c r="CR23" s="62">
        <f>_xlfn.XLOOKUP(CL23, 'All pitchers'!A:A, 'All pitchers'!F:F, "")</f>
        <v>0</v>
      </c>
      <c r="CS23" s="62">
        <f>_xlfn.XLOOKUP(CL23, 'All pitchers'!A:A, 'All pitchers'!G:G, "")</f>
        <v>0</v>
      </c>
      <c r="CT23" s="62" t="str">
        <f>_xlfn.XLOOKUP(CL23, 'All pitchers'!A:A, 'All pitchers'!H:H, "")</f>
        <v>-</v>
      </c>
      <c r="CU23" s="62">
        <f>_xlfn.XLOOKUP(CL23, 'All pitchers'!A:A, 'All pitchers'!I:I, "")</f>
        <v>0</v>
      </c>
      <c r="CV23" s="62">
        <f>_xlfn.XLOOKUP(CL23, 'All pitchers'!A:A, 'All pitchers'!J:J, "")</f>
        <v>0</v>
      </c>
      <c r="CW23" s="64">
        <v>9</v>
      </c>
      <c r="CX23" s="62">
        <f>_xlfn.XLOOKUP(CL23, 'All pitchers'!A:A, 'All pitchers'!L:L, "")</f>
        <v>8</v>
      </c>
      <c r="CY23" s="62">
        <f>_xlfn.XLOOKUP(CL23, 'All pitchers'!A:A, 'All pitchers'!M:M, "")</f>
        <v>2</v>
      </c>
      <c r="CZ23" s="62">
        <f>_xlfn.XLOOKUP(CL23, 'All pitchers'!A:A, 'All pitchers'!N:N, "")</f>
        <v>2</v>
      </c>
      <c r="DA23" s="62">
        <f>_xlfn.XLOOKUP(CL23, 'All pitchers'!A:A, 'All pitchers'!O:O, "")</f>
        <v>0</v>
      </c>
      <c r="DB23" s="62">
        <f>_xlfn.XLOOKUP(CL23, 'All pitchers'!A:A, 'All pitchers'!P:P, "")</f>
        <v>1</v>
      </c>
      <c r="DC23" s="62">
        <f>_xlfn.XLOOKUP(CL23, 'All pitchers'!A:A, 'All pitchers'!Q:Q, "")</f>
        <v>5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2</v>
      </c>
      <c r="DH23" s="62">
        <f>_xlfn.XLOOKUP(CL23, 'All pitchers'!A:A, 'All pitchers'!V:V, "")</f>
        <v>5</v>
      </c>
      <c r="DI23" s="62">
        <f>_xlfn.XLOOKUP(CL23, 'All pitchers'!A:A, 'All pitchers'!W:W, "")</f>
        <v>1</v>
      </c>
      <c r="DJ23" s="62">
        <f>_xlfn.XLOOKUP(CL23, 'All pitchers'!A:A, 'All pitchers'!X:X, "")</f>
        <v>0</v>
      </c>
      <c r="DK23" s="62">
        <f>_xlfn.XLOOKUP(CL23, 'All pitchers'!A:A, 'All pitchers'!Y:Y, "")</f>
        <v>3</v>
      </c>
      <c r="DL23" s="64">
        <f>_xlfn.XLOOKUP(CL23, 'All pitchers'!A:A, 'All pitchers'!Z:Z, "")</f>
        <v>1</v>
      </c>
      <c r="DM23" s="11"/>
      <c r="DN23" s="7" t="s">
        <v>13</v>
      </c>
      <c r="DO23" s="41" t="s">
        <v>307</v>
      </c>
      <c r="DP23" s="41"/>
      <c r="DQ23" s="62">
        <f>_xlfn.XLOOKUP(DO23, 'All pitchers'!A:A, 'All pitchers'!B:B, "")</f>
        <v>3</v>
      </c>
      <c r="DR23" s="62">
        <f>_xlfn.XLOOKUP(DO23, 'All pitchers'!A:A, 'All pitchers'!C:C, "")</f>
        <v>0</v>
      </c>
      <c r="DS23" s="62">
        <f>_xlfn.XLOOKUP(DO23, 'All pitchers'!A:A, 'All pitchers'!D:D, "")</f>
        <v>0</v>
      </c>
      <c r="DT23" s="62">
        <f>_xlfn.XLOOKUP(DO23, 'All pitchers'!A:A, 'All pitchers'!E:E, "")</f>
        <v>3</v>
      </c>
      <c r="DU23" s="62">
        <f>_xlfn.XLOOKUP(DO23, 'All pitchers'!A:A, 'All pitchers'!F:F, "")</f>
        <v>0</v>
      </c>
      <c r="DV23" s="62">
        <f>_xlfn.XLOOKUP(DO23, 'All pitchers'!A:A, 'All pitchers'!G:G, "")</f>
        <v>0</v>
      </c>
      <c r="DW23" s="62" t="str">
        <f>_xlfn.XLOOKUP(DO23, 'All pitchers'!A:A, 'All pitchers'!H:H, "")</f>
        <v>-</v>
      </c>
      <c r="DX23" s="62">
        <f>_xlfn.XLOOKUP(DO23, 'All pitchers'!A:A, 'All pitchers'!I:I, "")</f>
        <v>0</v>
      </c>
      <c r="DY23" s="62">
        <f>_xlfn.XLOOKUP(DO23, 'All pitchers'!A:A, 'All pitchers'!J:J, "")</f>
        <v>0</v>
      </c>
      <c r="DZ23" s="64">
        <f>_xlfn.XLOOKUP(DO23, 'All pitchers'!A:A, 'All pitchers'!K:K, "")</f>
        <v>2.6666666666666665</v>
      </c>
      <c r="EA23" s="62">
        <f>_xlfn.XLOOKUP(DO23, 'All pitchers'!A:A, 'All pitchers'!L:L, "")</f>
        <v>2</v>
      </c>
      <c r="EB23" s="62">
        <f>_xlfn.XLOOKUP(DO23, 'All pitchers'!A:A, 'All pitchers'!M:M, "")</f>
        <v>0</v>
      </c>
      <c r="EC23" s="62">
        <f>_xlfn.XLOOKUP(DO23, 'All pitchers'!A:A, 'All pitchers'!N:N, "")</f>
        <v>0</v>
      </c>
      <c r="ED23" s="62">
        <f>_xlfn.XLOOKUP(DO23, 'All pitchers'!A:A, 'All pitchers'!O:O, "")</f>
        <v>0</v>
      </c>
      <c r="EE23" s="62">
        <f>_xlfn.XLOOKUP(DO23, 'All pitchers'!A:A, 'All pitchers'!P:P, "")</f>
        <v>2</v>
      </c>
      <c r="EF23" s="62">
        <f>_xlfn.XLOOKUP(DO23, 'All pitchers'!A:A, 'All pitchers'!Q:Q, "")</f>
        <v>2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0</v>
      </c>
      <c r="EK23" s="62">
        <f>_xlfn.XLOOKUP(DO23, 'All pitchers'!A:A, 'All pitchers'!V:V, "")</f>
        <v>6.75</v>
      </c>
      <c r="EL23" s="62">
        <f>_xlfn.XLOOKUP(DO23, 'All pitchers'!A:A, 'All pitchers'!W:W, "")</f>
        <v>6.75</v>
      </c>
      <c r="EM23" s="62">
        <f>_xlfn.XLOOKUP(DO23, 'All pitchers'!A:A, 'All pitchers'!X:X, "")</f>
        <v>0</v>
      </c>
      <c r="EN23" s="62">
        <f>_xlfn.XLOOKUP(DO23, 'All pitchers'!A:A, 'All pitchers'!Y:Y, "")</f>
        <v>1.5</v>
      </c>
      <c r="EO23" s="62">
        <f>_xlfn.XLOOKUP(DO23, 'All pitchers'!A:A, 'All pitchers'!Z:Z, "")</f>
        <v>1.5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1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1</v>
      </c>
      <c r="H24" s="62">
        <f>_xlfn.XLOOKUP(B24, 'All pitchers'!A:A, 'All pitchers'!F:F, "")</f>
        <v>1</v>
      </c>
      <c r="I24" s="62">
        <f>_xlfn.XLOOKUP(B24, 'All pitchers'!A:A, 'All pitchers'!G:G, "")</f>
        <v>0</v>
      </c>
      <c r="J24" s="62">
        <f>_xlfn.XLOOKUP(B24, 'All pitchers'!A:A, 'All pitchers'!H:H, "")</f>
        <v>1</v>
      </c>
      <c r="K24" s="62">
        <f>_xlfn.XLOOKUP(B24, 'All pitchers'!A:A, 'All pitchers'!I:I, "")</f>
        <v>0</v>
      </c>
      <c r="L24" s="62">
        <f>_xlfn.XLOOKUP(B24, 'All pitchers'!A:A, 'All pitchers'!J:J, "")</f>
        <v>0</v>
      </c>
      <c r="M24" s="64">
        <v>1</v>
      </c>
      <c r="N24" s="62">
        <f>_xlfn.XLOOKUP(B24, 'All pitchers'!A:A, 'All pitchers'!L:L, "")</f>
        <v>1</v>
      </c>
      <c r="O24" s="62">
        <f>_xlfn.XLOOKUP(B24, 'All pitchers'!A:A, 'All pitchers'!M:M, "")</f>
        <v>0</v>
      </c>
      <c r="P24" s="62">
        <f>_xlfn.XLOOKUP(B24, 'All pitchers'!A:A, 'All pitchers'!N:N, "")</f>
        <v>0</v>
      </c>
      <c r="Q24" s="62">
        <f>_xlfn.XLOOKUP(B24, 'All pitchers'!A:A, 'All pitchers'!O:O, "")</f>
        <v>0</v>
      </c>
      <c r="R24" s="62">
        <f>_xlfn.XLOOKUP(B24, 'All pitchers'!A:A, 'All pitchers'!P:P, "")</f>
        <v>0</v>
      </c>
      <c r="S24" s="62">
        <f>_xlfn.XLOOKUP(B24, 'All pitchers'!A:A, 'All pitchers'!Q:Q, "")</f>
        <v>1</v>
      </c>
      <c r="T24" s="62">
        <f>_xlfn.XLOOKUP(B24, 'All pitchers'!A:A, 'All pitchers'!R:R, "")</f>
        <v>0</v>
      </c>
      <c r="U24" s="62">
        <f>_xlfn.XLOOKUP(B24, 'All pitchers'!A:A, 'All pitchers'!S:S, "")</f>
        <v>0</v>
      </c>
      <c r="V24" s="62">
        <f>_xlfn.XLOOKUP(B24, 'All pitchers'!A:A, 'All pitchers'!T:T, "")</f>
        <v>0</v>
      </c>
      <c r="W24" s="64">
        <f>_xlfn.XLOOKUP(B24, 'All pitchers'!A:A, 'All pitchers'!U:U, "")</f>
        <v>0</v>
      </c>
      <c r="X24" s="62">
        <f>_xlfn.XLOOKUP(B24, 'All pitchers'!A:A, 'All pitchers'!V:V, "")</f>
        <v>9</v>
      </c>
      <c r="Y24" s="62">
        <f>_xlfn.XLOOKUP(B24, 'All pitchers'!A:A, 'All pitchers'!W:W, "")</f>
        <v>0</v>
      </c>
      <c r="Z24" s="62">
        <f>_xlfn.XLOOKUP(B24, 'All pitchers'!A:A, 'All pitchers'!X:X, "")</f>
        <v>0</v>
      </c>
      <c r="AA24" s="62">
        <f>_xlfn.XLOOKUP(B24, 'All pitchers'!A:A, 'All pitchers'!Y:Y, "")</f>
        <v>1.6</v>
      </c>
      <c r="AB24" s="64">
        <f>_xlfn.XLOOKUP(B24, 'All pitchers'!A:A, 'All pitchers'!Z:Z, "")</f>
        <v>1</v>
      </c>
      <c r="AC24" s="11"/>
      <c r="AD24" s="7" t="s">
        <v>13</v>
      </c>
      <c r="AE24" s="41" t="s">
        <v>306</v>
      </c>
      <c r="AF24" s="41"/>
      <c r="AG24" s="62">
        <f>_xlfn.XLOOKUP(AE24, 'All pitchers'!A:A, 'All pitchers'!B:B, "")</f>
        <v>3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3</v>
      </c>
      <c r="AK24" s="62">
        <f>_xlfn.XLOOKUP(AE24, 'All pitchers'!A:A, 'All pitchers'!F:F, "")</f>
        <v>1</v>
      </c>
      <c r="AL24" s="62">
        <f>_xlfn.XLOOKUP(AE24, 'All pitchers'!A:A, 'All pitchers'!G:G, "")</f>
        <v>0</v>
      </c>
      <c r="AM24" s="62">
        <f>_xlfn.XLOOKUP(AE24, 'All pitchers'!A:A, 'All pitchers'!H:H, "")</f>
        <v>1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f>_xlfn.XLOOKUP(AE24, 'All pitchers'!A:A, 'All pitchers'!K:K, "")</f>
        <v>5.666666666666667</v>
      </c>
      <c r="AQ24" s="62">
        <f>_xlfn.XLOOKUP(AE24, 'All pitchers'!A:A, 'All pitchers'!L:L, "")</f>
        <v>2</v>
      </c>
      <c r="AR24" s="62">
        <f>_xlfn.XLOOKUP(AE24, 'All pitchers'!A:A, 'All pitchers'!M:M, "")</f>
        <v>0</v>
      </c>
      <c r="AS24" s="62">
        <f>_xlfn.XLOOKUP(AE24, 'All pitchers'!A:A, 'All pitchers'!N:N, "")</f>
        <v>0</v>
      </c>
      <c r="AT24" s="62">
        <f>_xlfn.XLOOKUP(AE24, 'All pitchers'!A:A, 'All pitchers'!O:O, "")</f>
        <v>0</v>
      </c>
      <c r="AU24" s="62">
        <f>_xlfn.XLOOKUP(AE24, 'All pitchers'!A:A, 'All pitchers'!P:P, "")</f>
        <v>0</v>
      </c>
      <c r="AV24" s="62">
        <f>_xlfn.XLOOKUP(AE24, 'All pitchers'!A:A, 'All pitchers'!Q:Q, "")</f>
        <v>5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0</v>
      </c>
      <c r="BA24" s="62">
        <f>_xlfn.XLOOKUP(AE24, 'All pitchers'!A:A, 'All pitchers'!V:V, "")</f>
        <v>7.94</v>
      </c>
      <c r="BB24" s="62">
        <f>_xlfn.XLOOKUP(AE24, 'All pitchers'!A:A, 'All pitchers'!W:W, "")</f>
        <v>0</v>
      </c>
      <c r="BC24" s="62">
        <f>_xlfn.XLOOKUP(AE24, 'All pitchers'!A:A, 'All pitchers'!X:X, "")</f>
        <v>0</v>
      </c>
      <c r="BD24" s="62">
        <f>_xlfn.XLOOKUP(AE24, 'All pitchers'!A:A, 'All pitchers'!Y:Y, "")</f>
        <v>4.3</v>
      </c>
      <c r="BE24" s="64">
        <f>_xlfn.XLOOKUP(AE24, 'All pitchers'!A:A, 'All pitchers'!Z:Z, "")</f>
        <v>0.35</v>
      </c>
      <c r="BF24" s="11"/>
      <c r="BG24" s="7" t="s">
        <v>13</v>
      </c>
      <c r="BH24" s="41" t="s">
        <v>594</v>
      </c>
      <c r="BI24" s="41"/>
      <c r="BJ24" s="62">
        <f>_xlfn.XLOOKUP(BH24, 'All pitchers'!A:A, 'All pitchers'!B:B, "")</f>
        <v>2</v>
      </c>
      <c r="BK24" s="62">
        <f>_xlfn.XLOOKUP(BH24, 'All pitchers'!A:A, 'All pitchers'!C:C, "")</f>
        <v>0</v>
      </c>
      <c r="BL24" s="62">
        <f>_xlfn.XLOOKUP(BH24, 'All pitchers'!A:A, 'All pitchers'!D:D, "")</f>
        <v>0</v>
      </c>
      <c r="BM24" s="62">
        <f>_xlfn.XLOOKUP(BH24, 'All pitchers'!A:A, 'All pitchers'!E:E, "")</f>
        <v>1</v>
      </c>
      <c r="BN24" s="62">
        <f>_xlfn.XLOOKUP(BH24, 'All pitchers'!A:A, 'All pitchers'!F:F, "")</f>
        <v>1</v>
      </c>
      <c r="BO24" s="62">
        <f>_xlfn.XLOOKUP(BH24, 'All pitchers'!A:A, 'All pitchers'!G:G, "")</f>
        <v>0</v>
      </c>
      <c r="BP24" s="62">
        <f>_xlfn.XLOOKUP(BH24, 'All pitchers'!A:A, 'All pitchers'!H:H, "")</f>
        <v>1</v>
      </c>
      <c r="BQ24" s="62">
        <f>_xlfn.XLOOKUP(BH24, 'All pitchers'!A:A, 'All pitchers'!I:I, "")</f>
        <v>0</v>
      </c>
      <c r="BR24" s="62">
        <f>_xlfn.XLOOKUP(BH24, 'All pitchers'!A:A, 'All pitchers'!J:J, "")</f>
        <v>0</v>
      </c>
      <c r="BS24" s="64">
        <v>4</v>
      </c>
      <c r="BT24" s="62">
        <f>_xlfn.XLOOKUP(BH24, 'All pitchers'!A:A, 'All pitchers'!L:L, "")</f>
        <v>2</v>
      </c>
      <c r="BU24" s="62">
        <f>_xlfn.XLOOKUP(BH24, 'All pitchers'!A:A,'All pitchers'!M:M, "")</f>
        <v>0</v>
      </c>
      <c r="BV24" s="62">
        <f>_xlfn.XLOOKUP(BH24, 'All pitchers'!A:A, 'All pitchers'!N:N, "")</f>
        <v>0</v>
      </c>
      <c r="BW24" s="62">
        <f>_xlfn.XLOOKUP(BH24, 'All pitchers'!A:A, 'All pitchers'!O:O, "")</f>
        <v>0</v>
      </c>
      <c r="BX24" s="62">
        <f>_xlfn.XLOOKUP(BH24, 'All pitchers'!A:A, 'All pitchers'!P:P, "")</f>
        <v>2</v>
      </c>
      <c r="BY24" s="62">
        <f>_xlfn.XLOOKUP(BH24, 'All pitchers'!A:A, 'All pitchers'!Q:Q, "")</f>
        <v>3</v>
      </c>
      <c r="BZ24" s="62">
        <f>_xlfn.XLOOKUP(BH24, 'All pitchers'!A:A, 'All pitchers'!R:R, "")</f>
        <v>0</v>
      </c>
      <c r="CA24" s="62">
        <f>_xlfn.XLOOKUP(BH24, 'All pitchers'!A:A, 'All pitchers'!S:S, "")</f>
        <v>0</v>
      </c>
      <c r="CB24" s="62">
        <f>_xlfn.XLOOKUP(BH24, 'All pitchers'!A:A, 'All pitchers'!T:T, "")</f>
        <v>0</v>
      </c>
      <c r="CC24" s="64">
        <f>_xlfn.XLOOKUP(BH24, 'All pitchers'!A:A, 'All pitchers'!U:U, "")</f>
        <v>0</v>
      </c>
      <c r="CD24" s="62">
        <f>_xlfn.XLOOKUP(BH24, 'All pitchers'!A:A, 'All pitchers'!V:V, "")</f>
        <v>6.75</v>
      </c>
      <c r="CE24" s="62">
        <f>_xlfn.XLOOKUP(BH24, 'All pitchers'!A:A, 'All pitchers'!W:W, "")</f>
        <v>4.5</v>
      </c>
      <c r="CF24" s="62">
        <f>_xlfn.XLOOKUP(BH24, 'All pitchers'!A:A, 'All pitchers'!X:X, "")</f>
        <v>0</v>
      </c>
      <c r="CG24" s="62">
        <f>_xlfn.XLOOKUP(BH24, 'All pitchers'!A:A, 'All pitchers'!Y:Y, "")</f>
        <v>3.3</v>
      </c>
      <c r="CH24" s="64">
        <f>_xlfn.XLOOKUP(BH24, 'All pitchers'!A:A, 'All pitchers'!Z:Z, "")</f>
        <v>1</v>
      </c>
      <c r="CJ24" s="11"/>
      <c r="CK24" s="7" t="s">
        <v>13</v>
      </c>
      <c r="CL24" s="41" t="s">
        <v>17</v>
      </c>
      <c r="CM24" s="41"/>
      <c r="CN24" s="62">
        <f>_xlfn.XLOOKUP(CL24, 'All pitchers'!A:A, 'All pitchers'!B:B, "")</f>
        <v>1</v>
      </c>
      <c r="CO24" s="62">
        <f>_xlfn.XLOOKUP(CL24, 'All pitchers'!A:A, 'All pitchers'!C:C, "")</f>
        <v>1</v>
      </c>
      <c r="CP24" s="62">
        <f>_xlfn.XLOOKUP(CL24, 'All pitchers'!A:A, 'All pitchers'!D:D, "")</f>
        <v>1</v>
      </c>
      <c r="CQ24" s="62">
        <f>_xlfn.XLOOKUP(CL24, 'All pitchers'!A:A, 'All pitchers'!E:E, "")</f>
        <v>0</v>
      </c>
      <c r="CR24" s="62">
        <f>_xlfn.XLOOKUP(CL24, 'All pitchers'!A:A, 'All pitchers'!F:F, "")</f>
        <v>0</v>
      </c>
      <c r="CS24" s="62">
        <f>_xlfn.XLOOKUP(CL24, 'All pitchers'!A:A, 'All pitchers'!G:G, "")</f>
        <v>1</v>
      </c>
      <c r="CT24" s="62">
        <f>_xlfn.XLOOKUP(CL24, 'All pitchers'!A:A, 'All pitchers'!H:H, "")</f>
        <v>0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f>_xlfn.XLOOKUP(CL24, 'All pitchers'!A:A, 'All pitchers'!K:K, "")</f>
        <v>8.6666666666666661</v>
      </c>
      <c r="CX24" s="62">
        <f>_xlfn.XLOOKUP(CL24, 'All pitchers'!A:A, 'All pitchers'!L:L, "")</f>
        <v>4</v>
      </c>
      <c r="CY24" s="62">
        <f>_xlfn.XLOOKUP(CL24, 'All pitchers'!A:A, 'All pitchers'!M:M, "")</f>
        <v>2</v>
      </c>
      <c r="CZ24" s="62">
        <f>_xlfn.XLOOKUP(CL24, 'All pitchers'!A:A, 'All pitchers'!N:N, "")</f>
        <v>2</v>
      </c>
      <c r="DA24" s="62">
        <f>_xlfn.XLOOKUP(CL24, 'All pitchers'!A:A, 'All pitchers'!O:O, "")</f>
        <v>1</v>
      </c>
      <c r="DB24" s="62">
        <f>_xlfn.XLOOKUP(CL24, 'All pitchers'!A:A, 'All pitchers'!P:P, "")</f>
        <v>1</v>
      </c>
      <c r="DC24" s="62">
        <f>_xlfn.XLOOKUP(CL24, 'All pitchers'!A:A, 'All pitchers'!Q:Q, "")</f>
        <v>8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2.08</v>
      </c>
      <c r="DH24" s="62">
        <f>_xlfn.XLOOKUP(CL24, 'All pitchers'!A:A, 'All pitchers'!V:V, "")</f>
        <v>8.31</v>
      </c>
      <c r="DI24" s="62">
        <f>_xlfn.XLOOKUP(CL24, 'All pitchers'!A:A, 'All pitchers'!W:W, "")</f>
        <v>1.04</v>
      </c>
      <c r="DJ24" s="62">
        <f>_xlfn.XLOOKUP(CL24, 'All pitchers'!A:A, 'All pitchers'!X:X, "")</f>
        <v>1.04</v>
      </c>
      <c r="DK24" s="62">
        <f>_xlfn.XLOOKUP(CL24, 'All pitchers'!A:A, 'All pitchers'!Y:Y, "")</f>
        <v>3.1</v>
      </c>
      <c r="DL24" s="64">
        <f>_xlfn.XLOOKUP(CL24, 'All pitchers'!A:A, 'All pitchers'!Z:Z, "")</f>
        <v>0.57999999999999996</v>
      </c>
      <c r="DM24" s="11"/>
      <c r="DN24" s="7" t="s">
        <v>13</v>
      </c>
      <c r="DO24" s="41" t="s">
        <v>330</v>
      </c>
      <c r="DP24" s="41"/>
      <c r="DQ24" s="62">
        <f>_xlfn.XLOOKUP(DO24, 'All pitchers'!A:A, 'All pitchers'!B:B, "")</f>
        <v>1</v>
      </c>
      <c r="DR24" s="62">
        <f>_xlfn.XLOOKUP(DO24, 'All pitchers'!A:A, 'All pitchers'!C:C, "")</f>
        <v>1</v>
      </c>
      <c r="DS24" s="62">
        <f>_xlfn.XLOOKUP(DO24, 'All pitchers'!A:A, 'All pitchers'!D:D, "")</f>
        <v>0</v>
      </c>
      <c r="DT24" s="62">
        <f>_xlfn.XLOOKUP(DO24, 'All pitchers'!A:A, 'All pitchers'!E:E, "")</f>
        <v>0</v>
      </c>
      <c r="DU24" s="62">
        <f>_xlfn.XLOOKUP(DO24, 'All pitchers'!A:A, 'All pitchers'!F:F, "")</f>
        <v>0</v>
      </c>
      <c r="DV24" s="62">
        <f>_xlfn.XLOOKUP(DO24, 'All pitchers'!A:A, 'All pitchers'!G:G, "")</f>
        <v>0</v>
      </c>
      <c r="DW24" s="62" t="str">
        <f>_xlfn.XLOOKUP(DO24, 'All pitchers'!A:A, 'All pitchers'!H:H, "")</f>
        <v>-</v>
      </c>
      <c r="DX24" s="62">
        <f>_xlfn.XLOOKUP(DO24, 'All pitchers'!A:A, 'All pitchers'!I:I, "")</f>
        <v>0</v>
      </c>
      <c r="DY24" s="62">
        <f>_xlfn.XLOOKUP(DO24, 'All pitchers'!A:A, 'All pitchers'!J:J, "")</f>
        <v>0</v>
      </c>
      <c r="DZ24" s="64">
        <f>_xlfn.XLOOKUP(DO24, 'All pitchers'!A:A, 'All pitchers'!K:K, "")</f>
        <v>7.666666666666667</v>
      </c>
      <c r="EA24" s="62">
        <f>_xlfn.XLOOKUP(DO24, 'All pitchers'!A:A, 'All pitchers'!L:L, "")</f>
        <v>4</v>
      </c>
      <c r="EB24" s="62">
        <f>_xlfn.XLOOKUP(DO24, 'All pitchers'!A:A, 'All pitchers'!M:M, "")</f>
        <v>2</v>
      </c>
      <c r="EC24" s="62">
        <f>_xlfn.XLOOKUP(DO24, 'All pitchers'!A:A, 'All pitchers'!N:N, "")</f>
        <v>2</v>
      </c>
      <c r="ED24" s="62">
        <f>_xlfn.XLOOKUP(DO24, 'All pitchers'!A:A, 'All pitchers'!O:O, "")</f>
        <v>0</v>
      </c>
      <c r="EE24" s="62">
        <f>_xlfn.XLOOKUP(DO24, 'All pitchers'!A:A, 'All pitchers'!P:P, "")</f>
        <v>5</v>
      </c>
      <c r="EF24" s="62">
        <f>_xlfn.XLOOKUP(DO24, 'All pitchers'!A:A, 'All pitchers'!Q:Q, "")</f>
        <v>2</v>
      </c>
      <c r="EG24" s="62">
        <f>_xlfn.XLOOKUP(DO24, 'All pitchers'!A:A, 'All pitchers'!R:R, "")</f>
        <v>0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>
        <f>_xlfn.XLOOKUP(DO24, 'All pitchers'!A:A, 'All pitchers'!U:U, "")</f>
        <v>2.35</v>
      </c>
      <c r="EK24" s="62">
        <f>_xlfn.XLOOKUP(DO24, 'All pitchers'!A:A, 'All pitchers'!V:V, "")</f>
        <v>2.35</v>
      </c>
      <c r="EL24" s="62">
        <f>_xlfn.XLOOKUP(DO24, 'All pitchers'!A:A, 'All pitchers'!W:W, "")</f>
        <v>5.87</v>
      </c>
      <c r="EM24" s="62">
        <f>_xlfn.XLOOKUP(DO24, 'All pitchers'!A:A, 'All pitchers'!X:X, "")</f>
        <v>0</v>
      </c>
      <c r="EN24" s="62">
        <f>_xlfn.XLOOKUP(DO24, 'All pitchers'!A:A, 'All pitchers'!Y:Y, "")</f>
        <v>2</v>
      </c>
      <c r="EO24" s="62">
        <f>_xlfn.XLOOKUP(DO24, 'All pitchers'!A:A, 'All pitchers'!Z:Z, "")</f>
        <v>1.17</v>
      </c>
    </row>
    <row r="25" spans="1:145" x14ac:dyDescent="0.3">
      <c r="A25" s="5" t="s">
        <v>13</v>
      </c>
      <c r="B25" s="41" t="s">
        <v>352</v>
      </c>
      <c r="C25" s="13"/>
      <c r="D25" s="62">
        <f>_xlfn.XLOOKUP(B25, 'All pitchers'!A:A, 'All pitchers'!B:B, "")</f>
        <v>4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3</v>
      </c>
      <c r="H25" s="62">
        <f>_xlfn.XLOOKUP(B25, 'All pitchers'!A:A, 'All pitchers'!F:F, "")</f>
        <v>1</v>
      </c>
      <c r="I25" s="62">
        <f>_xlfn.XLOOKUP(B25, 'All pitchers'!A:A, 'All pitchers'!G:G, "")</f>
        <v>1</v>
      </c>
      <c r="J25" s="62">
        <f>_xlfn.XLOOKUP(B25, 'All pitchers'!A:A, 'All pitchers'!H:H, "")</f>
        <v>0.5</v>
      </c>
      <c r="K25" s="62">
        <f>_xlfn.XLOOKUP(B25, 'All pitchers'!A:A, 'All pitchers'!I:I, "")</f>
        <v>1</v>
      </c>
      <c r="L25" s="62">
        <f>_xlfn.XLOOKUP(B25, 'All pitchers'!A:A, 'All pitchers'!J:J, "")</f>
        <v>0</v>
      </c>
      <c r="M25" s="64">
        <f>_xlfn.XLOOKUP(B25, 'All pitchers'!A:A, 'All pitchers'!K:K, "")</f>
        <v>4.333333333333333</v>
      </c>
      <c r="N25" s="62">
        <f>_xlfn.XLOOKUP(B25, 'All pitchers'!A:A, 'All pitchers'!L:L, "")</f>
        <v>2</v>
      </c>
      <c r="O25" s="62">
        <f>_xlfn.XLOOKUP(B25, 'All pitchers'!A:A, 'All pitchers'!M:M, "")</f>
        <v>3</v>
      </c>
      <c r="P25" s="62">
        <f>_xlfn.XLOOKUP(B25, 'All pitchers'!A:A, 'All pitchers'!N:N, "")</f>
        <v>3</v>
      </c>
      <c r="Q25" s="62">
        <f>_xlfn.XLOOKUP(B25, 'All pitchers'!A:A, 'All pitchers'!O:O, "")</f>
        <v>0</v>
      </c>
      <c r="R25" s="62">
        <f>_xlfn.XLOOKUP(B25, 'All pitchers'!A:A, 'All pitchers'!P:P, "")</f>
        <v>2</v>
      </c>
      <c r="S25" s="62">
        <f>_xlfn.XLOOKUP(B25, 'All pitchers'!A:A, 'All pitchers'!Q:Q, "")</f>
        <v>7</v>
      </c>
      <c r="T25" s="62">
        <f>_xlfn.XLOOKUP(B25, 'All pitchers'!A:A, 'All pitchers'!R:R, "")</f>
        <v>0</v>
      </c>
      <c r="U25" s="62">
        <f>_xlfn.XLOOKUP(B25, 'All pitchers'!A:A, 'All pitchers'!S:S, "")</f>
        <v>0</v>
      </c>
      <c r="V25" s="62">
        <f>_xlfn.XLOOKUP(B25, 'All pitchers'!A:A, 'All pitchers'!T:T, "")</f>
        <v>2</v>
      </c>
      <c r="W25" s="64">
        <f>_xlfn.XLOOKUP(B25, 'All pitchers'!A:A, 'All pitchers'!U:U, "")</f>
        <v>6.23</v>
      </c>
      <c r="X25" s="62">
        <f>_xlfn.XLOOKUP(B25, 'All pitchers'!A:A, 'All pitchers'!V:V, "")</f>
        <v>14.54</v>
      </c>
      <c r="Y25" s="62">
        <f>_xlfn.XLOOKUP(B25, 'All pitchers'!A:A, 'All pitchers'!W:W, "")</f>
        <v>4.1500000000000004</v>
      </c>
      <c r="Z25" s="62">
        <f>_xlfn.XLOOKUP(B25, 'All pitchers'!A:A, 'All pitchers'!X:X, "")</f>
        <v>0</v>
      </c>
      <c r="AA25" s="62">
        <f>_xlfn.XLOOKUP(B25, 'All pitchers'!A:A, 'All pitchers'!Y:Y, "")</f>
        <v>0.9</v>
      </c>
      <c r="AB25" s="64">
        <f>_xlfn.XLOOKUP(B25, 'All pitchers'!A:A, 'All pitchers'!Z:Z, "")</f>
        <v>0.92</v>
      </c>
      <c r="AC25" s="11"/>
      <c r="AD25" s="7" t="s">
        <v>13</v>
      </c>
      <c r="AE25" s="41" t="s">
        <v>110</v>
      </c>
      <c r="AF25" s="41"/>
      <c r="AG25" s="62">
        <f>_xlfn.XLOOKUP(AE25, 'All pitchers'!A:A, 'All pitchers'!B:B, "")</f>
        <v>3</v>
      </c>
      <c r="AH25" s="62">
        <f>_xlfn.XLOOKUP(AE25, 'All pitchers'!A:A, 'All pitchers'!C:C, "")</f>
        <v>0</v>
      </c>
      <c r="AI25" s="62">
        <f>_xlfn.XLOOKUP(AE25, 'All pitchers'!A:A, 'All pitchers'!D:D, "")</f>
        <v>0</v>
      </c>
      <c r="AJ25" s="62">
        <f>_xlfn.XLOOKUP(AE25, 'All pitchers'!A:A, 'All pitchers'!E:E, "")</f>
        <v>2</v>
      </c>
      <c r="AK25" s="62">
        <f>_xlfn.XLOOKUP(AE25, 'All pitchers'!A:A, 'All pitchers'!F:F, "")</f>
        <v>0</v>
      </c>
      <c r="AL25" s="62">
        <f>_xlfn.XLOOKUP(AE25, 'All pitchers'!A:A, 'All pitchers'!G:G, "")</f>
        <v>0</v>
      </c>
      <c r="AM25" s="62" t="str">
        <f>_xlfn.XLOOKUP(AE25, 'All pitchers'!A:A, 'All pitchers'!H:H, "")</f>
        <v>-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f>_xlfn.XLOOKUP(AE25, 'All pitchers'!A:A, 'All pitchers'!K:K, "")</f>
        <v>1.6666666666666665</v>
      </c>
      <c r="AQ25" s="62">
        <f>_xlfn.XLOOKUP(AE25, 'All pitchers'!A:A, 'All pitchers'!L:L, "")</f>
        <v>1</v>
      </c>
      <c r="AR25" s="62">
        <f>_xlfn.XLOOKUP(AE25, 'All pitchers'!A:A, 'All pitchers'!M:M, "")</f>
        <v>0</v>
      </c>
      <c r="AS25" s="62">
        <f>_xlfn.XLOOKUP(AE25, 'All pitchers'!A:A, 'All pitchers'!N:N, "")</f>
        <v>0</v>
      </c>
      <c r="AT25" s="62">
        <f>_xlfn.XLOOKUP(AE25, 'All pitchers'!A:A, 'All pitchers'!O:O, "")</f>
        <v>0</v>
      </c>
      <c r="AU25" s="62">
        <f>_xlfn.XLOOKUP(AE25, 'All pitchers'!A:A, 'All pitchers'!P:P, "")</f>
        <v>2</v>
      </c>
      <c r="AV25" s="62">
        <f>_xlfn.XLOOKUP(AE25, 'All pitchers'!A:A, 'All pitchers'!Q:Q, "")</f>
        <v>1</v>
      </c>
      <c r="AW25" s="62">
        <f>_xlfn.XLOOKUP(AE25, 'All pitchers'!A:A, 'All pitchers'!R:R, "")</f>
        <v>0</v>
      </c>
      <c r="AX25" s="62">
        <f>_xlfn.XLOOKUP(AE25, 'All pitchers'!A:A, 'All pitchers'!S:S, "")</f>
        <v>0</v>
      </c>
      <c r="AY25" s="62">
        <f>_xlfn.XLOOKUP(AE25, 'All pitchers'!A:A, 'All pitchers'!T:T, "")</f>
        <v>0</v>
      </c>
      <c r="AZ25" s="64">
        <f>_xlfn.XLOOKUP(AE25, 'All pitchers'!A:A, 'All pitchers'!U:U, "")</f>
        <v>0</v>
      </c>
      <c r="BA25" s="62">
        <f>_xlfn.XLOOKUP(AE25, 'All pitchers'!A:A, 'All pitchers'!V:V, "")</f>
        <v>5.4</v>
      </c>
      <c r="BB25" s="62">
        <f>_xlfn.XLOOKUP(AE25, 'All pitchers'!A:A, 'All pitchers'!W:W, "")</f>
        <v>10.8</v>
      </c>
      <c r="BC25" s="62">
        <f>_xlfn.XLOOKUP(AE25, 'All pitchers'!A:A, 'All pitchers'!X:X, "")</f>
        <v>0</v>
      </c>
      <c r="BD25" s="62">
        <f>_xlfn.XLOOKUP(AE25, 'All pitchers'!A:A, 'All pitchers'!Y:Y, "")</f>
        <v>0.9</v>
      </c>
      <c r="BE25" s="64">
        <f>_xlfn.XLOOKUP(AE25, 'All pitchers'!A:A, 'All pitchers'!Z:Z, "")</f>
        <v>1.8</v>
      </c>
      <c r="BF25" s="11"/>
      <c r="BG25" s="7" t="s">
        <v>13</v>
      </c>
      <c r="BH25" s="41" t="s">
        <v>283</v>
      </c>
      <c r="BI25" s="41"/>
      <c r="BJ25" s="62">
        <f>_xlfn.XLOOKUP(BH25, 'All pitchers'!A:A, 'All pitchers'!B:B, "")</f>
        <v>1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0</v>
      </c>
      <c r="BN25" s="62">
        <f>_xlfn.XLOOKUP(BH25, 'All pitchers'!A:A, 'All pitchers'!F:F, "")</f>
        <v>0</v>
      </c>
      <c r="BO25" s="62">
        <f>_xlfn.XLOOKUP(BH25, 'All pitchers'!A:A, 'All pitchers'!G:G, "")</f>
        <v>0</v>
      </c>
      <c r="BP25" s="62" t="str">
        <f>_xlfn.XLOOKUP(BH25, 'All pitchers'!A:A, 'All pitchers'!H:H, "")</f>
        <v>-</v>
      </c>
      <c r="BQ25" s="62">
        <f>_xlfn.XLOOKUP(BH25, 'All pitchers'!A:A, 'All pitchers'!I:I, "")</f>
        <v>0</v>
      </c>
      <c r="BR25" s="62">
        <f>_xlfn.XLOOKUP(BH25, 'All pitchers'!A:A, 'All pitchers'!J:J, "")</f>
        <v>0</v>
      </c>
      <c r="BS25" s="64">
        <f>_xlfn.XLOOKUP(BH25, 'All pitchers'!A:A, 'All pitchers'!K:K, "")</f>
        <v>0.33333333333333331</v>
      </c>
      <c r="BT25" s="62">
        <f>_xlfn.XLOOKUP(BH25, 'All pitchers'!A:A, 'All pitchers'!L:L, "")</f>
        <v>1</v>
      </c>
      <c r="BU25" s="62">
        <f>_xlfn.XLOOKUP(BH25, 'All pitchers'!A:A,'All pitchers'!M:M, "")</f>
        <v>0</v>
      </c>
      <c r="BV25" s="62">
        <f>_xlfn.XLOOKUP(BH25, 'All pitchers'!A:A, 'All pitchers'!N:N, "")</f>
        <v>0</v>
      </c>
      <c r="BW25" s="62">
        <f>_xlfn.XLOOKUP(BH25, 'All pitchers'!A:A, 'All pitchers'!O:O, "")</f>
        <v>0</v>
      </c>
      <c r="BX25" s="62">
        <f>_xlfn.XLOOKUP(BH25, 'All pitchers'!A:A, 'All pitchers'!P:P, "")</f>
        <v>0</v>
      </c>
      <c r="BY25" s="62">
        <f>_xlfn.XLOOKUP(BH25, 'All pitchers'!A:A, 'All pitchers'!Q:Q, "")</f>
        <v>0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0</v>
      </c>
      <c r="CD25" s="62">
        <f>_xlfn.XLOOKUP(BH25, 'All pitchers'!A:A, 'All pitchers'!V:V, "")</f>
        <v>0</v>
      </c>
      <c r="CE25" s="62">
        <f>_xlfn.XLOOKUP(BH25, 'All pitchers'!A:A, 'All pitchers'!W:W, "")</f>
        <v>0</v>
      </c>
      <c r="CF25" s="62">
        <f>_xlfn.XLOOKUP(BH25, 'All pitchers'!A:A, 'All pitchers'!X:X, "")</f>
        <v>0</v>
      </c>
      <c r="CG25" s="62">
        <f>_xlfn.XLOOKUP(BH25, 'All pitchers'!A:A, 'All pitchers'!Y:Y, "")</f>
        <v>0.2</v>
      </c>
      <c r="CH25" s="64">
        <f>_xlfn.XLOOKUP(BH25, 'All pitchers'!A:A, 'All pitchers'!Z:Z, "")</f>
        <v>3</v>
      </c>
      <c r="CJ25" s="11"/>
      <c r="CK25" s="7" t="s">
        <v>13</v>
      </c>
      <c r="CL25" s="41" t="s">
        <v>268</v>
      </c>
      <c r="CM25" s="41"/>
      <c r="CN25" s="62">
        <f>_xlfn.XLOOKUP(CL25, 'All pitchers'!A:A, 'All pitchers'!B:B, "")</f>
        <v>2</v>
      </c>
      <c r="CO25" s="62">
        <f>_xlfn.XLOOKUP(CL25, 'All pitchers'!A:A, 'All pitchers'!C:C, "")</f>
        <v>0</v>
      </c>
      <c r="CP25" s="62">
        <f>_xlfn.XLOOKUP(CL25, 'All pitchers'!A:A, 'All pitchers'!D:D, "")</f>
        <v>0</v>
      </c>
      <c r="CQ25" s="62">
        <f>_xlfn.XLOOKUP(CL25, 'All pitchers'!A:A, 'All pitchers'!E:E, "")</f>
        <v>0</v>
      </c>
      <c r="CR25" s="62">
        <f>_xlfn.XLOOKUP(CL25, 'All pitchers'!A:A, 'All pitchers'!F:F, "")</f>
        <v>1</v>
      </c>
      <c r="CS25" s="62">
        <f>_xlfn.XLOOKUP(CL25, 'All pitchers'!A:A, 'All pitchers'!G:G, "")</f>
        <v>1</v>
      </c>
      <c r="CT25" s="62">
        <f>_xlfn.XLOOKUP(CL25, 'All pitchers'!A:A, 'All pitchers'!H:H, "")</f>
        <v>0.5</v>
      </c>
      <c r="CU25" s="62">
        <f>_xlfn.XLOOKUP(CL25, 'All pitchers'!A:A, 'All pitchers'!I:I, "")</f>
        <v>0</v>
      </c>
      <c r="CV25" s="62">
        <f>_xlfn.XLOOKUP(CL25, 'All pitchers'!A:A, 'All pitchers'!J:J, "")</f>
        <v>0</v>
      </c>
      <c r="CW25" s="64">
        <v>2</v>
      </c>
      <c r="CX25" s="62">
        <f>_xlfn.XLOOKUP(CL25, 'All pitchers'!A:A, 'All pitchers'!L:L, "")</f>
        <v>3</v>
      </c>
      <c r="CY25" s="62">
        <f>_xlfn.XLOOKUP(CL25, 'All pitchers'!A:A, 'All pitchers'!M:M, "")</f>
        <v>3</v>
      </c>
      <c r="CZ25" s="62">
        <f>_xlfn.XLOOKUP(CL25, 'All pitchers'!A:A, 'All pitchers'!N:N, "")</f>
        <v>3</v>
      </c>
      <c r="DA25" s="62">
        <f>_xlfn.XLOOKUP(CL25, 'All pitchers'!A:A, 'All pitchers'!O:O, "")</f>
        <v>2</v>
      </c>
      <c r="DB25" s="62">
        <f>_xlfn.XLOOKUP(CL25, 'All pitchers'!A:A, 'All pitchers'!P:P, "")</f>
        <v>1</v>
      </c>
      <c r="DC25" s="62">
        <f>_xlfn.XLOOKUP(CL25, 'All pitchers'!A:A, 'All pitchers'!Q:Q, "")</f>
        <v>1</v>
      </c>
      <c r="DD25" s="62">
        <f>_xlfn.XLOOKUP(CL25, 'All pitchers'!A:A, 'All pitchers'!R:R, "")</f>
        <v>0</v>
      </c>
      <c r="DE25" s="62">
        <f>_xlfn.XLOOKUP(CL25, 'All pitchers'!A:A, 'All pitchers'!S:S, "")</f>
        <v>0</v>
      </c>
      <c r="DF25" s="62">
        <f>_xlfn.XLOOKUP(CL25, 'All pitchers'!A:A, 'All pitchers'!T:T, "")</f>
        <v>0</v>
      </c>
      <c r="DG25" s="64">
        <f>_xlfn.XLOOKUP(CL25, 'All pitchers'!A:A, 'All pitchers'!U:U, "")</f>
        <v>13.5</v>
      </c>
      <c r="DH25" s="62">
        <f>_xlfn.XLOOKUP(CL25, 'All pitchers'!A:A, 'All pitchers'!V:V, "")</f>
        <v>4.5</v>
      </c>
      <c r="DI25" s="62">
        <f>_xlfn.XLOOKUP(CL25, 'All pitchers'!A:A, 'All pitchers'!W:W, "")</f>
        <v>4.5</v>
      </c>
      <c r="DJ25" s="62">
        <f>_xlfn.XLOOKUP(CL25, 'All pitchers'!A:A, 'All pitchers'!X:X, "")</f>
        <v>9</v>
      </c>
      <c r="DK25" s="62">
        <f>_xlfn.XLOOKUP(CL25, 'All pitchers'!A:A, 'All pitchers'!Y:Y, "")</f>
        <v>-0.9</v>
      </c>
      <c r="DL25" s="64">
        <f>_xlfn.XLOOKUP(CL25, 'All pitchers'!A:A, 'All pitchers'!Z:Z, "")</f>
        <v>2</v>
      </c>
      <c r="DM25" s="11"/>
      <c r="DN25" s="7" t="s">
        <v>13</v>
      </c>
      <c r="DO25" s="41" t="s">
        <v>480</v>
      </c>
      <c r="DP25" s="41"/>
      <c r="DQ25" s="62">
        <f>_xlfn.XLOOKUP(DO25, 'All pitchers'!A:A, 'All pitchers'!B:B, "")</f>
        <v>1</v>
      </c>
      <c r="DR25" s="62">
        <f>_xlfn.XLOOKUP(DO25, 'All pitchers'!A:A, 'All pitchers'!C:C, "")</f>
        <v>1</v>
      </c>
      <c r="DS25" s="62">
        <f>_xlfn.XLOOKUP(DO25, 'All pitchers'!A:A, 'All pitchers'!D:D, "")</f>
        <v>0</v>
      </c>
      <c r="DT25" s="62">
        <f>_xlfn.XLOOKUP(DO25, 'All pitchers'!A:A, 'All pitchers'!E:E, "")</f>
        <v>0</v>
      </c>
      <c r="DU25" s="62">
        <f>_xlfn.XLOOKUP(DO25, 'All pitchers'!A:A, 'All pitchers'!F:F, "")</f>
        <v>0</v>
      </c>
      <c r="DV25" s="62">
        <f>_xlfn.XLOOKUP(DO25, 'All pitchers'!A:A, 'All pitchers'!G:G, "")</f>
        <v>0</v>
      </c>
      <c r="DW25" s="62" t="str">
        <f>_xlfn.XLOOKUP(DO25, 'All pitchers'!A:A, 'All pitchers'!H:H, "")</f>
        <v>-</v>
      </c>
      <c r="DX25" s="62">
        <f>_xlfn.XLOOKUP(DO25, 'All pitchers'!A:A, 'All pitchers'!I:I, "")</f>
        <v>0</v>
      </c>
      <c r="DY25" s="62">
        <f>_xlfn.XLOOKUP(DO25, 'All pitchers'!A:A, 'All pitchers'!J:J, "")</f>
        <v>0</v>
      </c>
      <c r="DZ25" s="64">
        <v>9</v>
      </c>
      <c r="EA25" s="62">
        <f>_xlfn.XLOOKUP(DO25, 'All pitchers'!A:A, 'All pitchers'!L:L, "")</f>
        <v>7</v>
      </c>
      <c r="EB25" s="62">
        <f>_xlfn.XLOOKUP(DO25, 'All pitchers'!A:A, 'All pitchers'!M:M, "")</f>
        <v>3</v>
      </c>
      <c r="EC25" s="62">
        <f>_xlfn.XLOOKUP(DO25, 'All pitchers'!A:A, 'All pitchers'!N:N, "")</f>
        <v>3</v>
      </c>
      <c r="ED25" s="62">
        <f>_xlfn.XLOOKUP(DO25, 'All pitchers'!A:A, 'All pitchers'!O:O, "")</f>
        <v>2</v>
      </c>
      <c r="EE25" s="62">
        <f>_xlfn.XLOOKUP(DO25, 'All pitchers'!A:A, 'All pitchers'!P:P, "")</f>
        <v>2</v>
      </c>
      <c r="EF25" s="62">
        <f>_xlfn.XLOOKUP(DO25, 'All pitchers'!A:A, 'All pitchers'!Q:Q, "")</f>
        <v>5</v>
      </c>
      <c r="EG25" s="62">
        <f>_xlfn.XLOOKUP(DO25, 'All pitchers'!A:A, 'All pitchers'!R:R, "")</f>
        <v>0</v>
      </c>
      <c r="EH25" s="62">
        <f>_xlfn.XLOOKUP(DO25, 'All pitchers'!A:A, 'All pitchers'!S:S, "")</f>
        <v>0</v>
      </c>
      <c r="EI25" s="62">
        <f>_xlfn.XLOOKUP(DO25, 'All pitchers'!A:A, 'All pitchers'!T:T, "")</f>
        <v>0</v>
      </c>
      <c r="EJ25" s="64">
        <f>_xlfn.XLOOKUP(DO25, 'All pitchers'!A:A, 'All pitchers'!U:U, "")</f>
        <v>3</v>
      </c>
      <c r="EK25" s="62">
        <f>_xlfn.XLOOKUP(DO25, 'All pitchers'!A:A, 'All pitchers'!V:V, "")</f>
        <v>5</v>
      </c>
      <c r="EL25" s="62">
        <f>_xlfn.XLOOKUP(DO25, 'All pitchers'!A:A, 'All pitchers'!W:W, "")</f>
        <v>2</v>
      </c>
      <c r="EM25" s="62">
        <f>_xlfn.XLOOKUP(DO25, 'All pitchers'!A:A, 'All pitchers'!X:X, "")</f>
        <v>2</v>
      </c>
      <c r="EN25" s="62">
        <f>_xlfn.XLOOKUP(DO25, 'All pitchers'!A:A, 'All pitchers'!Y:Y, "")</f>
        <v>2</v>
      </c>
      <c r="EO25" s="62">
        <f>_xlfn.XLOOKUP(DO25, 'All pitchers'!A:A, 'All pitchers'!Z:Z, "")</f>
        <v>1</v>
      </c>
    </row>
    <row r="26" spans="1:145" x14ac:dyDescent="0.3">
      <c r="A26" s="5" t="s">
        <v>13</v>
      </c>
      <c r="B26" s="41" t="s">
        <v>308</v>
      </c>
      <c r="C26" s="13"/>
      <c r="D26" s="62">
        <f>_xlfn.XLOOKUP(B26, 'All pitchers'!A:A, 'All pitchers'!B:B, "")</f>
        <v>5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4</v>
      </c>
      <c r="H26" s="62">
        <f>_xlfn.XLOOKUP(B26, 'All pitchers'!A:A, 'All pitchers'!F:F, "")</f>
        <v>1</v>
      </c>
      <c r="I26" s="62">
        <f>_xlfn.XLOOKUP(B26, 'All pitchers'!A:A, 'All pitchers'!G:G, "")</f>
        <v>0</v>
      </c>
      <c r="J26" s="62">
        <f>_xlfn.XLOOKUP(B26, 'All pitchers'!A:A, 'All pitchers'!H:H, "")</f>
        <v>1</v>
      </c>
      <c r="K26" s="62">
        <f>_xlfn.XLOOKUP(B26, 'All pitchers'!A:A, 'All pitchers'!I:I, "")</f>
        <v>1</v>
      </c>
      <c r="L26" s="62">
        <f>_xlfn.XLOOKUP(B26, 'All pitchers'!A:A, 'All pitchers'!J:J, "")</f>
        <v>0</v>
      </c>
      <c r="M26" s="64">
        <f>_xlfn.XLOOKUP(B26, 'All pitchers'!A:A, 'All pitchers'!K:K, "")</f>
        <v>5.666666666666667</v>
      </c>
      <c r="N26" s="62">
        <f>_xlfn.XLOOKUP(B26, 'All pitchers'!A:A, 'All pitchers'!L:L, "")</f>
        <v>4</v>
      </c>
      <c r="O26" s="62">
        <f>_xlfn.XLOOKUP(B26, 'All pitchers'!A:A, 'All pitchers'!M:M, "")</f>
        <v>0</v>
      </c>
      <c r="P26" s="62">
        <f>_xlfn.XLOOKUP(B26, 'All pitchers'!A:A, 'All pitchers'!N:N, "")</f>
        <v>0</v>
      </c>
      <c r="Q26" s="62">
        <f>_xlfn.XLOOKUP(B26, 'All pitchers'!A:A, 'All pitchers'!O:O, "")</f>
        <v>0</v>
      </c>
      <c r="R26" s="62">
        <f>_xlfn.XLOOKUP(B26, 'All pitchers'!A:A, 'All pitchers'!P:P, "")</f>
        <v>3</v>
      </c>
      <c r="S26" s="62">
        <f>_xlfn.XLOOKUP(B26, 'All pitchers'!A:A, 'All pitchers'!Q:Q, "")</f>
        <v>7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0</v>
      </c>
      <c r="W26" s="64">
        <f>_xlfn.XLOOKUP(B26, 'All pitchers'!A:A, 'All pitchers'!U:U, "")</f>
        <v>0</v>
      </c>
      <c r="X26" s="62">
        <f>_xlfn.XLOOKUP(B26, 'All pitchers'!A:A, 'All pitchers'!V:V, "")</f>
        <v>11.12</v>
      </c>
      <c r="Y26" s="62">
        <f>_xlfn.XLOOKUP(B26, 'All pitchers'!A:A, 'All pitchers'!W:W, "")</f>
        <v>4.76</v>
      </c>
      <c r="Z26" s="62">
        <f>_xlfn.XLOOKUP(B26, 'All pitchers'!A:A, 'All pitchers'!X:X, "")</f>
        <v>0</v>
      </c>
      <c r="AA26" s="62">
        <f>_xlfn.XLOOKUP(B26, 'All pitchers'!A:A, 'All pitchers'!Y:Y, "")</f>
        <v>4.5</v>
      </c>
      <c r="AB26" s="64">
        <f>_xlfn.XLOOKUP(B26, 'All pitchers'!A:A, 'All pitchers'!Z:Z, "")</f>
        <v>1.24</v>
      </c>
      <c r="AC26" s="11"/>
      <c r="AD26" s="7" t="s">
        <v>13</v>
      </c>
      <c r="AE26" s="41" t="s">
        <v>469</v>
      </c>
      <c r="AF26" s="41"/>
      <c r="AG26" s="62">
        <f>_xlfn.XLOOKUP(AE26, 'All pitchers'!A:A, 'All pitchers'!B:B, "")</f>
        <v>4</v>
      </c>
      <c r="AH26" s="62">
        <f>_xlfn.XLOOKUP(AE26, 'All pitchers'!A:A, 'All pitchers'!C:C, "")</f>
        <v>0</v>
      </c>
      <c r="AI26" s="62">
        <f>_xlfn.XLOOKUP(AE26, 'All pitchers'!A:A, 'All pitchers'!D:D, "")</f>
        <v>0</v>
      </c>
      <c r="AJ26" s="62">
        <f>_xlfn.XLOOKUP(AE26, 'All pitchers'!A:A, 'All pitchers'!E:E, "")</f>
        <v>0</v>
      </c>
      <c r="AK26" s="62">
        <f>_xlfn.XLOOKUP(AE26, 'All pitchers'!A:A, 'All pitchers'!F:F, "")</f>
        <v>0</v>
      </c>
      <c r="AL26" s="62">
        <f>_xlfn.XLOOKUP(AE26, 'All pitchers'!A:A, 'All pitchers'!G:G, "")</f>
        <v>0</v>
      </c>
      <c r="AM26" s="62" t="str">
        <f>_xlfn.XLOOKUP(AE26, 'All pitchers'!A:A, 'All pitchers'!H:H, "")</f>
        <v>-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f>_xlfn.XLOOKUP(AE26, 'All pitchers'!A:A, 'All pitchers'!K:K, "")</f>
        <v>6.333333333333333</v>
      </c>
      <c r="AQ26" s="62">
        <f>_xlfn.XLOOKUP(AE26, 'All pitchers'!A:A, 'All pitchers'!L:L, "")</f>
        <v>2</v>
      </c>
      <c r="AR26" s="62">
        <f>_xlfn.XLOOKUP(AE26, 'All pitchers'!A:A, 'All pitchers'!M:M, "")</f>
        <v>0</v>
      </c>
      <c r="AS26" s="62">
        <f>_xlfn.XLOOKUP(AE26, 'All pitchers'!A:A, 'All pitchers'!N:N, "")</f>
        <v>0</v>
      </c>
      <c r="AT26" s="62">
        <f>_xlfn.XLOOKUP(AE26, 'All pitchers'!A:A, 'All pitchers'!O:O, "")</f>
        <v>0</v>
      </c>
      <c r="AU26" s="62">
        <f>_xlfn.XLOOKUP(AE26, 'All pitchers'!A:A, 'All pitchers'!P:P, "")</f>
        <v>0</v>
      </c>
      <c r="AV26" s="62">
        <f>_xlfn.XLOOKUP(AE26, 'All pitchers'!A:A, 'All pitchers'!Q:Q, "")</f>
        <v>5</v>
      </c>
      <c r="AW26" s="62">
        <f>_xlfn.XLOOKUP(AE26, 'All pitchers'!A:A, 'All pitchers'!R:R, "")</f>
        <v>1</v>
      </c>
      <c r="AX26" s="62">
        <f>_xlfn.XLOOKUP(AE26, 'All pitchers'!A:A, 'All pitchers'!S:S, "")</f>
        <v>0</v>
      </c>
      <c r="AY26" s="62">
        <f>_xlfn.XLOOKUP(AE26, 'All pitchers'!A:A, 'All pitchers'!T:T, "")</f>
        <v>0</v>
      </c>
      <c r="AZ26" s="64">
        <f>_xlfn.XLOOKUP(AE26, 'All pitchers'!A:A, 'All pitchers'!U:U, "")</f>
        <v>0</v>
      </c>
      <c r="BA26" s="62">
        <f>_xlfn.XLOOKUP(AE26, 'All pitchers'!A:A, 'All pitchers'!V:V, "")</f>
        <v>7.11</v>
      </c>
      <c r="BB26" s="62">
        <f>_xlfn.XLOOKUP(AE26, 'All pitchers'!A:A, 'All pitchers'!W:W, "")</f>
        <v>0</v>
      </c>
      <c r="BC26" s="62">
        <f>_xlfn.XLOOKUP(AE26, 'All pitchers'!A:A, 'All pitchers'!X:X, "")</f>
        <v>0</v>
      </c>
      <c r="BD26" s="62">
        <f>_xlfn.XLOOKUP(AE26, 'All pitchers'!A:A, 'All pitchers'!Y:Y, "")</f>
        <v>3.7</v>
      </c>
      <c r="BE26" s="64">
        <f>_xlfn.XLOOKUP(AE26, 'All pitchers'!A:A, 'All pitchers'!Z:Z, "")</f>
        <v>0.32</v>
      </c>
      <c r="BF26" s="11"/>
      <c r="BG26" s="7" t="s">
        <v>13</v>
      </c>
      <c r="BH26" s="41" t="s">
        <v>463</v>
      </c>
      <c r="BI26" s="41"/>
      <c r="BJ26" s="62">
        <f>_xlfn.XLOOKUP(BH26, 'All pitchers'!A:A, 'All pitchers'!B:B, "")</f>
        <v>1</v>
      </c>
      <c r="BK26" s="62">
        <f>_xlfn.XLOOKUP(BH26, 'All pitchers'!A:A, 'All pitchers'!C:C, "")</f>
        <v>1</v>
      </c>
      <c r="BL26" s="62">
        <f>_xlfn.XLOOKUP(BH26, 'All pitchers'!A:A, 'All pitchers'!D:D, "")</f>
        <v>1</v>
      </c>
      <c r="BM26" s="62">
        <f>_xlfn.XLOOKUP(BH26, 'All pitchers'!A:A, 'All pitchers'!E:E, "")</f>
        <v>0</v>
      </c>
      <c r="BN26" s="62">
        <f>_xlfn.XLOOKUP(BH26, 'All pitchers'!A:A, 'All pitchers'!F:F, "")</f>
        <v>1</v>
      </c>
      <c r="BO26" s="62">
        <f>_xlfn.XLOOKUP(BH26, 'All pitchers'!A:A, 'All pitchers'!G:G, "")</f>
        <v>0</v>
      </c>
      <c r="BP26" s="62">
        <f>_xlfn.XLOOKUP(BH26, 'All pitchers'!A:A, 'All pitchers'!H:H, "")</f>
        <v>1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 t="str">
        <f>_xlfn.XLOOKUP(BH26, 'All pitchers'!A:A, 'All pitchers'!K:K, "")</f>
        <v>9 </v>
      </c>
      <c r="BT26" s="62">
        <f>_xlfn.XLOOKUP(BH26, 'All pitchers'!A:A, 'All pitchers'!L:L, "")</f>
        <v>6</v>
      </c>
      <c r="BU26" s="62">
        <f>_xlfn.XLOOKUP(BH26, 'All pitchers'!A:A,'All pitchers'!M:M, "")</f>
        <v>2</v>
      </c>
      <c r="BV26" s="62">
        <f>_xlfn.XLOOKUP(BH26, 'All pitchers'!A:A, 'All pitchers'!N:N, "")</f>
        <v>2</v>
      </c>
      <c r="BW26" s="62">
        <f>_xlfn.XLOOKUP(BH26, 'All pitchers'!A:A, 'All pitchers'!O:O, "")</f>
        <v>0</v>
      </c>
      <c r="BX26" s="62">
        <f>_xlfn.XLOOKUP(BH26, 'All pitchers'!A:A, 'All pitchers'!P:P, "")</f>
        <v>2</v>
      </c>
      <c r="BY26" s="62">
        <f>_xlfn.XLOOKUP(BH26, 'All pitchers'!A:A, 'All pitchers'!Q:Q, "")</f>
        <v>6</v>
      </c>
      <c r="BZ26" s="62">
        <f>_xlfn.XLOOKUP(BH26, 'All pitchers'!A:A, 'All pitchers'!R:R, "")</f>
        <v>0</v>
      </c>
      <c r="CA26" s="62">
        <f>_xlfn.XLOOKUP(BH26, 'All pitchers'!A:A, 'All pitchers'!S:S, "")</f>
        <v>0</v>
      </c>
      <c r="CB26" s="62">
        <f>_xlfn.XLOOKUP(BH26, 'All pitchers'!A:A, 'All pitchers'!T:T, "")</f>
        <v>0</v>
      </c>
      <c r="CC26" s="64">
        <f>_xlfn.XLOOKUP(BH26, 'All pitchers'!A:A, 'All pitchers'!U:U, "")</f>
        <v>2</v>
      </c>
      <c r="CD26" s="62">
        <f>_xlfn.XLOOKUP(BH26, 'All pitchers'!A:A, 'All pitchers'!V:V, "")</f>
        <v>6</v>
      </c>
      <c r="CE26" s="62">
        <f>_xlfn.XLOOKUP(BH26, 'All pitchers'!A:A, 'All pitchers'!W:W, "")</f>
        <v>2</v>
      </c>
      <c r="CF26" s="62">
        <f>_xlfn.XLOOKUP(BH26, 'All pitchers'!A:A, 'All pitchers'!X:X, "")</f>
        <v>0</v>
      </c>
      <c r="CG26" s="62">
        <f>_xlfn.XLOOKUP(BH26, 'All pitchers'!A:A, 'All pitchers'!Y:Y, "")</f>
        <v>4.0999999999999996</v>
      </c>
      <c r="CH26" s="64">
        <f>_xlfn.XLOOKUP(BH26, 'All pitchers'!A:A, 'All pitchers'!Z:Z, "")</f>
        <v>0.89</v>
      </c>
      <c r="CJ26" s="11"/>
      <c r="CK26" s="7" t="s">
        <v>13</v>
      </c>
      <c r="CL26" s="41" t="s">
        <v>101</v>
      </c>
      <c r="CM26" s="41"/>
      <c r="CN26" s="62">
        <f>_xlfn.XLOOKUP(CL26, 'All pitchers'!A:A, 'All pitchers'!B:B, "")</f>
        <v>5</v>
      </c>
      <c r="CO26" s="62">
        <f>_xlfn.XLOOKUP(CL26, 'All pitchers'!A:A, 'All pitchers'!C:C, "")</f>
        <v>0</v>
      </c>
      <c r="CP26" s="62">
        <f>_xlfn.XLOOKUP(CL26, 'All pitchers'!A:A, 'All pitchers'!D:D, "")</f>
        <v>0</v>
      </c>
      <c r="CQ26" s="62">
        <f>_xlfn.XLOOKUP(CL26, 'All pitchers'!A:A, 'All pitchers'!E:E, "")</f>
        <v>3</v>
      </c>
      <c r="CR26" s="62">
        <f>_xlfn.XLOOKUP(CL26, 'All pitchers'!A:A, 'All pitchers'!F:F, "")</f>
        <v>0</v>
      </c>
      <c r="CS26" s="62">
        <f>_xlfn.XLOOKUP(CL26, 'All pitchers'!A:A, 'All pitchers'!G:G, "")</f>
        <v>1</v>
      </c>
      <c r="CT26" s="62">
        <f>_xlfn.XLOOKUP(CL26, 'All pitchers'!A:A, 'All pitchers'!H:H, "")</f>
        <v>0</v>
      </c>
      <c r="CU26" s="62">
        <f>_xlfn.XLOOKUP(CL26, 'All pitchers'!A:A, 'All pitchers'!I:I, "")</f>
        <v>1</v>
      </c>
      <c r="CV26" s="62">
        <f>_xlfn.XLOOKUP(CL26, 'All pitchers'!A:A, 'All pitchers'!J:J, "")</f>
        <v>0</v>
      </c>
      <c r="CW26" s="64">
        <v>6</v>
      </c>
      <c r="CX26" s="62">
        <f>_xlfn.XLOOKUP(CL26, 'All pitchers'!A:A, 'All pitchers'!L:L, "")</f>
        <v>3</v>
      </c>
      <c r="CY26" s="62">
        <f>_xlfn.XLOOKUP(CL26, 'All pitchers'!A:A, 'All pitchers'!M:M, "")</f>
        <v>1</v>
      </c>
      <c r="CZ26" s="62">
        <f>_xlfn.XLOOKUP(CL26, 'All pitchers'!A:A, 'All pitchers'!N:N, "")</f>
        <v>1</v>
      </c>
      <c r="DA26" s="62">
        <f>_xlfn.XLOOKUP(CL26, 'All pitchers'!A:A, 'All pitchers'!O:O, "")</f>
        <v>0</v>
      </c>
      <c r="DB26" s="62">
        <f>_xlfn.XLOOKUP(CL26, 'All pitchers'!A:A, 'All pitchers'!P:P, "")</f>
        <v>1</v>
      </c>
      <c r="DC26" s="62">
        <f>_xlfn.XLOOKUP(CL26, 'All pitchers'!A:A, 'All pitchers'!Q:Q, "")</f>
        <v>5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0</v>
      </c>
      <c r="DG26" s="64">
        <f>_xlfn.XLOOKUP(CL26, 'All pitchers'!A:A, 'All pitchers'!U:U, "")</f>
        <v>1.5</v>
      </c>
      <c r="DH26" s="62">
        <f>_xlfn.XLOOKUP(CL26, 'All pitchers'!A:A, 'All pitchers'!V:V, "")</f>
        <v>7.5</v>
      </c>
      <c r="DI26" s="62">
        <f>_xlfn.XLOOKUP(CL26, 'All pitchers'!A:A, 'All pitchers'!W:W, "")</f>
        <v>1.5</v>
      </c>
      <c r="DJ26" s="62">
        <f>_xlfn.XLOOKUP(CL26, 'All pitchers'!A:A, 'All pitchers'!X:X, "")</f>
        <v>0</v>
      </c>
      <c r="DK26" s="62">
        <f>_xlfn.XLOOKUP(CL26, 'All pitchers'!A:A, 'All pitchers'!Y:Y, "")</f>
        <v>2.5</v>
      </c>
      <c r="DL26" s="64">
        <f>_xlfn.XLOOKUP(CL26, 'All pitchers'!A:A, 'All pitchers'!Z:Z, "")</f>
        <v>0.67</v>
      </c>
      <c r="DM26" s="11"/>
      <c r="DN26" s="7" t="s">
        <v>13</v>
      </c>
      <c r="DO26" s="41" t="s">
        <v>102</v>
      </c>
      <c r="DP26" s="41"/>
      <c r="DQ26" s="62">
        <f>_xlfn.XLOOKUP(DO26, 'All pitchers'!A:A, 'All pitchers'!B:B, "")</f>
        <v>1</v>
      </c>
      <c r="DR26" s="62">
        <f>_xlfn.XLOOKUP(DO26, 'All pitchers'!A:A, 'All pitchers'!C:C, "")</f>
        <v>1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1</v>
      </c>
      <c r="DV26" s="62">
        <f>_xlfn.XLOOKUP(DO26, 'All pitchers'!A:A, 'All pitchers'!G:G, "")</f>
        <v>0</v>
      </c>
      <c r="DW26" s="62">
        <f>_xlfn.XLOOKUP(DO26, 'All pitchers'!A:A, 'All pitchers'!H:H, "")</f>
        <v>1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f>_xlfn.XLOOKUP(DO26, 'All pitchers'!A:A, 'All pitchers'!K:K, "")</f>
        <v>7.666666666666667</v>
      </c>
      <c r="EA26" s="62">
        <f>_xlfn.XLOOKUP(DO26, 'All pitchers'!A:A, 'All pitchers'!L:L, "")</f>
        <v>6</v>
      </c>
      <c r="EB26" s="62">
        <f>_xlfn.XLOOKUP(DO26, 'All pitchers'!A:A, 'All pitchers'!M:M, "")</f>
        <v>1</v>
      </c>
      <c r="EC26" s="62">
        <f>_xlfn.XLOOKUP(DO26, 'All pitchers'!A:A, 'All pitchers'!N:N, "")</f>
        <v>1</v>
      </c>
      <c r="ED26" s="62">
        <f>_xlfn.XLOOKUP(DO26, 'All pitchers'!A:A, 'All pitchers'!O:O, "")</f>
        <v>0</v>
      </c>
      <c r="EE26" s="62">
        <f>_xlfn.XLOOKUP(DO26, 'All pitchers'!A:A, 'All pitchers'!P:P, "")</f>
        <v>2</v>
      </c>
      <c r="EF26" s="62">
        <f>_xlfn.XLOOKUP(DO26, 'All pitchers'!A:A, 'All pitchers'!Q:Q, "")</f>
        <v>7</v>
      </c>
      <c r="EG26" s="62">
        <f>_xlfn.XLOOKUP(DO26, 'All pitchers'!A:A, 'All pitchers'!R:R, "")</f>
        <v>0</v>
      </c>
      <c r="EH26" s="62">
        <f>_xlfn.XLOOKUP(DO26, 'All pitchers'!A:A, 'All pitchers'!S:S, "")</f>
        <v>0</v>
      </c>
      <c r="EI26" s="62">
        <f>_xlfn.XLOOKUP(DO26, 'All pitchers'!A:A, 'All pitchers'!T:T, "")</f>
        <v>0</v>
      </c>
      <c r="EJ26" s="62">
        <v>9</v>
      </c>
      <c r="EK26" s="62">
        <f>_xlfn.XLOOKUP(DO26, 'All pitchers'!A:A, 'All pitchers'!V:V, "")</f>
        <v>8.2200000000000006</v>
      </c>
      <c r="EL26" s="62">
        <f>_xlfn.XLOOKUP(DO26, 'All pitchers'!A:A, 'All pitchers'!W:W, "")</f>
        <v>2.35</v>
      </c>
      <c r="EM26" s="62">
        <f>_xlfn.XLOOKUP(DO26, 'All pitchers'!A:A, 'All pitchers'!X:X, "")</f>
        <v>0</v>
      </c>
      <c r="EN26" s="62">
        <f>_xlfn.XLOOKUP(DO26, 'All pitchers'!A:A, 'All pitchers'!Y:Y, "")</f>
        <v>4.5</v>
      </c>
      <c r="EO26" s="62">
        <f>_xlfn.XLOOKUP(DO26, 'All pitchers'!A:A, 'All pitchers'!Z:Z, "")</f>
        <v>1.04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20</v>
      </c>
      <c r="E27" s="10">
        <f t="shared" si="5"/>
        <v>5</v>
      </c>
      <c r="F27" s="10">
        <f t="shared" si="5"/>
        <v>0</v>
      </c>
      <c r="G27" s="10">
        <f t="shared" si="5"/>
        <v>11</v>
      </c>
      <c r="H27" s="10">
        <f t="shared" si="5"/>
        <v>4</v>
      </c>
      <c r="I27" s="10">
        <f t="shared" si="5"/>
        <v>1</v>
      </c>
      <c r="J27" s="10">
        <f t="shared" si="5"/>
        <v>3.5</v>
      </c>
      <c r="K27" s="10">
        <f t="shared" si="5"/>
        <v>5</v>
      </c>
      <c r="L27" s="10">
        <f t="shared" si="5"/>
        <v>0</v>
      </c>
      <c r="M27" s="59">
        <f t="shared" si="5"/>
        <v>45.666666666666664</v>
      </c>
      <c r="N27" s="10">
        <f t="shared" si="5"/>
        <v>45</v>
      </c>
      <c r="O27" s="10">
        <f t="shared" si="5"/>
        <v>19</v>
      </c>
      <c r="P27" s="10">
        <f t="shared" si="5"/>
        <v>18</v>
      </c>
      <c r="Q27" s="10">
        <f t="shared" si="5"/>
        <v>3</v>
      </c>
      <c r="R27" s="10">
        <f t="shared" si="5"/>
        <v>24</v>
      </c>
      <c r="S27" s="10">
        <f t="shared" si="5"/>
        <v>35</v>
      </c>
      <c r="T27" s="10">
        <f t="shared" si="5"/>
        <v>0</v>
      </c>
      <c r="U27" s="10">
        <f t="shared" si="5"/>
        <v>1</v>
      </c>
      <c r="V27" s="10">
        <f t="shared" si="5"/>
        <v>2</v>
      </c>
      <c r="W27" s="59">
        <f>(P27/M27)*9</f>
        <v>3.5474452554744529</v>
      </c>
      <c r="X27" s="59"/>
      <c r="Y27" s="59"/>
      <c r="Z27" s="10"/>
      <c r="AA27" s="10"/>
      <c r="AB27" s="59">
        <f>(R27+N27)/M27</f>
        <v>1.5109489051094891</v>
      </c>
      <c r="AC27" s="11"/>
      <c r="AD27" s="7"/>
      <c r="AE27" s="15" t="s">
        <v>15</v>
      </c>
      <c r="AF27" s="3"/>
      <c r="AG27" s="10">
        <f t="shared" ref="AG27:AY27" si="6">SUM(AG18:AG26)</f>
        <v>19</v>
      </c>
      <c r="AH27" s="10">
        <f t="shared" si="6"/>
        <v>6</v>
      </c>
      <c r="AI27" s="10">
        <f t="shared" si="6"/>
        <v>1</v>
      </c>
      <c r="AJ27" s="10">
        <f t="shared" si="6"/>
        <v>6</v>
      </c>
      <c r="AK27" s="10">
        <f t="shared" si="6"/>
        <v>3</v>
      </c>
      <c r="AL27" s="10">
        <f t="shared" si="6"/>
        <v>3</v>
      </c>
      <c r="AM27" s="10">
        <f t="shared" si="6"/>
        <v>3</v>
      </c>
      <c r="AN27" s="10">
        <f t="shared" si="6"/>
        <v>0</v>
      </c>
      <c r="AO27" s="10">
        <f t="shared" si="6"/>
        <v>0</v>
      </c>
      <c r="AP27" s="59">
        <f t="shared" si="6"/>
        <v>49</v>
      </c>
      <c r="AQ27" s="10">
        <f t="shared" si="6"/>
        <v>43</v>
      </c>
      <c r="AR27" s="10">
        <f t="shared" si="6"/>
        <v>27</v>
      </c>
      <c r="AS27" s="10">
        <f t="shared" si="6"/>
        <v>20</v>
      </c>
      <c r="AT27" s="10">
        <f t="shared" si="6"/>
        <v>1</v>
      </c>
      <c r="AU27" s="10">
        <f t="shared" si="6"/>
        <v>21</v>
      </c>
      <c r="AV27" s="10">
        <f t="shared" si="6"/>
        <v>28</v>
      </c>
      <c r="AW27" s="10">
        <f t="shared" si="6"/>
        <v>2</v>
      </c>
      <c r="AX27" s="10">
        <f t="shared" si="6"/>
        <v>0</v>
      </c>
      <c r="AY27" s="10">
        <f t="shared" si="6"/>
        <v>1</v>
      </c>
      <c r="AZ27" s="59">
        <f>(AS27/AP27)*9</f>
        <v>3.6734693877551021</v>
      </c>
      <c r="BA27" s="59"/>
      <c r="BB27" s="59"/>
      <c r="BC27" s="10"/>
      <c r="BD27" s="10"/>
      <c r="BE27" s="59">
        <f>(AU27+AQ27)/AP27</f>
        <v>1.3061224489795917</v>
      </c>
      <c r="BF27" s="11"/>
      <c r="BG27" s="7"/>
      <c r="BH27" s="3" t="s">
        <v>15</v>
      </c>
      <c r="BI27" s="3"/>
      <c r="BJ27" s="10">
        <f t="shared" ref="BJ27:CB27" si="7">SUM(BJ18:BJ26)</f>
        <v>14</v>
      </c>
      <c r="BK27" s="10">
        <f t="shared" si="7"/>
        <v>6</v>
      </c>
      <c r="BL27" s="10">
        <f t="shared" si="7"/>
        <v>2</v>
      </c>
      <c r="BM27" s="10">
        <f t="shared" si="7"/>
        <v>4</v>
      </c>
      <c r="BN27" s="10">
        <f t="shared" si="7"/>
        <v>5</v>
      </c>
      <c r="BO27" s="10">
        <f t="shared" si="7"/>
        <v>3</v>
      </c>
      <c r="BP27" s="10">
        <f t="shared" si="7"/>
        <v>5</v>
      </c>
      <c r="BQ27" s="10">
        <f t="shared" si="7"/>
        <v>1</v>
      </c>
      <c r="BR27" s="10">
        <f t="shared" si="7"/>
        <v>0</v>
      </c>
      <c r="BS27" s="59">
        <f t="shared" si="7"/>
        <v>32.666666666666664</v>
      </c>
      <c r="BT27" s="10">
        <f t="shared" si="7"/>
        <v>51</v>
      </c>
      <c r="BU27" s="10">
        <f t="shared" si="7"/>
        <v>26</v>
      </c>
      <c r="BV27" s="10">
        <f t="shared" si="7"/>
        <v>24</v>
      </c>
      <c r="BW27" s="10">
        <f t="shared" si="7"/>
        <v>7</v>
      </c>
      <c r="BX27" s="10">
        <f t="shared" si="7"/>
        <v>19</v>
      </c>
      <c r="BY27" s="10">
        <f t="shared" si="7"/>
        <v>30</v>
      </c>
      <c r="BZ27" s="10">
        <f t="shared" si="7"/>
        <v>2</v>
      </c>
      <c r="CA27" s="10">
        <f t="shared" si="7"/>
        <v>0</v>
      </c>
      <c r="CB27" s="10">
        <f t="shared" si="7"/>
        <v>0</v>
      </c>
      <c r="CC27" s="59">
        <f>(BV27/BS27)*9</f>
        <v>6.6122448979591839</v>
      </c>
      <c r="CD27" s="59"/>
      <c r="CE27" s="59"/>
      <c r="CF27" s="10"/>
      <c r="CG27" s="10"/>
      <c r="CH27" s="59">
        <f>(BX27+BT27)/BS27</f>
        <v>2.1428571428571428</v>
      </c>
      <c r="CJ27" s="11"/>
      <c r="CK27" s="7"/>
      <c r="CL27" s="15" t="s">
        <v>15</v>
      </c>
      <c r="CM27" s="3"/>
      <c r="CN27" s="10">
        <f t="shared" ref="CN27:DF27" si="8">SUM(CN18:CN26)</f>
        <v>14</v>
      </c>
      <c r="CO27" s="10">
        <f t="shared" si="8"/>
        <v>7</v>
      </c>
      <c r="CP27" s="10">
        <f t="shared" si="8"/>
        <v>4</v>
      </c>
      <c r="CQ27" s="10">
        <f t="shared" si="8"/>
        <v>3</v>
      </c>
      <c r="CR27" s="10">
        <f t="shared" si="8"/>
        <v>4</v>
      </c>
      <c r="CS27" s="10">
        <f t="shared" si="8"/>
        <v>4</v>
      </c>
      <c r="CT27" s="10">
        <f t="shared" si="8"/>
        <v>3.5</v>
      </c>
      <c r="CU27" s="10">
        <f t="shared" si="8"/>
        <v>1</v>
      </c>
      <c r="CV27" s="10">
        <f t="shared" si="8"/>
        <v>1</v>
      </c>
      <c r="CW27" s="59">
        <f t="shared" si="8"/>
        <v>65</v>
      </c>
      <c r="CX27" s="10">
        <f t="shared" si="8"/>
        <v>45</v>
      </c>
      <c r="CY27" s="10">
        <f t="shared" si="8"/>
        <v>17</v>
      </c>
      <c r="CZ27" s="10">
        <f t="shared" si="8"/>
        <v>16</v>
      </c>
      <c r="DA27" s="10">
        <f t="shared" si="8"/>
        <v>5</v>
      </c>
      <c r="DB27" s="10">
        <f t="shared" si="8"/>
        <v>12</v>
      </c>
      <c r="DC27" s="10">
        <f t="shared" si="8"/>
        <v>50</v>
      </c>
      <c r="DD27" s="10">
        <f t="shared" si="8"/>
        <v>0</v>
      </c>
      <c r="DE27" s="10">
        <f t="shared" si="8"/>
        <v>0</v>
      </c>
      <c r="DF27" s="10">
        <f t="shared" si="8"/>
        <v>0</v>
      </c>
      <c r="DG27" s="59">
        <f>(CZ27/CW27)*9</f>
        <v>2.2153846153846155</v>
      </c>
      <c r="DH27" s="59"/>
      <c r="DI27" s="59"/>
      <c r="DJ27" s="10"/>
      <c r="DK27" s="10"/>
      <c r="DL27" s="59">
        <f>(DB27+CX27)/CW27</f>
        <v>0.87692307692307692</v>
      </c>
      <c r="DM27" s="11"/>
      <c r="DN27" s="7"/>
      <c r="DO27" s="15" t="s">
        <v>15</v>
      </c>
      <c r="DP27" s="3"/>
      <c r="DQ27" s="10">
        <f t="shared" ref="DQ27:EI27" si="9">SUM(DQ18:DQ26)</f>
        <v>18</v>
      </c>
      <c r="DR27" s="10">
        <f t="shared" si="9"/>
        <v>6</v>
      </c>
      <c r="DS27" s="10">
        <f t="shared" si="9"/>
        <v>0</v>
      </c>
      <c r="DT27" s="10">
        <f t="shared" si="9"/>
        <v>8</v>
      </c>
      <c r="DU27" s="10">
        <f t="shared" si="9"/>
        <v>3</v>
      </c>
      <c r="DV27" s="10">
        <f t="shared" si="9"/>
        <v>2</v>
      </c>
      <c r="DW27" s="10">
        <f t="shared" si="9"/>
        <v>3</v>
      </c>
      <c r="DX27" s="10">
        <f t="shared" si="9"/>
        <v>2</v>
      </c>
      <c r="DY27" s="10">
        <f t="shared" si="9"/>
        <v>0</v>
      </c>
      <c r="DZ27" s="59">
        <f t="shared" si="9"/>
        <v>59.999999999999993</v>
      </c>
      <c r="EA27" s="10">
        <f t="shared" si="9"/>
        <v>54</v>
      </c>
      <c r="EB27" s="10">
        <f t="shared" si="9"/>
        <v>26</v>
      </c>
      <c r="EC27" s="10">
        <f t="shared" si="9"/>
        <v>24</v>
      </c>
      <c r="ED27" s="10">
        <f t="shared" si="9"/>
        <v>7</v>
      </c>
      <c r="EE27" s="10">
        <f t="shared" si="9"/>
        <v>30</v>
      </c>
      <c r="EF27" s="10">
        <f t="shared" si="9"/>
        <v>35</v>
      </c>
      <c r="EG27" s="10">
        <f t="shared" si="9"/>
        <v>0</v>
      </c>
      <c r="EH27" s="10">
        <f t="shared" si="9"/>
        <v>1</v>
      </c>
      <c r="EI27" s="10">
        <f t="shared" si="9"/>
        <v>3</v>
      </c>
      <c r="EJ27" s="59">
        <f>(EC27/DZ27)*9</f>
        <v>3.6</v>
      </c>
      <c r="EK27" s="59"/>
      <c r="EL27" s="59"/>
      <c r="EM27" s="10"/>
      <c r="EN27" s="10"/>
      <c r="EO27" s="59">
        <f>(EE27+EA27)/DZ27</f>
        <v>1.4000000000000001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667</v>
      </c>
      <c r="B34" s="3"/>
      <c r="AC34" s="11"/>
      <c r="AD34" s="3" t="s">
        <v>79</v>
      </c>
      <c r="AE34" s="3"/>
      <c r="BF34" s="11"/>
      <c r="BG34" s="3" t="s">
        <v>457</v>
      </c>
      <c r="BH34" s="3"/>
      <c r="CJ34" s="11"/>
      <c r="CK34" s="3" t="s">
        <v>458</v>
      </c>
      <c r="CL34" s="3"/>
      <c r="DM34" s="11"/>
      <c r="DN34" s="3" t="s">
        <v>459</v>
      </c>
      <c r="DO34" s="3"/>
    </row>
    <row r="35" spans="1:145" x14ac:dyDescent="0.3">
      <c r="C35" s="3" t="s">
        <v>23</v>
      </c>
      <c r="D35" s="10" t="s">
        <v>24</v>
      </c>
      <c r="E35" s="10" t="s">
        <v>25</v>
      </c>
      <c r="F35" s="10" t="s">
        <v>116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117</v>
      </c>
      <c r="Y35" s="50" t="s">
        <v>0</v>
      </c>
      <c r="Z35" s="50" t="s">
        <v>36</v>
      </c>
      <c r="AA35" s="50" t="s">
        <v>37</v>
      </c>
      <c r="AB35" s="10" t="s">
        <v>118</v>
      </c>
      <c r="AC35" s="11"/>
      <c r="AF35" s="3" t="s">
        <v>23</v>
      </c>
      <c r="AG35" s="10" t="s">
        <v>24</v>
      </c>
      <c r="AH35" s="10" t="s">
        <v>25</v>
      </c>
      <c r="AI35" s="10" t="s">
        <v>116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117</v>
      </c>
      <c r="BB35" s="50" t="s">
        <v>0</v>
      </c>
      <c r="BC35" s="50" t="s">
        <v>36</v>
      </c>
      <c r="BD35" s="50" t="s">
        <v>37</v>
      </c>
      <c r="BE35" s="10" t="s">
        <v>118</v>
      </c>
      <c r="BF35" s="11"/>
      <c r="BI35" s="3" t="s">
        <v>23</v>
      </c>
      <c r="BJ35" s="10" t="s">
        <v>24</v>
      </c>
      <c r="BK35" s="10" t="s">
        <v>25</v>
      </c>
      <c r="BL35" s="10" t="s">
        <v>116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117</v>
      </c>
      <c r="CE35" s="50" t="s">
        <v>0</v>
      </c>
      <c r="CF35" s="50" t="s">
        <v>36</v>
      </c>
      <c r="CG35" s="50" t="s">
        <v>37</v>
      </c>
      <c r="CH35" s="10" t="s">
        <v>118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116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117</v>
      </c>
      <c r="DI35" s="50" t="s">
        <v>0</v>
      </c>
      <c r="DJ35" s="50" t="s">
        <v>36</v>
      </c>
      <c r="DK35" s="50" t="s">
        <v>37</v>
      </c>
      <c r="DL35" s="10" t="s">
        <v>118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116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117</v>
      </c>
      <c r="EL35" s="50" t="s">
        <v>0</v>
      </c>
      <c r="EM35" s="50" t="s">
        <v>36</v>
      </c>
      <c r="EN35" s="50" t="s">
        <v>37</v>
      </c>
      <c r="EO35" s="10" t="s">
        <v>118</v>
      </c>
    </row>
    <row r="36" spans="1:145" x14ac:dyDescent="0.3">
      <c r="A36" s="7" t="s">
        <v>6</v>
      </c>
      <c r="B36" s="41" t="s">
        <v>192</v>
      </c>
      <c r="C36" s="41"/>
      <c r="D36" s="62">
        <f>_xlfn.XLOOKUP(B36, 'All hitters'!A:A, 'All hitters'!B:B, "")</f>
        <v>5</v>
      </c>
      <c r="E36" s="62">
        <f>_xlfn.XLOOKUP(B36, 'All hitters'!A:A, 'All hitters'!C:C, "")</f>
        <v>4</v>
      </c>
      <c r="F36" s="62">
        <f>_xlfn.XLOOKUP(B36, 'All hitters'!A:A, 'All hitters'!D:D, "")</f>
        <v>18</v>
      </c>
      <c r="G36" s="62">
        <f>_xlfn.XLOOKUP(B36, 'All hitters'!A:A, 'All hitters'!E:E, "")</f>
        <v>15</v>
      </c>
      <c r="H36" s="62">
        <f>_xlfn.XLOOKUP(B36, 'All hitters'!A:A, 'All hitters'!F:F, "")</f>
        <v>1</v>
      </c>
      <c r="I36" s="62">
        <f>_xlfn.XLOOKUP(B36, 'All hitters'!A:A, 'All hitters'!G:G, "")</f>
        <v>2</v>
      </c>
      <c r="J36" s="62">
        <f>_xlfn.XLOOKUP(B36, 'All hitters'!A:A, 'All hitters'!H:H, "")</f>
        <v>1</v>
      </c>
      <c r="K36" s="62">
        <f>_xlfn.XLOOKUP(B36, 'All hitters'!A:A, 'All hitters'!I:I, "")</f>
        <v>0</v>
      </c>
      <c r="L36" s="62">
        <f>_xlfn.XLOOKUP(B36, 'All hitters'!A:A, 'All hitters'!J:J, "")</f>
        <v>0</v>
      </c>
      <c r="M36" s="62">
        <f>_xlfn.XLOOKUP(B36, 'All hitters'!A:A, 'All hitters'!K:K, "")</f>
        <v>0</v>
      </c>
      <c r="N36" s="62">
        <f>_xlfn.XLOOKUP(B36, 'All hitters'!A:A, 'All hitters'!L:L, "")</f>
        <v>3</v>
      </c>
      <c r="O36" s="62">
        <f>_xlfn.XLOOKUP(B36, 'All hitters'!A:A, 'All hitters'!M:M, "")</f>
        <v>0</v>
      </c>
      <c r="P36" s="62">
        <f>_xlfn.XLOOKUP(B36, 'All hitters'!A:A, 'All hitters'!N:N, "")</f>
        <v>0</v>
      </c>
      <c r="Q36" s="62">
        <f>_xlfn.XLOOKUP(B36, 'All hitters'!A:A, 'All hitters'!O:O, "")</f>
        <v>3</v>
      </c>
      <c r="R36" s="62">
        <f>_xlfn.XLOOKUP(B36, 'All hitters'!A:A, 'All hitters'!P:P, "")</f>
        <v>0</v>
      </c>
      <c r="S36" s="62">
        <f>_xlfn.XLOOKUP(B36, 'All hitters'!A:A, 'All hitters'!Q:Q, "")</f>
        <v>0</v>
      </c>
      <c r="T36" s="62">
        <f>_xlfn.XLOOKUP(B36, 'All hitters'!A:A, 'All hitters'!R:R, "")</f>
        <v>0</v>
      </c>
      <c r="U36" s="62">
        <f>_xlfn.XLOOKUP(B36, 'All hitters'!A:A, 'All hitters'!S:S, "")</f>
        <v>0</v>
      </c>
      <c r="V36" s="62">
        <f>_xlfn.XLOOKUP(B36, 'All hitters'!A:A, 'All hitters'!T:T, "")</f>
        <v>0</v>
      </c>
      <c r="W36" s="62">
        <f>_xlfn.XLOOKUP(B36, 'All hitters'!A:A, 'All hitters'!U:U, "")</f>
        <v>0</v>
      </c>
      <c r="X36" s="62">
        <f>_xlfn.XLOOKUP(B36, 'All hitters'!A:A, 'All hitters'!V:V, "")</f>
        <v>2</v>
      </c>
      <c r="Y36" s="63">
        <f>_xlfn.XLOOKUP(B36, 'All hitters'!A:A, 'All hitters'!W:W, "")</f>
        <v>0.13300000000000001</v>
      </c>
      <c r="Z36" s="63">
        <f>_xlfn.XLOOKUP(B36, 'All hitters'!A:A, 'All hitters'!X:X, "")</f>
        <v>0.27800000000000002</v>
      </c>
      <c r="AA36" s="63">
        <f>_xlfn.XLOOKUP(B36, 'All hitters'!A:A, 'All hitters'!Y:Y, "")</f>
        <v>0.2</v>
      </c>
      <c r="AB36" s="62">
        <f>_xlfn.XLOOKUP(B36, 'All hitters'!A:A, 'All hitters'!Z:Z, "")</f>
        <v>40</v>
      </c>
      <c r="AC36" s="11"/>
      <c r="AD36" s="7" t="s">
        <v>6</v>
      </c>
      <c r="AE36" s="41" t="s">
        <v>201</v>
      </c>
      <c r="AF36" s="41"/>
      <c r="AG36" s="62">
        <f>_xlfn.XLOOKUP(AE36, 'All hitters'!A:A, 'All hitters'!B:B, "")</f>
        <v>6</v>
      </c>
      <c r="AH36" s="62">
        <f>_xlfn.XLOOKUP(AE36, 'All hitters'!A:A, 'All hitters'!C:C, "")</f>
        <v>6</v>
      </c>
      <c r="AI36" s="62">
        <f>_xlfn.XLOOKUP(AE36, 'All hitters'!A:A, 'All hitters'!D:D, "")</f>
        <v>25</v>
      </c>
      <c r="AJ36" s="62">
        <f>_xlfn.XLOOKUP(AE36, 'All hitters'!A:A, 'All hitters'!E:E, "")</f>
        <v>21</v>
      </c>
      <c r="AK36" s="62">
        <f>_xlfn.XLOOKUP(AE36, 'All hitters'!A:A, 'All hitters'!F:F, "")</f>
        <v>3</v>
      </c>
      <c r="AL36" s="62">
        <f>_xlfn.XLOOKUP(AE36, 'All hitters'!A:A, 'All hitters'!G:G, "")</f>
        <v>4</v>
      </c>
      <c r="AM36" s="62">
        <f>_xlfn.XLOOKUP(AE36, 'All hitters'!A:A, 'All hitters'!H:H, "")</f>
        <v>0</v>
      </c>
      <c r="AN36" s="62">
        <f>_xlfn.XLOOKUP(AE36, 'All hitters'!A:A, 'All hitters'!I:I, "")</f>
        <v>0</v>
      </c>
      <c r="AO36" s="62">
        <f>_xlfn.XLOOKUP(AE36, 'All hitters'!A:A, 'All hitters'!J:J, "")</f>
        <v>0</v>
      </c>
      <c r="AP36" s="62">
        <f>_xlfn.XLOOKUP(AE36, 'All hitters'!A:A, 'All hitters'!K:K, "")</f>
        <v>0</v>
      </c>
      <c r="AQ36" s="62">
        <f>_xlfn.XLOOKUP(AE36, 'All hitters'!A:A, 'All hitters'!L:L, "")</f>
        <v>3</v>
      </c>
      <c r="AR36" s="62">
        <f>_xlfn.XLOOKUP(AE36, 'All hitters'!A:A, 'All hitters'!M:M, "")</f>
        <v>0</v>
      </c>
      <c r="AS36" s="62">
        <f>_xlfn.XLOOKUP(AE36, 'All hitters'!A:A, 'All hitters'!N:N, "")</f>
        <v>1</v>
      </c>
      <c r="AT36" s="62">
        <f>_xlfn.XLOOKUP(AE36, 'All hitters'!A:A, 'All hitters'!O:O, "")</f>
        <v>2</v>
      </c>
      <c r="AU36" s="62">
        <f>_xlfn.XLOOKUP(AE36, 'All hitters'!A:A, 'All hitters'!P:P, "")</f>
        <v>0</v>
      </c>
      <c r="AV36" s="62">
        <f>_xlfn.XLOOKUP(AE36, 'All hitters'!A:A, 'All hitters'!Q:Q, "")</f>
        <v>0</v>
      </c>
      <c r="AW36" s="62">
        <f>_xlfn.XLOOKUP(AE36, 'All hitters'!A:A, 'All hitters'!R:R, "")</f>
        <v>0</v>
      </c>
      <c r="AX36" s="62">
        <f>_xlfn.XLOOKUP(AE36, 'All hitters'!A:A, 'All hitters'!S:S, "")</f>
        <v>0</v>
      </c>
      <c r="AY36" s="62">
        <f>_xlfn.XLOOKUP(AE36, 'All hitters'!A:A, 'All hitters'!T:T, "")</f>
        <v>0</v>
      </c>
      <c r="AZ36" s="62">
        <f>_xlfn.XLOOKUP(AE36, 'All hitters'!A:A, 'All hitters'!U:U, "")</f>
        <v>0</v>
      </c>
      <c r="BA36" s="62">
        <f>_xlfn.XLOOKUP(AE36, 'All hitters'!A:A, 'All hitters'!V:V, "")</f>
        <v>3</v>
      </c>
      <c r="BB36" s="63">
        <f>_xlfn.XLOOKUP(AE36, 'All hitters'!A:A, 'All hitters'!W:W, "")</f>
        <v>0.19</v>
      </c>
      <c r="BC36" s="63">
        <f>_xlfn.XLOOKUP(AE36, 'All hitters'!A:A, 'All hitters'!X:X, "")</f>
        <v>0.32</v>
      </c>
      <c r="BD36" s="63">
        <f>_xlfn.XLOOKUP(AE36, 'All hitters'!A:A, 'All hitters'!Y:Y, "")</f>
        <v>0.19</v>
      </c>
      <c r="BE36" s="62">
        <f>_xlfn.XLOOKUP(AE36, 'All hitters'!A:A, 'All hitters'!Z:Z, "")</f>
        <v>50</v>
      </c>
      <c r="BF36" s="11"/>
      <c r="BG36" s="7" t="s">
        <v>6</v>
      </c>
      <c r="BH36" s="41" t="s">
        <v>376</v>
      </c>
      <c r="BI36" s="41"/>
      <c r="BJ36" s="62">
        <f>_xlfn.XLOOKUP(BH36, 'All hitters'!A:A, 'All hitters'!B:B, "")</f>
        <v>6</v>
      </c>
      <c r="BK36" s="62">
        <f>_xlfn.XLOOKUP(BH36, 'All hitters'!A:A, 'All hitters'!C:C, "")</f>
        <v>5</v>
      </c>
      <c r="BL36" s="62">
        <f>_xlfn.XLOOKUP(BH36, 'All hitters'!A:A, 'All hitters'!D:D, "")</f>
        <v>21</v>
      </c>
      <c r="BM36" s="62">
        <f>_xlfn.XLOOKUP(BH36, 'All hitters'!A:A, 'All hitters'!E:E, "")</f>
        <v>20</v>
      </c>
      <c r="BN36" s="62">
        <f>_xlfn.XLOOKUP(BH36, 'All hitters'!A:A, 'All hitters'!F:F, "")</f>
        <v>1</v>
      </c>
      <c r="BO36" s="62">
        <f>_xlfn.XLOOKUP(BH36, 'All hitters'!A:A, 'All hitters'!G:G, "")</f>
        <v>4</v>
      </c>
      <c r="BP36" s="62">
        <f>_xlfn.XLOOKUP(BH36, 'All hitters'!A:A, 'All hitters'!H:H, "")</f>
        <v>0</v>
      </c>
      <c r="BQ36" s="62">
        <f>_xlfn.XLOOKUP(BH36, 'All hitters'!A:A, 'All hitters'!I:I, "")</f>
        <v>0</v>
      </c>
      <c r="BR36" s="62">
        <f>_xlfn.XLOOKUP(BH36, 'All hitters'!A:A, 'All hitters'!J:J, "")</f>
        <v>0</v>
      </c>
      <c r="BS36" s="62">
        <f>_xlfn.XLOOKUP(BH36, 'All hitters'!A:A, 'All hitters'!K:K, "")</f>
        <v>2</v>
      </c>
      <c r="BT36" s="62">
        <f>_xlfn.XLOOKUP(BH36, 'All hitters'!A:A, 'All hitters'!L:L, "")</f>
        <v>1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3</v>
      </c>
      <c r="BX36" s="62">
        <f>_xlfn.XLOOKUP(BH36, 'All hitters'!A:A, 'All hitters'!P:P, "")</f>
        <v>0</v>
      </c>
      <c r="BY36" s="62">
        <f>_xlfn.XLOOKUP(BH36, 'All hitters'!A:A, 'All hitters'!Q:Q, "")</f>
        <v>0</v>
      </c>
      <c r="BZ36" s="62">
        <f>_xlfn.XLOOKUP(BH36, 'All hitters'!A:A, 'All hitters'!R:R, "")</f>
        <v>0</v>
      </c>
      <c r="CA36" s="62">
        <f>_xlfn.XLOOKUP(BH36, 'All hitters'!A:A, 'All hitters'!S:S, "")</f>
        <v>0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4</v>
      </c>
      <c r="CE36" s="63">
        <f>_xlfn.XLOOKUP(BH36, 'All hitters'!A:A, 'All hitters'!W:W, "")</f>
        <v>0.2</v>
      </c>
      <c r="CF36" s="63">
        <f>_xlfn.XLOOKUP(BH36, 'All hitters'!A:A, 'All hitters'!X:X, "")</f>
        <v>0.23799999999999999</v>
      </c>
      <c r="CG36" s="63">
        <f>_xlfn.XLOOKUP(BH36, 'All hitters'!A:A, 'All hitters'!Y:Y, "")</f>
        <v>0.2</v>
      </c>
      <c r="CH36" s="62">
        <f>_xlfn.XLOOKUP(BH36, 'All hitters'!A:A, 'All hitters'!Z:Z, "")</f>
        <v>66.7</v>
      </c>
      <c r="CJ36" s="11"/>
      <c r="CK36" s="7" t="s">
        <v>6</v>
      </c>
      <c r="CL36" s="41" t="s">
        <v>618</v>
      </c>
      <c r="CM36" s="41"/>
      <c r="CN36" s="62">
        <f>_xlfn.XLOOKUP(CL36, 'All hitters'!A:A, 'All hitters'!B:B, "")</f>
        <v>6</v>
      </c>
      <c r="CO36" s="62">
        <f>_xlfn.XLOOKUP(CL36, 'All hitters'!A:A, 'All hitters'!C:C, "")</f>
        <v>6</v>
      </c>
      <c r="CP36" s="62">
        <f>_xlfn.XLOOKUP(CL36, 'All hitters'!A:A, 'All hitters'!D:D, "")</f>
        <v>24</v>
      </c>
      <c r="CQ36" s="62">
        <f>_xlfn.XLOOKUP(CL36, 'All hitters'!A:A, 'All hitters'!E:E, "")</f>
        <v>24</v>
      </c>
      <c r="CR36" s="62">
        <f>_xlfn.XLOOKUP(CL36, 'All hitters'!A:A, 'All hitters'!F:F, "")</f>
        <v>5</v>
      </c>
      <c r="CS36" s="62">
        <f>_xlfn.XLOOKUP(CL36, 'All hitters'!A:A, 'All hitters'!G:G, "")</f>
        <v>10</v>
      </c>
      <c r="CT36" s="62">
        <f>_xlfn.XLOOKUP(CL36, 'All hitters'!A:A, 'All hitters'!H:H, "")</f>
        <v>2</v>
      </c>
      <c r="CU36" s="62">
        <f>_xlfn.XLOOKUP(CL36, 'All hitters'!A:A, 'All hitters'!I:I, "")</f>
        <v>0</v>
      </c>
      <c r="CV36" s="62">
        <f>_xlfn.XLOOKUP(CL36, 'All hitters'!A:A, 'All hitters'!J:J, "")</f>
        <v>0</v>
      </c>
      <c r="CW36" s="62">
        <f>_xlfn.XLOOKUP(CL36, 'All hitters'!A:A, 'All hitters'!K:K, "")</f>
        <v>2</v>
      </c>
      <c r="CX36" s="62">
        <f>_xlfn.XLOOKUP(CL36, 'All hitters'!A:A, 'All hitters'!L:L, "")</f>
        <v>0</v>
      </c>
      <c r="CY36" s="62">
        <f>_xlfn.XLOOKUP(CL36, 'All hitters'!A:A, 'All hitters'!M:M, "")</f>
        <v>0</v>
      </c>
      <c r="CZ36" s="62">
        <f>_xlfn.XLOOKUP(CL36, 'All hitters'!A:A, 'All hitters'!N:N, "")</f>
        <v>0</v>
      </c>
      <c r="DA36" s="62">
        <f>_xlfn.XLOOKUP(CL36, 'All hitters'!A:A, 'All hitters'!O:O, "")</f>
        <v>2</v>
      </c>
      <c r="DB36" s="62">
        <f>_xlfn.XLOOKUP(CL36, 'All hitters'!A:A, 'All hitters'!P:P, "")</f>
        <v>1</v>
      </c>
      <c r="DC36" s="62">
        <f>_xlfn.XLOOKUP(CL36, 'All hitters'!A:A, 'All hitters'!Q:Q, "")</f>
        <v>0</v>
      </c>
      <c r="DD36" s="62">
        <f>_xlfn.XLOOKUP(CL36, 'All hitters'!A:A, 'All hitters'!R:R, "")</f>
        <v>0</v>
      </c>
      <c r="DE36" s="62">
        <f>_xlfn.XLOOKUP(CL36, 'All hitters'!A:A, 'All hitters'!S:S, "")</f>
        <v>0</v>
      </c>
      <c r="DF36" s="62">
        <f>_xlfn.XLOOKUP(CL36, 'All hitters'!A:A, 'All hitters'!T:T, "")</f>
        <v>1</v>
      </c>
      <c r="DG36" s="62">
        <f>_xlfn.XLOOKUP(CL36, 'All hitters'!A:A, 'All hitters'!U:U, "")</f>
        <v>0</v>
      </c>
      <c r="DH36" s="62">
        <f>_xlfn.XLOOKUP(CL36, 'All hitters'!A:A, 'All hitters'!V:V, "")</f>
        <v>6</v>
      </c>
      <c r="DI36" s="63">
        <f>_xlfn.XLOOKUP(CL36, 'All hitters'!A:A, 'All hitters'!W:W, "")</f>
        <v>0.41699999999999998</v>
      </c>
      <c r="DJ36" s="63">
        <f>_xlfn.XLOOKUP(CL36, 'All hitters'!A:A, 'All hitters'!X:X, "")</f>
        <v>0.41699999999999998</v>
      </c>
      <c r="DK36" s="63">
        <f>_xlfn.XLOOKUP(CL36, 'All hitters'!A:A, 'All hitters'!Y:Y, "")</f>
        <v>0.5</v>
      </c>
      <c r="DL36" s="62">
        <f>_xlfn.XLOOKUP(CL36, 'All hitters'!A:A, 'All hitters'!Z:Z, "")</f>
        <v>100</v>
      </c>
      <c r="DM36" s="11"/>
      <c r="DN36" s="7" t="s">
        <v>6</v>
      </c>
      <c r="DO36" s="41" t="s">
        <v>563</v>
      </c>
      <c r="DP36" s="41"/>
      <c r="DQ36" s="62">
        <f>_xlfn.XLOOKUP(DO36, 'All hitters'!A:A, 'All hitters'!B:B, "")</f>
        <v>3</v>
      </c>
      <c r="DR36" s="62">
        <f>_xlfn.XLOOKUP(DO36, 'All hitters'!A:A, 'All hitters'!C:C, "")</f>
        <v>3</v>
      </c>
      <c r="DS36" s="62">
        <f>_xlfn.XLOOKUP(DO36, 'All hitters'!A:A, 'All hitters'!D:D, "")</f>
        <v>11</v>
      </c>
      <c r="DT36" s="62">
        <f>_xlfn.XLOOKUP(DO36, 'All hitters'!A:A, 'All hitters'!E:E, "")</f>
        <v>10</v>
      </c>
      <c r="DU36" s="62">
        <f>_xlfn.XLOOKUP(DO36, 'All hitters'!A:A, 'All hitters'!F:F, "")</f>
        <v>2</v>
      </c>
      <c r="DV36" s="62">
        <f>_xlfn.XLOOKUP(DO36, 'All hitters'!A:A, 'All hitters'!G:G, "")</f>
        <v>3</v>
      </c>
      <c r="DW36" s="62">
        <f>_xlfn.XLOOKUP(DO36, 'All hitters'!A:A, 'All hitters'!H:H, "")</f>
        <v>0</v>
      </c>
      <c r="DX36" s="62">
        <f>_xlfn.XLOOKUP(DO36, 'All hitters'!A:A, 'All hitters'!I:I, "")</f>
        <v>0</v>
      </c>
      <c r="DY36" s="62">
        <f>_xlfn.XLOOKUP(DO36, 'All hitters'!A:A, 'All hitters'!J:J, "")</f>
        <v>2</v>
      </c>
      <c r="DZ36" s="62">
        <f>_xlfn.XLOOKUP(DO36, 'All hitters'!A:A, 'All hitters'!K:K, "")</f>
        <v>3</v>
      </c>
      <c r="EA36" s="62">
        <f>_xlfn.XLOOKUP(DO36, 'All hitters'!A:A, 'All hitters'!L:L, "")</f>
        <v>1</v>
      </c>
      <c r="EB36" s="62">
        <f>_xlfn.XLOOKUP(DO36, 'All hitters'!A:A, 'All hitters'!M:M, "")</f>
        <v>0</v>
      </c>
      <c r="EC36" s="62">
        <f>_xlfn.XLOOKUP(DO36, 'All hitters'!A:A, 'All hitters'!N:N, "")</f>
        <v>0</v>
      </c>
      <c r="ED36" s="62">
        <f>_xlfn.XLOOKUP(DO36, 'All hitters'!A:A, 'All hitters'!O:O, "")</f>
        <v>2</v>
      </c>
      <c r="EE36" s="62">
        <f>_xlfn.XLOOKUP(DO36, 'All hitters'!A:A, 'All hitters'!P:P, "")</f>
        <v>0</v>
      </c>
      <c r="EF36" s="62">
        <f>_xlfn.XLOOKUP(DO36, 'All hitters'!A:A, 'All hitters'!Q:Q, "")</f>
        <v>0</v>
      </c>
      <c r="EG36" s="62">
        <f>_xlfn.XLOOKUP(DO36, 'All hitters'!A:A, 'All hitters'!R:R, "")</f>
        <v>0</v>
      </c>
      <c r="EH36" s="62">
        <f>_xlfn.XLOOKUP(DO36, 'All hitters'!A:A, 'All hitters'!S:S, "")</f>
        <v>0</v>
      </c>
      <c r="EI36" s="62">
        <f>_xlfn.XLOOKUP(DO36, 'All hitters'!A:A, 'All hitters'!T:T, "")</f>
        <v>0</v>
      </c>
      <c r="EJ36" s="62">
        <f>_xlfn.XLOOKUP(DO36, 'All hitters'!A:A, 'All hitters'!U:U, "")</f>
        <v>0</v>
      </c>
      <c r="EK36" s="62">
        <f>_xlfn.XLOOKUP(DO36, 'All hitters'!A:A, 'All hitters'!V:V, "")</f>
        <v>1</v>
      </c>
      <c r="EL36" s="62">
        <f>_xlfn.XLOOKUP(DO36, 'All hitters'!A:A, 'All hitters'!W:W, "")</f>
        <v>0.3</v>
      </c>
      <c r="EM36" s="62">
        <f>_xlfn.XLOOKUP(DO36, 'All hitters'!A:A, 'All hitters'!X:X, "")</f>
        <v>0.36399999999999999</v>
      </c>
      <c r="EN36" s="62">
        <f>_xlfn.XLOOKUP(DO36, 'All hitters'!A:A, 'All hitters'!Y:Y, "")</f>
        <v>0.9</v>
      </c>
      <c r="EO36" s="62">
        <f>_xlfn.XLOOKUP(DO36, 'All hitters'!A:A, 'All hitters'!Z:Z, "")</f>
        <v>33.299999999999997</v>
      </c>
    </row>
    <row r="37" spans="1:145" x14ac:dyDescent="0.3">
      <c r="A37" s="7" t="s">
        <v>7</v>
      </c>
      <c r="B37" s="41" t="s">
        <v>601</v>
      </c>
      <c r="C37" s="41"/>
      <c r="D37" s="62">
        <f>_xlfn.XLOOKUP(B37, 'All hitters'!A:A, 'All hitters'!B:B, "")</f>
        <v>7</v>
      </c>
      <c r="E37" s="62">
        <f>_xlfn.XLOOKUP(B37, 'All hitters'!A:A, 'All hitters'!C:C, "")</f>
        <v>6</v>
      </c>
      <c r="F37" s="62">
        <f>_xlfn.XLOOKUP(B37, 'All hitters'!A:A, 'All hitters'!D:D, "")</f>
        <v>26</v>
      </c>
      <c r="G37" s="62">
        <f>_xlfn.XLOOKUP(B37, 'All hitters'!A:A, 'All hitters'!E:E, "")</f>
        <v>21</v>
      </c>
      <c r="H37" s="62">
        <f>_xlfn.XLOOKUP(B37, 'All hitters'!A:A, 'All hitters'!F:F, "")</f>
        <v>3</v>
      </c>
      <c r="I37" s="62">
        <f>_xlfn.XLOOKUP(B37, 'All hitters'!A:A, 'All hitters'!G:G, "")</f>
        <v>4</v>
      </c>
      <c r="J37" s="62">
        <f>_xlfn.XLOOKUP(B37, 'All hitters'!A:A, 'All hitters'!H:H, "")</f>
        <v>2</v>
      </c>
      <c r="K37" s="62">
        <f>_xlfn.XLOOKUP(B37, 'All hitters'!A:A, 'All hitters'!I:I, "")</f>
        <v>0</v>
      </c>
      <c r="L37" s="62">
        <f>_xlfn.XLOOKUP(B37, 'All hitters'!A:A, 'All hitters'!J:J, "")</f>
        <v>1</v>
      </c>
      <c r="M37" s="62">
        <f>_xlfn.XLOOKUP(B37, 'All hitters'!A:A, 'All hitters'!K:K, "")</f>
        <v>2</v>
      </c>
      <c r="N37" s="62">
        <f>_xlfn.XLOOKUP(B37, 'All hitters'!A:A, 'All hitters'!L:L, "")</f>
        <v>5</v>
      </c>
      <c r="O37" s="62">
        <f>_xlfn.XLOOKUP(B37, 'All hitters'!A:A, 'All hitters'!M:M, "")</f>
        <v>0</v>
      </c>
      <c r="P37" s="62">
        <f>_xlfn.XLOOKUP(B37, 'All hitters'!A:A, 'All hitters'!N:N, "")</f>
        <v>0</v>
      </c>
      <c r="Q37" s="62">
        <f>_xlfn.XLOOKUP(B37, 'All hitters'!A:A, 'All hitters'!O:O, "")</f>
        <v>1</v>
      </c>
      <c r="R37" s="62">
        <f>_xlfn.XLOOKUP(B37, 'All hitters'!A:A, 'All hitters'!P:P, "")</f>
        <v>1</v>
      </c>
      <c r="S37" s="62">
        <f>_xlfn.XLOOKUP(B37, 'All hitters'!A:A, 'All hitters'!Q:Q, "")</f>
        <v>0</v>
      </c>
      <c r="T37" s="62">
        <f>_xlfn.XLOOKUP(B37, 'All hitters'!A:A, 'All hitters'!R:R, "")</f>
        <v>0</v>
      </c>
      <c r="U37" s="62">
        <f>_xlfn.XLOOKUP(B37, 'All hitters'!A:A, 'All hitters'!S:S, "")</f>
        <v>0</v>
      </c>
      <c r="V37" s="62">
        <f>_xlfn.XLOOKUP(B37, 'All hitters'!A:A, 'All hitters'!T:T, "")</f>
        <v>3</v>
      </c>
      <c r="W37" s="62">
        <f>_xlfn.XLOOKUP(B37, 'All hitters'!A:A, 'All hitters'!U:U, "")</f>
        <v>0</v>
      </c>
      <c r="X37" s="62">
        <f>_xlfn.XLOOKUP(B37, 'All hitters'!A:A, 'All hitters'!V:V, "")</f>
        <v>4</v>
      </c>
      <c r="Y37" s="63">
        <f>_xlfn.XLOOKUP(B37, 'All hitters'!A:A, 'All hitters'!W:W, "")</f>
        <v>0.19</v>
      </c>
      <c r="Z37" s="63">
        <f>_xlfn.XLOOKUP(B37, 'All hitters'!A:A, 'All hitters'!X:X, "")</f>
        <v>0.34599999999999997</v>
      </c>
      <c r="AA37" s="63">
        <f>_xlfn.XLOOKUP(B37, 'All hitters'!A:A, 'All hitters'!Y:Y, "")</f>
        <v>0.42899999999999999</v>
      </c>
      <c r="AB37" s="62">
        <f>_xlfn.XLOOKUP(B37, 'All hitters'!A:A, 'All hitters'!Z:Z, "")</f>
        <v>57.1</v>
      </c>
      <c r="AC37" s="11"/>
      <c r="AD37" s="7" t="s">
        <v>7</v>
      </c>
      <c r="AE37" s="41" t="s">
        <v>180</v>
      </c>
      <c r="AF37" s="41"/>
      <c r="AG37" s="62">
        <f>_xlfn.XLOOKUP(AE37, 'All hitters'!A:A, 'All hitters'!B:B, "")</f>
        <v>5</v>
      </c>
      <c r="AH37" s="62">
        <f>_xlfn.XLOOKUP(AE37, 'All hitters'!A:A, 'All hitters'!C:C, "")</f>
        <v>5</v>
      </c>
      <c r="AI37" s="62">
        <f>_xlfn.XLOOKUP(AE37, 'All hitters'!A:A, 'All hitters'!D:D, "")</f>
        <v>21</v>
      </c>
      <c r="AJ37" s="62">
        <f>_xlfn.XLOOKUP(AE37, 'All hitters'!A:A, 'All hitters'!E:E, "")</f>
        <v>17</v>
      </c>
      <c r="AK37" s="62">
        <f>_xlfn.XLOOKUP(AE37, 'All hitters'!A:A, 'All hitters'!F:F, "")</f>
        <v>1</v>
      </c>
      <c r="AL37" s="62">
        <f>_xlfn.XLOOKUP(AE37, 'All hitters'!A:A, 'All hitters'!G:G, "")</f>
        <v>4</v>
      </c>
      <c r="AM37" s="62">
        <f>_xlfn.XLOOKUP(AE37, 'All hitters'!A:A, 'All hitters'!H:H, "")</f>
        <v>1</v>
      </c>
      <c r="AN37" s="62">
        <f>_xlfn.XLOOKUP(AE37, 'All hitters'!A:A, 'All hitters'!I:I, "")</f>
        <v>0</v>
      </c>
      <c r="AO37" s="62">
        <f>_xlfn.XLOOKUP(AE37, 'All hitters'!A:A, 'All hitters'!J:J, "")</f>
        <v>0</v>
      </c>
      <c r="AP37" s="62">
        <f>_xlfn.XLOOKUP(AE37, 'All hitters'!A:A, 'All hitters'!K:K, "")</f>
        <v>0</v>
      </c>
      <c r="AQ37" s="62">
        <f>_xlfn.XLOOKUP(AE37, 'All hitters'!A:A, 'All hitters'!L:L, "")</f>
        <v>4</v>
      </c>
      <c r="AR37" s="62">
        <f>_xlfn.XLOOKUP(AE37, 'All hitters'!A:A, 'All hitters'!M:M, "")</f>
        <v>0</v>
      </c>
      <c r="AS37" s="62">
        <f>_xlfn.XLOOKUP(AE37, 'All hitters'!A:A, 'All hitters'!N:N, "")</f>
        <v>0</v>
      </c>
      <c r="AT37" s="62">
        <f>_xlfn.XLOOKUP(AE37, 'All hitters'!A:A, 'All hitters'!O:O, "")</f>
        <v>4</v>
      </c>
      <c r="AU37" s="62">
        <f>_xlfn.XLOOKUP(AE37, 'All hitters'!A:A, 'All hitters'!P:P, "")</f>
        <v>0</v>
      </c>
      <c r="AV37" s="62">
        <f>_xlfn.XLOOKUP(AE37, 'All hitters'!A:A, 'All hitters'!Q:Q, "")</f>
        <v>0</v>
      </c>
      <c r="AW37" s="62">
        <f>_xlfn.XLOOKUP(AE37, 'All hitters'!A:A, 'All hitters'!R:R, "")</f>
        <v>0</v>
      </c>
      <c r="AX37" s="62">
        <f>_xlfn.XLOOKUP(AE37, 'All hitters'!A:A, 'All hitters'!S:S, "")</f>
        <v>0</v>
      </c>
      <c r="AY37" s="62">
        <f>_xlfn.XLOOKUP(AE37, 'All hitters'!A:A, 'All hitters'!T:T, "")</f>
        <v>0</v>
      </c>
      <c r="AZ37" s="62">
        <f>_xlfn.XLOOKUP(AE37, 'All hitters'!A:A, 'All hitters'!U:U, "")</f>
        <v>0</v>
      </c>
      <c r="BA37" s="62">
        <f>_xlfn.XLOOKUP(AE37, 'All hitters'!A:A, 'All hitters'!V:V, "")</f>
        <v>3</v>
      </c>
      <c r="BB37" s="63">
        <f>_xlfn.XLOOKUP(AE37, 'All hitters'!A:A, 'All hitters'!W:W, "")</f>
        <v>0.23499999999999999</v>
      </c>
      <c r="BC37" s="63">
        <f>_xlfn.XLOOKUP(AE37, 'All hitters'!A:A, 'All hitters'!X:X, "")</f>
        <v>0.38100000000000001</v>
      </c>
      <c r="BD37" s="63">
        <f>_xlfn.XLOOKUP(AE37, 'All hitters'!A:A, 'All hitters'!Y:Y, "")</f>
        <v>0.29399999999999998</v>
      </c>
      <c r="BE37" s="62">
        <f>_xlfn.XLOOKUP(AE37, 'All hitters'!A:A, 'All hitters'!Z:Z, "")</f>
        <v>60</v>
      </c>
      <c r="BF37" s="11"/>
      <c r="BG37" s="7" t="s">
        <v>7</v>
      </c>
      <c r="BH37" s="41" t="s">
        <v>211</v>
      </c>
      <c r="BI37" s="41"/>
      <c r="BJ37" s="62">
        <f>_xlfn.XLOOKUP(BH37, 'All hitters'!A:A, 'All hitters'!B:B, "")</f>
        <v>6</v>
      </c>
      <c r="BK37" s="62">
        <f>_xlfn.XLOOKUP(BH37, 'All hitters'!A:A, 'All hitters'!C:C, "")</f>
        <v>6</v>
      </c>
      <c r="BL37" s="62">
        <f>_xlfn.XLOOKUP(BH37, 'All hitters'!A:A, 'All hitters'!D:D, "")</f>
        <v>27</v>
      </c>
      <c r="BM37" s="62">
        <f>_xlfn.XLOOKUP(BH37, 'All hitters'!A:A, 'All hitters'!E:E, "")</f>
        <v>22</v>
      </c>
      <c r="BN37" s="62">
        <f>_xlfn.XLOOKUP(BH37, 'All hitters'!A:A, 'All hitters'!F:F, "")</f>
        <v>6</v>
      </c>
      <c r="BO37" s="62">
        <f>_xlfn.XLOOKUP(BH37, 'All hitters'!A:A, 'All hitters'!G:G, "")</f>
        <v>8</v>
      </c>
      <c r="BP37" s="62">
        <f>_xlfn.XLOOKUP(BH37, 'All hitters'!A:A, 'All hitters'!H:H, "")</f>
        <v>3</v>
      </c>
      <c r="BQ37" s="62">
        <f>_xlfn.XLOOKUP(BH37, 'All hitters'!A:A, 'All hitters'!I:I, "")</f>
        <v>0</v>
      </c>
      <c r="BR37" s="62">
        <f>_xlfn.XLOOKUP(BH37, 'All hitters'!A:A, 'All hitters'!J:J, "")</f>
        <v>1</v>
      </c>
      <c r="BS37" s="62">
        <f>_xlfn.XLOOKUP(BH37, 'All hitters'!A:A, 'All hitters'!K:K, "")</f>
        <v>4</v>
      </c>
      <c r="BT37" s="62">
        <f>_xlfn.XLOOKUP(BH37, 'All hitters'!A:A, 'All hitters'!L:L, "")</f>
        <v>4</v>
      </c>
      <c r="BU37" s="62">
        <f>_xlfn.XLOOKUP(BH37, 'All hitters'!A:A, 'All hitters'!M:M, "")</f>
        <v>0</v>
      </c>
      <c r="BV37" s="62">
        <f>_xlfn.XLOOKUP(BH37, 'All hitters'!A:A, 'All hitters'!N:N, "")</f>
        <v>0</v>
      </c>
      <c r="BW37" s="62">
        <f>_xlfn.XLOOKUP(BH37, 'All hitters'!A:A, 'All hitters'!O:O, "")</f>
        <v>3</v>
      </c>
      <c r="BX37" s="62">
        <f>_xlfn.XLOOKUP(BH37, 'All hitters'!A:A, 'All hitters'!P:P, "")</f>
        <v>0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1</v>
      </c>
      <c r="CB37" s="62">
        <f>_xlfn.XLOOKUP(BH37, 'All hitters'!A:A, 'All hitters'!T:T, "")</f>
        <v>1</v>
      </c>
      <c r="CC37" s="62">
        <f>_xlfn.XLOOKUP(BH37, 'All hitters'!A:A, 'All hitters'!U:U, "")</f>
        <v>0</v>
      </c>
      <c r="CD37" s="62">
        <f>_xlfn.XLOOKUP(BH37, 'All hitters'!A:A, 'All hitters'!V:V, "")</f>
        <v>5</v>
      </c>
      <c r="CE37" s="63">
        <f>_xlfn.XLOOKUP(BH37, 'All hitters'!A:A, 'All hitters'!W:W, "")</f>
        <v>0.36399999999999999</v>
      </c>
      <c r="CF37" s="63">
        <f>_xlfn.XLOOKUP(BH37, 'All hitters'!A:A, 'All hitters'!X:X, "")</f>
        <v>0.44400000000000001</v>
      </c>
      <c r="CG37" s="63">
        <f>_xlfn.XLOOKUP(BH37, 'All hitters'!A:A, 'All hitters'!Y:Y, "")</f>
        <v>0.63600000000000001</v>
      </c>
      <c r="CH37" s="62">
        <f>_xlfn.XLOOKUP(BH37, 'All hitters'!A:A, 'All hitters'!Z:Z, "")</f>
        <v>83.3</v>
      </c>
      <c r="CJ37" s="11"/>
      <c r="CK37" s="7" t="s">
        <v>7</v>
      </c>
      <c r="CL37" s="41" t="s">
        <v>204</v>
      </c>
      <c r="CM37" s="41"/>
      <c r="CN37" s="62">
        <f>_xlfn.XLOOKUP(CL37, 'All hitters'!A:A, 'All hitters'!B:B, "")</f>
        <v>5</v>
      </c>
      <c r="CO37" s="62">
        <f>_xlfn.XLOOKUP(CL37, 'All hitters'!A:A, 'All hitters'!C:C, "")</f>
        <v>3</v>
      </c>
      <c r="CP37" s="62">
        <f>_xlfn.XLOOKUP(CL37, 'All hitters'!A:A, 'All hitters'!D:D, "")</f>
        <v>16</v>
      </c>
      <c r="CQ37" s="62">
        <f>_xlfn.XLOOKUP(CL37, 'All hitters'!A:A, 'All hitters'!E:E, "")</f>
        <v>15</v>
      </c>
      <c r="CR37" s="62">
        <f>_xlfn.XLOOKUP(CL37, 'All hitters'!A:A, 'All hitters'!F:F, "")</f>
        <v>1</v>
      </c>
      <c r="CS37" s="62">
        <f>_xlfn.XLOOKUP(CL37, 'All hitters'!A:A, 'All hitters'!G:G, "")</f>
        <v>1</v>
      </c>
      <c r="CT37" s="62">
        <f>_xlfn.XLOOKUP(CL37, 'All hitters'!A:A, 'All hitters'!H:H, "")</f>
        <v>1</v>
      </c>
      <c r="CU37" s="62">
        <f>_xlfn.XLOOKUP(CL37, 'All hitters'!A:A, 'All hitters'!I:I, "")</f>
        <v>0</v>
      </c>
      <c r="CV37" s="62">
        <f>_xlfn.XLOOKUP(CL37, 'All hitters'!A:A, 'All hitters'!J:J, "")</f>
        <v>0</v>
      </c>
      <c r="CW37" s="62">
        <f>_xlfn.XLOOKUP(CL37, 'All hitters'!A:A, 'All hitters'!K:K, "")</f>
        <v>1</v>
      </c>
      <c r="CX37" s="62">
        <f>_xlfn.XLOOKUP(CL37, 'All hitters'!A:A, 'All hitters'!L:L, "")</f>
        <v>1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5</v>
      </c>
      <c r="DB37" s="62">
        <f>_xlfn.XLOOKUP(CL37, 'All hitters'!A:A, 'All hitters'!P:P, "")</f>
        <v>0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0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1</v>
      </c>
      <c r="DI37" s="63">
        <f>_xlfn.XLOOKUP(CL37, 'All hitters'!A:A, 'All hitters'!W:W, "")</f>
        <v>6.7000000000000004E-2</v>
      </c>
      <c r="DJ37" s="63">
        <f>_xlfn.XLOOKUP(CL37, 'All hitters'!A:A, 'All hitters'!X:X, "")</f>
        <v>0.125</v>
      </c>
      <c r="DK37" s="63">
        <f>_xlfn.XLOOKUP(CL37, 'All hitters'!A:A, 'All hitters'!Y:Y, "")</f>
        <v>0.13300000000000001</v>
      </c>
      <c r="DL37" s="62">
        <f>_xlfn.XLOOKUP(CL37, 'All hitters'!A:A, 'All hitters'!Z:Z, "")</f>
        <v>20</v>
      </c>
      <c r="DM37" s="11"/>
      <c r="DN37" s="7" t="s">
        <v>7</v>
      </c>
      <c r="DO37" s="41" t="s">
        <v>69</v>
      </c>
      <c r="DP37" s="41"/>
      <c r="DQ37" s="62">
        <f>_xlfn.XLOOKUP(DO37, 'All hitters'!A:A, 'All hitters'!B:B, "")</f>
        <v>6</v>
      </c>
      <c r="DR37" s="62">
        <f>_xlfn.XLOOKUP(DO37, 'All hitters'!A:A, 'All hitters'!C:C, "")</f>
        <v>6</v>
      </c>
      <c r="DS37" s="62">
        <f>_xlfn.XLOOKUP(DO37, 'All hitters'!A:A, 'All hitters'!D:D, "")</f>
        <v>27</v>
      </c>
      <c r="DT37" s="62">
        <f>_xlfn.XLOOKUP(DO37, 'All hitters'!A:A, 'All hitters'!E:E, "")</f>
        <v>24</v>
      </c>
      <c r="DU37" s="62">
        <f>_xlfn.XLOOKUP(DO37, 'All hitters'!A:A, 'All hitters'!F:F, "")</f>
        <v>4</v>
      </c>
      <c r="DV37" s="62">
        <f>_xlfn.XLOOKUP(DO37, 'All hitters'!A:A, 'All hitters'!G:G, "")</f>
        <v>8</v>
      </c>
      <c r="DW37" s="62">
        <f>_xlfn.XLOOKUP(DO37, 'All hitters'!A:A, 'All hitters'!H:H, "")</f>
        <v>1</v>
      </c>
      <c r="DX37" s="62">
        <f>_xlfn.XLOOKUP(DO37, 'All hitters'!A:A, 'All hitters'!I:I, "")</f>
        <v>0</v>
      </c>
      <c r="DY37" s="62">
        <f>_xlfn.XLOOKUP(DO37, 'All hitters'!A:A, 'All hitters'!J:J, "")</f>
        <v>1</v>
      </c>
      <c r="DZ37" s="62">
        <f>_xlfn.XLOOKUP(DO37, 'All hitters'!A:A, 'All hitters'!K:K, "")</f>
        <v>1</v>
      </c>
      <c r="EA37" s="62">
        <f>_xlfn.XLOOKUP(DO37, 'All hitters'!A:A, 'All hitters'!L:L, "")</f>
        <v>3</v>
      </c>
      <c r="EB37" s="62">
        <f>_xlfn.XLOOKUP(DO37, 'All hitters'!A:A, 'All hitters'!M:M, "")</f>
        <v>0</v>
      </c>
      <c r="EC37" s="62">
        <f>_xlfn.XLOOKUP(DO37, 'All hitters'!A:A, 'All hitters'!N:N, "")</f>
        <v>0</v>
      </c>
      <c r="ED37" s="62">
        <f>_xlfn.XLOOKUP(DO37, 'All hitters'!A:A, 'All hitters'!O:O, "")</f>
        <v>5</v>
      </c>
      <c r="EE37" s="62">
        <f>_xlfn.XLOOKUP(DO37, 'All hitters'!A:A, 'All hitters'!P:P, "")</f>
        <v>1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0</v>
      </c>
      <c r="EI37" s="62">
        <f>_xlfn.XLOOKUP(DO37, 'All hitters'!A:A, 'All hitters'!T:T, "")</f>
        <v>1</v>
      </c>
      <c r="EJ37" s="62">
        <f>_xlfn.XLOOKUP(DO37, 'All hitters'!A:A, 'All hitters'!U:U, "")</f>
        <v>0</v>
      </c>
      <c r="EK37" s="62">
        <f>_xlfn.XLOOKUP(DO37, 'All hitters'!A:A, 'All hitters'!V:V, "")</f>
        <v>5</v>
      </c>
      <c r="EL37" s="62">
        <f>_xlfn.XLOOKUP(DO37, 'All hitters'!A:A, 'All hitters'!W:W, "")</f>
        <v>0.33300000000000002</v>
      </c>
      <c r="EM37" s="62">
        <f>_xlfn.XLOOKUP(DO37, 'All hitters'!A:A, 'All hitters'!X:X, "")</f>
        <v>0.40699999999999997</v>
      </c>
      <c r="EN37" s="62">
        <f>_xlfn.XLOOKUP(DO37, 'All hitters'!A:A, 'All hitters'!Y:Y, "")</f>
        <v>0.5</v>
      </c>
      <c r="EO37" s="62">
        <f>_xlfn.XLOOKUP(DO37, 'All hitters'!A:A, 'All hitters'!Z:Z, "")</f>
        <v>83.3</v>
      </c>
    </row>
    <row r="38" spans="1:145" x14ac:dyDescent="0.3">
      <c r="A38" s="7" t="s">
        <v>9</v>
      </c>
      <c r="B38" s="41" t="s">
        <v>592</v>
      </c>
      <c r="C38" s="41"/>
      <c r="D38" s="62">
        <f>_xlfn.XLOOKUP(B38, 'All hitters'!A:A, 'All hitters'!B:B, "")</f>
        <v>7</v>
      </c>
      <c r="E38" s="62">
        <f>_xlfn.XLOOKUP(B38, 'All hitters'!A:A, 'All hitters'!C:C, "")</f>
        <v>7</v>
      </c>
      <c r="F38" s="62">
        <f>_xlfn.XLOOKUP(B38, 'All hitters'!A:A, 'All hitters'!D:D, "")</f>
        <v>31</v>
      </c>
      <c r="G38" s="62">
        <f>_xlfn.XLOOKUP(B38, 'All hitters'!A:A, 'All hitters'!E:E, "")</f>
        <v>28</v>
      </c>
      <c r="H38" s="62">
        <f>_xlfn.XLOOKUP(B38, 'All hitters'!A:A, 'All hitters'!F:F, "")</f>
        <v>4</v>
      </c>
      <c r="I38" s="62">
        <f>_xlfn.XLOOKUP(B38, 'All hitters'!A:A, 'All hitters'!G:G, "")</f>
        <v>6</v>
      </c>
      <c r="J38" s="62">
        <f>_xlfn.XLOOKUP(B38, 'All hitters'!A:A, 'All hitters'!H:H, "")</f>
        <v>2</v>
      </c>
      <c r="K38" s="62">
        <f>_xlfn.XLOOKUP(B38, 'All hitters'!A:A, 'All hitters'!I:I, "")</f>
        <v>0</v>
      </c>
      <c r="L38" s="62">
        <f>_xlfn.XLOOKUP(B38, 'All hitters'!A:A, 'All hitters'!J:J, "")</f>
        <v>1</v>
      </c>
      <c r="M38" s="62">
        <f>_xlfn.XLOOKUP(B38, 'All hitters'!A:A, 'All hitters'!K:K, "")</f>
        <v>5</v>
      </c>
      <c r="N38" s="62">
        <f>_xlfn.XLOOKUP(B38, 'All hitters'!A:A, 'All hitters'!L:L, "")</f>
        <v>2</v>
      </c>
      <c r="O38" s="62">
        <f>_xlfn.XLOOKUP(B38, 'All hitters'!A:A, 'All hitters'!M:M, "")</f>
        <v>0</v>
      </c>
      <c r="P38" s="62">
        <f>_xlfn.XLOOKUP(B38, 'All hitters'!A:A, 'All hitters'!N:N, "")</f>
        <v>0</v>
      </c>
      <c r="Q38" s="62">
        <f>_xlfn.XLOOKUP(B38, 'All hitters'!A:A, 'All hitters'!O:O, "")</f>
        <v>0</v>
      </c>
      <c r="R38" s="62">
        <f>_xlfn.XLOOKUP(B38, 'All hitters'!A:A, 'All hitters'!P:P, "")</f>
        <v>0</v>
      </c>
      <c r="S38" s="62">
        <f>_xlfn.XLOOKUP(B38, 'All hitters'!A:A, 'All hitters'!Q:Q, "")</f>
        <v>0</v>
      </c>
      <c r="T38" s="62">
        <f>_xlfn.XLOOKUP(B38, 'All hitters'!A:A, 'All hitters'!R:R, "")</f>
        <v>0</v>
      </c>
      <c r="U38" s="62">
        <f>_xlfn.XLOOKUP(B38, 'All hitters'!A:A, 'All hitters'!S:S, "")</f>
        <v>1</v>
      </c>
      <c r="V38" s="62">
        <f>_xlfn.XLOOKUP(B38, 'All hitters'!A:A, 'All hitters'!T:T, "")</f>
        <v>3</v>
      </c>
      <c r="W38" s="62">
        <f>_xlfn.XLOOKUP(B38, 'All hitters'!A:A, 'All hitters'!U:U, "")</f>
        <v>0</v>
      </c>
      <c r="X38" s="62">
        <f>_xlfn.XLOOKUP(B38, 'All hitters'!A:A, 'All hitters'!V:V, "")</f>
        <v>4</v>
      </c>
      <c r="Y38" s="63">
        <f>_xlfn.XLOOKUP(B38, 'All hitters'!A:A, 'All hitters'!W:W, "")</f>
        <v>0.214</v>
      </c>
      <c r="Z38" s="63">
        <f>_xlfn.XLOOKUP(B38, 'All hitters'!A:A, 'All hitters'!X:X, "")</f>
        <v>0.25800000000000001</v>
      </c>
      <c r="AA38" s="63">
        <f>_xlfn.XLOOKUP(B38, 'All hitters'!A:A, 'All hitters'!Y:Y, "")</f>
        <v>0.39300000000000002</v>
      </c>
      <c r="AB38" s="62">
        <f>_xlfn.XLOOKUP(B38, 'All hitters'!A:A, 'All hitters'!Z:Z, "")</f>
        <v>57.1</v>
      </c>
      <c r="AC38" s="11"/>
      <c r="AD38" s="7" t="s">
        <v>9</v>
      </c>
      <c r="AE38" s="41" t="s">
        <v>111</v>
      </c>
      <c r="AF38" s="41"/>
      <c r="AG38" s="62">
        <f>_xlfn.XLOOKUP(AE38, 'All hitters'!A:A, 'All hitters'!B:B, "")</f>
        <v>5</v>
      </c>
      <c r="AH38" s="62">
        <f>_xlfn.XLOOKUP(AE38, 'All hitters'!A:A, 'All hitters'!C:C, "")</f>
        <v>5</v>
      </c>
      <c r="AI38" s="62">
        <f>_xlfn.XLOOKUP(AE38, 'All hitters'!A:A, 'All hitters'!D:D, "")</f>
        <v>17</v>
      </c>
      <c r="AJ38" s="62">
        <f>_xlfn.XLOOKUP(AE38, 'All hitters'!A:A, 'All hitters'!E:E, "")</f>
        <v>15</v>
      </c>
      <c r="AK38" s="62">
        <f>_xlfn.XLOOKUP(AE38, 'All hitters'!A:A, 'All hitters'!F:F, "")</f>
        <v>0</v>
      </c>
      <c r="AL38" s="62">
        <f>_xlfn.XLOOKUP(AE38, 'All hitters'!A:A, 'All hitters'!G:G, "")</f>
        <v>2</v>
      </c>
      <c r="AM38" s="62">
        <f>_xlfn.XLOOKUP(AE38, 'All hitters'!A:A, 'All hitters'!H:H, "")</f>
        <v>0</v>
      </c>
      <c r="AN38" s="62">
        <f>_xlfn.XLOOKUP(AE38, 'All hitters'!A:A, 'All hitters'!I:I, "")</f>
        <v>0</v>
      </c>
      <c r="AO38" s="62">
        <f>_xlfn.XLOOKUP(AE38, 'All hitters'!A:A, 'All hitters'!J:J, "")</f>
        <v>0</v>
      </c>
      <c r="AP38" s="62">
        <f>_xlfn.XLOOKUP(AE38, 'All hitters'!A:A, 'All hitters'!K:K, "")</f>
        <v>2</v>
      </c>
      <c r="AQ38" s="62">
        <f>_xlfn.XLOOKUP(AE38, 'All hitters'!A:A, 'All hitters'!L:L, "")</f>
        <v>1</v>
      </c>
      <c r="AR38" s="62">
        <f>_xlfn.XLOOKUP(AE38, 'All hitters'!A:A, 'All hitters'!M:M, "")</f>
        <v>0</v>
      </c>
      <c r="AS38" s="62">
        <f>_xlfn.XLOOKUP(AE38, 'All hitters'!A:A, 'All hitters'!N:N, "")</f>
        <v>1</v>
      </c>
      <c r="AT38" s="62">
        <f>_xlfn.XLOOKUP(AE38, 'All hitters'!A:A, 'All hitters'!O:O, "")</f>
        <v>1</v>
      </c>
      <c r="AU38" s="62">
        <f>_xlfn.XLOOKUP(AE38, 'All hitters'!A:A, 'All hitters'!P:P, "")</f>
        <v>0</v>
      </c>
      <c r="AV38" s="62">
        <f>_xlfn.XLOOKUP(AE38, 'All hitters'!A:A, 'All hitters'!Q:Q, "")</f>
        <v>0</v>
      </c>
      <c r="AW38" s="62">
        <f>_xlfn.XLOOKUP(AE38, 'All hitters'!A:A, 'All hitters'!R:R, "")</f>
        <v>0</v>
      </c>
      <c r="AX38" s="62">
        <f>_xlfn.XLOOKUP(AE38, 'All hitters'!A:A, 'All hitters'!S:S, "")</f>
        <v>0</v>
      </c>
      <c r="AY38" s="62">
        <f>_xlfn.XLOOKUP(AE38, 'All hitters'!A:A, 'All hitters'!T:T, "")</f>
        <v>0</v>
      </c>
      <c r="AZ38" s="62">
        <f>_xlfn.XLOOKUP(AE38, 'All hitters'!A:A, 'All hitters'!U:U, "")</f>
        <v>0</v>
      </c>
      <c r="BA38" s="62">
        <f>_xlfn.XLOOKUP(AE38, 'All hitters'!A:A, 'All hitters'!V:V, "")</f>
        <v>2</v>
      </c>
      <c r="BB38" s="63">
        <f>_xlfn.XLOOKUP(AE38, 'All hitters'!A:A, 'All hitters'!W:W, "")</f>
        <v>0.13300000000000001</v>
      </c>
      <c r="BC38" s="63">
        <f>_xlfn.XLOOKUP(AE38, 'All hitters'!A:A, 'All hitters'!X:X, "")</f>
        <v>0.23499999999999999</v>
      </c>
      <c r="BD38" s="63">
        <f>_xlfn.XLOOKUP(AE38, 'All hitters'!A:A, 'All hitters'!Y:Y, "")</f>
        <v>0.13300000000000001</v>
      </c>
      <c r="BE38" s="62">
        <f>_xlfn.XLOOKUP(AE38, 'All hitters'!A:A, 'All hitters'!Z:Z, "")</f>
        <v>40</v>
      </c>
      <c r="BF38" s="11"/>
      <c r="BG38" s="7" t="s">
        <v>9</v>
      </c>
      <c r="BH38" s="41" t="s">
        <v>421</v>
      </c>
      <c r="BI38" s="41"/>
      <c r="BJ38" s="62">
        <f>_xlfn.XLOOKUP(BH38, 'All hitters'!A:A, 'All hitters'!B:B, "")</f>
        <v>6</v>
      </c>
      <c r="BK38" s="62">
        <f>_xlfn.XLOOKUP(BH38, 'All hitters'!A:A, 'All hitters'!C:C, "")</f>
        <v>6</v>
      </c>
      <c r="BL38" s="62">
        <f>_xlfn.XLOOKUP(BH38, 'All hitters'!A:A, 'All hitters'!D:D, "")</f>
        <v>23</v>
      </c>
      <c r="BM38" s="62">
        <f>_xlfn.XLOOKUP(BH38, 'All hitters'!A:A, 'All hitters'!E:E, "")</f>
        <v>20</v>
      </c>
      <c r="BN38" s="62">
        <f>_xlfn.XLOOKUP(BH38, 'All hitters'!A:A, 'All hitters'!F:F, "")</f>
        <v>2</v>
      </c>
      <c r="BO38" s="62">
        <f>_xlfn.XLOOKUP(BH38, 'All hitters'!A:A, 'All hitters'!G:G, "")</f>
        <v>12</v>
      </c>
      <c r="BP38" s="62">
        <f>_xlfn.XLOOKUP(BH38, 'All hitters'!A:A, 'All hitters'!H:H, "")</f>
        <v>3</v>
      </c>
      <c r="BQ38" s="62">
        <f>_xlfn.XLOOKUP(BH38, 'All hitters'!A:A, 'All hitters'!I:I, "")</f>
        <v>0</v>
      </c>
      <c r="BR38" s="62">
        <f>_xlfn.XLOOKUP(BH38, 'All hitters'!A:A, 'All hitters'!J:J, "")</f>
        <v>0</v>
      </c>
      <c r="BS38" s="62">
        <f>_xlfn.XLOOKUP(BH38, 'All hitters'!A:A, 'All hitters'!K:K, "")</f>
        <v>7</v>
      </c>
      <c r="BT38" s="62">
        <f>_xlfn.XLOOKUP(BH38, 'All hitters'!A:A, 'All hitters'!L:L, "")</f>
        <v>0</v>
      </c>
      <c r="BU38" s="62">
        <f>_xlfn.XLOOKUP(BH38, 'All hitters'!A:A, 'All hitters'!M:M, "")</f>
        <v>0</v>
      </c>
      <c r="BV38" s="62">
        <f>_xlfn.XLOOKUP(BH38, 'All hitters'!A:A, 'All hitters'!N:N, "")</f>
        <v>0</v>
      </c>
      <c r="BW38" s="62">
        <f>_xlfn.XLOOKUP(BH38, 'All hitters'!A:A, 'All hitters'!O:O, "")</f>
        <v>2</v>
      </c>
      <c r="BX38" s="62">
        <f>_xlfn.XLOOKUP(BH38, 'All hitters'!A:A, 'All hitters'!P:P, "")</f>
        <v>1</v>
      </c>
      <c r="BY38" s="62">
        <f>_xlfn.XLOOKUP(BH38, 'All hitters'!A:A, 'All hitters'!Q:Q, "")</f>
        <v>1</v>
      </c>
      <c r="BZ38" s="62">
        <f>_xlfn.XLOOKUP(BH38, 'All hitters'!A:A, 'All hitters'!R:R, "")</f>
        <v>0</v>
      </c>
      <c r="CA38" s="62">
        <f>_xlfn.XLOOKUP(BH38, 'All hitters'!A:A, 'All hitters'!S:S, "")</f>
        <v>3</v>
      </c>
      <c r="CB38" s="62">
        <f>_xlfn.XLOOKUP(BH38, 'All hitters'!A:A, 'All hitters'!T:T, "")</f>
        <v>0</v>
      </c>
      <c r="CC38" s="62">
        <f>_xlfn.XLOOKUP(BH38, 'All hitters'!A:A, 'All hitters'!U:U, "")</f>
        <v>0</v>
      </c>
      <c r="CD38" s="62">
        <f>_xlfn.XLOOKUP(BH38, 'All hitters'!A:A, 'All hitters'!V:V, "")</f>
        <v>5</v>
      </c>
      <c r="CE38" s="63">
        <f>_xlfn.XLOOKUP(BH38, 'All hitters'!A:A, 'All hitters'!W:W, "")</f>
        <v>0.6</v>
      </c>
      <c r="CF38" s="63">
        <f>_xlfn.XLOOKUP(BH38, 'All hitters'!A:A, 'All hitters'!X:X, "")</f>
        <v>0.52200000000000002</v>
      </c>
      <c r="CG38" s="63">
        <f>_xlfn.XLOOKUP(BH38, 'All hitters'!A:A, 'All hitters'!Y:Y, "")</f>
        <v>0.75</v>
      </c>
      <c r="CH38" s="62">
        <f>_xlfn.XLOOKUP(BH38, 'All hitters'!A:A, 'All hitters'!Z:Z, "")</f>
        <v>83.3</v>
      </c>
      <c r="CJ38" s="11"/>
      <c r="CK38" s="7" t="s">
        <v>9</v>
      </c>
      <c r="CL38" s="41" t="s">
        <v>420</v>
      </c>
      <c r="CM38" s="41"/>
      <c r="CN38" s="62">
        <f>_xlfn.XLOOKUP(CL38, 'All hitters'!A:A, 'All hitters'!B:B, "")</f>
        <v>5</v>
      </c>
      <c r="CO38" s="62">
        <f>_xlfn.XLOOKUP(CL38, 'All hitters'!A:A, 'All hitters'!C:C, "")</f>
        <v>5</v>
      </c>
      <c r="CP38" s="62">
        <f>_xlfn.XLOOKUP(CL38, 'All hitters'!A:A, 'All hitters'!D:D, "")</f>
        <v>21</v>
      </c>
      <c r="CQ38" s="62">
        <f>_xlfn.XLOOKUP(CL38, 'All hitters'!A:A, 'All hitters'!E:E, "")</f>
        <v>21</v>
      </c>
      <c r="CR38" s="62">
        <f>_xlfn.XLOOKUP(CL38, 'All hitters'!A:A, 'All hitters'!F:F, "")</f>
        <v>4</v>
      </c>
      <c r="CS38" s="62">
        <f>_xlfn.XLOOKUP(CL38, 'All hitters'!A:A, 'All hitters'!G:G, "")</f>
        <v>8</v>
      </c>
      <c r="CT38" s="62">
        <f>_xlfn.XLOOKUP(CL38, 'All hitters'!A:A, 'All hitters'!H:H, "")</f>
        <v>1</v>
      </c>
      <c r="CU38" s="62">
        <f>_xlfn.XLOOKUP(CL38, 'All hitters'!A:A, 'All hitters'!I:I, "")</f>
        <v>0</v>
      </c>
      <c r="CV38" s="62">
        <f>_xlfn.XLOOKUP(CL38, 'All hitters'!A:A, 'All hitters'!J:J, "")</f>
        <v>2</v>
      </c>
      <c r="CW38" s="62">
        <f>_xlfn.XLOOKUP(CL38, 'All hitters'!A:A, 'All hitters'!K:K, "")</f>
        <v>5</v>
      </c>
      <c r="CX38" s="62">
        <f>_xlfn.XLOOKUP(CL38, 'All hitters'!A:A, 'All hitters'!L:L, "")</f>
        <v>0</v>
      </c>
      <c r="CY38" s="62">
        <f>_xlfn.XLOOKUP(CL38, 'All hitters'!A:A, 'All hitters'!M:M, "")</f>
        <v>0</v>
      </c>
      <c r="CZ38" s="62">
        <f>_xlfn.XLOOKUP(CL38, 'All hitters'!A:A, 'All hitters'!N:N, "")</f>
        <v>0</v>
      </c>
      <c r="DA38" s="62">
        <f>_xlfn.XLOOKUP(CL38, 'All hitters'!A:A, 'All hitters'!O:O, "")</f>
        <v>1</v>
      </c>
      <c r="DB38" s="62">
        <f>_xlfn.XLOOKUP(CL38, 'All hitters'!A:A, 'All hitters'!P:P, "")</f>
        <v>1</v>
      </c>
      <c r="DC38" s="62">
        <f>_xlfn.XLOOKUP(CL38, 'All hitters'!A:A, 'All hitters'!Q:Q, "")</f>
        <v>0</v>
      </c>
      <c r="DD38" s="62">
        <f>_xlfn.XLOOKUP(CL38, 'All hitters'!A:A, 'All hitters'!R:R, "")</f>
        <v>0</v>
      </c>
      <c r="DE38" s="62">
        <f>_xlfn.XLOOKUP(CL38, 'All hitters'!A:A, 'All hitters'!S:S, "")</f>
        <v>0</v>
      </c>
      <c r="DF38" s="62">
        <f>_xlfn.XLOOKUP(CL38, 'All hitters'!A:A, 'All hitters'!T:T, "")</f>
        <v>0</v>
      </c>
      <c r="DG38" s="62">
        <f>_xlfn.XLOOKUP(CL38, 'All hitters'!A:A, 'All hitters'!U:U, "")</f>
        <v>0</v>
      </c>
      <c r="DH38" s="62">
        <f>_xlfn.XLOOKUP(CL38, 'All hitters'!A:A, 'All hitters'!V:V, "")</f>
        <v>5</v>
      </c>
      <c r="DI38" s="63">
        <f>_xlfn.XLOOKUP(CL38, 'All hitters'!A:A, 'All hitters'!W:W, "")</f>
        <v>0.38100000000000001</v>
      </c>
      <c r="DJ38" s="63">
        <f>_xlfn.XLOOKUP(CL38, 'All hitters'!A:A, 'All hitters'!X:X, "")</f>
        <v>0.38100000000000001</v>
      </c>
      <c r="DK38" s="63">
        <f>_xlfn.XLOOKUP(CL38, 'All hitters'!A:A, 'All hitters'!Y:Y, "")</f>
        <v>0.71399999999999997</v>
      </c>
      <c r="DL38" s="62">
        <f>_xlfn.XLOOKUP(CL38, 'All hitters'!A:A, 'All hitters'!Z:Z, "")</f>
        <v>100</v>
      </c>
      <c r="DM38" s="11"/>
      <c r="DN38" s="7" t="s">
        <v>9</v>
      </c>
      <c r="DO38" s="41" t="s">
        <v>124</v>
      </c>
      <c r="DP38" s="41"/>
      <c r="DQ38" s="62">
        <f>_xlfn.XLOOKUP(DO38, 'All hitters'!A:A, 'All hitters'!B:B, "")</f>
        <v>7</v>
      </c>
      <c r="DR38" s="62">
        <f>_xlfn.XLOOKUP(DO38, 'All hitters'!A:A, 'All hitters'!C:C, "")</f>
        <v>7</v>
      </c>
      <c r="DS38" s="62">
        <f>_xlfn.XLOOKUP(DO38, 'All hitters'!A:A, 'All hitters'!D:D, "")</f>
        <v>34</v>
      </c>
      <c r="DT38" s="62">
        <f>_xlfn.XLOOKUP(DO38, 'All hitters'!A:A, 'All hitters'!E:E, "")</f>
        <v>29</v>
      </c>
      <c r="DU38" s="62">
        <f>_xlfn.XLOOKUP(DO38, 'All hitters'!A:A, 'All hitters'!F:F, "")</f>
        <v>2</v>
      </c>
      <c r="DV38" s="62">
        <f>_xlfn.XLOOKUP(DO38, 'All hitters'!A:A, 'All hitters'!G:G, "")</f>
        <v>8</v>
      </c>
      <c r="DW38" s="62">
        <f>_xlfn.XLOOKUP(DO38, 'All hitters'!A:A, 'All hitters'!H:H, "")</f>
        <v>0</v>
      </c>
      <c r="DX38" s="62">
        <f>_xlfn.XLOOKUP(DO38, 'All hitters'!A:A, 'All hitters'!I:I, "")</f>
        <v>0</v>
      </c>
      <c r="DY38" s="62">
        <f>_xlfn.XLOOKUP(DO38, 'All hitters'!A:A, 'All hitters'!J:J, "")</f>
        <v>0</v>
      </c>
      <c r="DZ38" s="62">
        <f>_xlfn.XLOOKUP(DO38, 'All hitters'!A:A, 'All hitters'!K:K, "")</f>
        <v>0</v>
      </c>
      <c r="EA38" s="62">
        <f>_xlfn.XLOOKUP(DO38, 'All hitters'!A:A, 'All hitters'!L:L, "")</f>
        <v>5</v>
      </c>
      <c r="EB38" s="62">
        <f>_xlfn.XLOOKUP(DO38, 'All hitters'!A:A, 'All hitters'!M:M, "")</f>
        <v>0</v>
      </c>
      <c r="EC38" s="62">
        <f>_xlfn.XLOOKUP(DO38, 'All hitters'!A:A, 'All hitters'!N:N, "")</f>
        <v>0</v>
      </c>
      <c r="ED38" s="62">
        <f>_xlfn.XLOOKUP(DO38, 'All hitters'!A:A, 'All hitters'!O:O, "")</f>
        <v>4</v>
      </c>
      <c r="EE38" s="62">
        <f>_xlfn.XLOOKUP(DO38, 'All hitters'!A:A, 'All hitters'!P:P, "")</f>
        <v>1</v>
      </c>
      <c r="EF38" s="62">
        <f>_xlfn.XLOOKUP(DO38, 'All hitters'!A:A, 'All hitters'!Q:Q, "")</f>
        <v>0</v>
      </c>
      <c r="EG38" s="62">
        <f>_xlfn.XLOOKUP(DO38, 'All hitters'!A:A, 'All hitters'!R:R, "")</f>
        <v>0</v>
      </c>
      <c r="EH38" s="62">
        <f>_xlfn.XLOOKUP(DO38, 'All hitters'!A:A, 'All hitters'!S:S, "")</f>
        <v>0</v>
      </c>
      <c r="EI38" s="62">
        <f>_xlfn.XLOOKUP(DO38, 'All hitters'!A:A, 'All hitters'!T:T, "")</f>
        <v>0</v>
      </c>
      <c r="EJ38" s="62">
        <f>_xlfn.XLOOKUP(DO38, 'All hitters'!A:A, 'All hitters'!U:U, "")</f>
        <v>0</v>
      </c>
      <c r="EK38" s="62">
        <f>_xlfn.XLOOKUP(DO38, 'All hitters'!A:A, 'All hitters'!V:V, "")</f>
        <v>6</v>
      </c>
      <c r="EL38" s="62">
        <f>_xlfn.XLOOKUP(DO38, 'All hitters'!A:A, 'All hitters'!W:W, "")</f>
        <v>0.27600000000000002</v>
      </c>
      <c r="EM38" s="62">
        <f>_xlfn.XLOOKUP(DO38, 'All hitters'!A:A, 'All hitters'!X:X, "")</f>
        <v>0.38200000000000001</v>
      </c>
      <c r="EN38" s="62">
        <f>_xlfn.XLOOKUP(DO38, 'All hitters'!A:A, 'All hitters'!Y:Y, "")</f>
        <v>0.27600000000000002</v>
      </c>
      <c r="EO38" s="62">
        <f>_xlfn.XLOOKUP(DO38, 'All hitters'!A:A, 'All hitters'!Z:Z, "")</f>
        <v>85.7</v>
      </c>
    </row>
    <row r="39" spans="1:145" x14ac:dyDescent="0.3">
      <c r="A39" s="7" t="s">
        <v>10</v>
      </c>
      <c r="B39" s="41" t="s">
        <v>62</v>
      </c>
      <c r="C39" s="41"/>
      <c r="D39" s="62">
        <f>_xlfn.XLOOKUP(B39, 'All hitters'!A:A, 'All hitters'!B:B, "")</f>
        <v>6</v>
      </c>
      <c r="E39" s="62">
        <f>_xlfn.XLOOKUP(B39, 'All hitters'!A:A, 'All hitters'!C:C, "")</f>
        <v>6</v>
      </c>
      <c r="F39" s="62">
        <f>_xlfn.XLOOKUP(B39, 'All hitters'!A:A, 'All hitters'!D:D, "")</f>
        <v>26</v>
      </c>
      <c r="G39" s="62">
        <f>_xlfn.XLOOKUP(B39, 'All hitters'!A:A, 'All hitters'!E:E, "")</f>
        <v>24</v>
      </c>
      <c r="H39" s="62">
        <f>_xlfn.XLOOKUP(B39, 'All hitters'!A:A, 'All hitters'!F:F, "")</f>
        <v>5</v>
      </c>
      <c r="I39" s="62">
        <f>_xlfn.XLOOKUP(B39, 'All hitters'!A:A, 'All hitters'!G:G, "")</f>
        <v>6</v>
      </c>
      <c r="J39" s="62">
        <f>_xlfn.XLOOKUP(B39, 'All hitters'!A:A, 'All hitters'!H:H, "")</f>
        <v>2</v>
      </c>
      <c r="K39" s="62">
        <f>_xlfn.XLOOKUP(B39, 'All hitters'!A:A, 'All hitters'!I:I, "")</f>
        <v>0</v>
      </c>
      <c r="L39" s="62">
        <f>_xlfn.XLOOKUP(B39, 'All hitters'!A:A, 'All hitters'!J:J, "")</f>
        <v>2</v>
      </c>
      <c r="M39" s="62">
        <f>_xlfn.XLOOKUP(B39, 'All hitters'!A:A, 'All hitters'!K:K, "")</f>
        <v>5</v>
      </c>
      <c r="N39" s="62">
        <f>_xlfn.XLOOKUP(B39, 'All hitters'!A:A, 'All hitters'!L:L, "")</f>
        <v>2</v>
      </c>
      <c r="O39" s="62">
        <f>_xlfn.XLOOKUP(B39, 'All hitters'!A:A, 'All hitters'!M:M, "")</f>
        <v>0</v>
      </c>
      <c r="P39" s="62">
        <f>_xlfn.XLOOKUP(B39, 'All hitters'!A:A, 'All hitters'!N:N, "")</f>
        <v>0</v>
      </c>
      <c r="Q39" s="62">
        <f>_xlfn.XLOOKUP(B39, 'All hitters'!A:A, 'All hitters'!O:O, "")</f>
        <v>3</v>
      </c>
      <c r="R39" s="62">
        <f>_xlfn.XLOOKUP(B39, 'All hitters'!A:A, 'All hitters'!P:P, "")</f>
        <v>0</v>
      </c>
      <c r="S39" s="62">
        <f>_xlfn.XLOOKUP(B39, 'All hitters'!A:A, 'All hitters'!Q:Q, "")</f>
        <v>0</v>
      </c>
      <c r="T39" s="62">
        <f>_xlfn.XLOOKUP(B39, 'All hitters'!A:A, 'All hitters'!R:R, "")</f>
        <v>0</v>
      </c>
      <c r="U39" s="62">
        <f>_xlfn.XLOOKUP(B39, 'All hitters'!A:A, 'All hitters'!S:S, "")</f>
        <v>0</v>
      </c>
      <c r="V39" s="62">
        <f>_xlfn.XLOOKUP(B39, 'All hitters'!A:A, 'All hitters'!T:T, "")</f>
        <v>1</v>
      </c>
      <c r="W39" s="62">
        <f>_xlfn.XLOOKUP(B39, 'All hitters'!A:A, 'All hitters'!U:U, "")</f>
        <v>0</v>
      </c>
      <c r="X39" s="62">
        <f>_xlfn.XLOOKUP(B39, 'All hitters'!A:A, 'All hitters'!V:V, "")</f>
        <v>4</v>
      </c>
      <c r="Y39" s="63">
        <f>_xlfn.XLOOKUP(B39, 'All hitters'!A:A, 'All hitters'!W:W, "")</f>
        <v>0.25</v>
      </c>
      <c r="Z39" s="63">
        <f>_xlfn.XLOOKUP(B39, 'All hitters'!A:A, 'All hitters'!X:X, "")</f>
        <v>0.308</v>
      </c>
      <c r="AA39" s="63">
        <f>_xlfn.XLOOKUP(B39, 'All hitters'!A:A, 'All hitters'!Y:Y, "")</f>
        <v>0.58299999999999996</v>
      </c>
      <c r="AB39" s="62">
        <f>_xlfn.XLOOKUP(B39, 'All hitters'!A:A, 'All hitters'!Z:Z, "")</f>
        <v>66.7</v>
      </c>
      <c r="AC39" s="11"/>
      <c r="AD39" s="7" t="s">
        <v>10</v>
      </c>
      <c r="AE39" s="41" t="s">
        <v>165</v>
      </c>
      <c r="AF39" s="41"/>
      <c r="AG39" s="62">
        <f>_xlfn.XLOOKUP(AE39, 'All hitters'!A:A, 'All hitters'!B:B, "")</f>
        <v>6</v>
      </c>
      <c r="AH39" s="62">
        <f>_xlfn.XLOOKUP(AE39, 'All hitters'!A:A, 'All hitters'!C:C, "")</f>
        <v>5</v>
      </c>
      <c r="AI39" s="62">
        <f>_xlfn.XLOOKUP(AE39, 'All hitters'!A:A, 'All hitters'!D:D, "")</f>
        <v>24</v>
      </c>
      <c r="AJ39" s="62">
        <f>_xlfn.XLOOKUP(AE39, 'All hitters'!A:A, 'All hitters'!E:E, "")</f>
        <v>18</v>
      </c>
      <c r="AK39" s="62">
        <f>_xlfn.XLOOKUP(AE39, 'All hitters'!A:A, 'All hitters'!F:F, "")</f>
        <v>2</v>
      </c>
      <c r="AL39" s="62">
        <f>_xlfn.XLOOKUP(AE39, 'All hitters'!A:A, 'All hitters'!G:G, "")</f>
        <v>6</v>
      </c>
      <c r="AM39" s="62">
        <f>_xlfn.XLOOKUP(AE39, 'All hitters'!A:A, 'All hitters'!H:H, "")</f>
        <v>0</v>
      </c>
      <c r="AN39" s="62">
        <f>_xlfn.XLOOKUP(AE39, 'All hitters'!A:A, 'All hitters'!I:I, "")</f>
        <v>0</v>
      </c>
      <c r="AO39" s="62">
        <f>_xlfn.XLOOKUP(AE39, 'All hitters'!A:A, 'All hitters'!J:J, "")</f>
        <v>1</v>
      </c>
      <c r="AP39" s="62">
        <f>_xlfn.XLOOKUP(AE39, 'All hitters'!A:A, 'All hitters'!K:K, "")</f>
        <v>1</v>
      </c>
      <c r="AQ39" s="62">
        <f>_xlfn.XLOOKUP(AE39, 'All hitters'!A:A, 'All hitters'!L:L, "")</f>
        <v>5</v>
      </c>
      <c r="AR39" s="62">
        <f>_xlfn.XLOOKUP(AE39, 'All hitters'!A:A, 'All hitters'!M:M, "")</f>
        <v>1</v>
      </c>
      <c r="AS39" s="62">
        <f>_xlfn.XLOOKUP(AE39, 'All hitters'!A:A, 'All hitters'!N:N, "")</f>
        <v>1</v>
      </c>
      <c r="AT39" s="62">
        <f>_xlfn.XLOOKUP(AE39, 'All hitters'!A:A, 'All hitters'!O:O, "")</f>
        <v>3</v>
      </c>
      <c r="AU39" s="62">
        <f>_xlfn.XLOOKUP(AE39, 'All hitters'!A:A, 'All hitters'!P:P, "")</f>
        <v>1</v>
      </c>
      <c r="AV39" s="62">
        <f>_xlfn.XLOOKUP(AE39, 'All hitters'!A:A, 'All hitters'!Q:Q, "")</f>
        <v>0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0</v>
      </c>
      <c r="AZ39" s="62">
        <f>_xlfn.XLOOKUP(AE39, 'All hitters'!A:A, 'All hitters'!U:U, "")</f>
        <v>0</v>
      </c>
      <c r="BA39" s="62">
        <f>_xlfn.XLOOKUP(AE39, 'All hitters'!A:A, 'All hitters'!V:V, "")</f>
        <v>5</v>
      </c>
      <c r="BB39" s="63">
        <f>_xlfn.XLOOKUP(AE39, 'All hitters'!A:A, 'All hitters'!W:W, "")</f>
        <v>0.33300000000000002</v>
      </c>
      <c r="BC39" s="63">
        <f>_xlfn.XLOOKUP(AE39, 'All hitters'!A:A, 'All hitters'!X:X, "")</f>
        <v>0.5</v>
      </c>
      <c r="BD39" s="63">
        <f>_xlfn.XLOOKUP(AE39, 'All hitters'!A:A, 'All hitters'!Y:Y, "")</f>
        <v>0.5</v>
      </c>
      <c r="BE39" s="62">
        <f>_xlfn.XLOOKUP(AE39, 'All hitters'!A:A, 'All hitters'!Z:Z, "")</f>
        <v>83.3</v>
      </c>
      <c r="BF39" s="11"/>
      <c r="BG39" s="7" t="s">
        <v>10</v>
      </c>
      <c r="BH39" s="41" t="s">
        <v>18</v>
      </c>
      <c r="BI39" s="41"/>
      <c r="BJ39" s="62">
        <f>_xlfn.XLOOKUP(BH39, 'All hitters'!A:A, 'All hitters'!B:B, "")</f>
        <v>6</v>
      </c>
      <c r="BK39" s="62">
        <f>_xlfn.XLOOKUP(BH39, 'All hitters'!A:A, 'All hitters'!C:C, "")</f>
        <v>6</v>
      </c>
      <c r="BL39" s="62">
        <f>_xlfn.XLOOKUP(BH39, 'All hitters'!A:A, 'All hitters'!D:D, "")</f>
        <v>29</v>
      </c>
      <c r="BM39" s="62">
        <f>_xlfn.XLOOKUP(BH39, 'All hitters'!A:A, 'All hitters'!E:E, "")</f>
        <v>23</v>
      </c>
      <c r="BN39" s="62">
        <f>_xlfn.XLOOKUP(BH39, 'All hitters'!A:A, 'All hitters'!F:F, "")</f>
        <v>7</v>
      </c>
      <c r="BO39" s="62">
        <f>_xlfn.XLOOKUP(BH39, 'All hitters'!A:A, 'All hitters'!G:G, "")</f>
        <v>11</v>
      </c>
      <c r="BP39" s="62">
        <f>_xlfn.XLOOKUP(BH39, 'All hitters'!A:A, 'All hitters'!H:H, "")</f>
        <v>3</v>
      </c>
      <c r="BQ39" s="62">
        <f>_xlfn.XLOOKUP(BH39, 'All hitters'!A:A, 'All hitters'!I:I, "")</f>
        <v>0</v>
      </c>
      <c r="BR39" s="62">
        <f>_xlfn.XLOOKUP(BH39, 'All hitters'!A:A, 'All hitters'!J:J, "")</f>
        <v>3</v>
      </c>
      <c r="BS39" s="62">
        <f>_xlfn.XLOOKUP(BH39, 'All hitters'!A:A, 'All hitters'!K:K, "")</f>
        <v>6</v>
      </c>
      <c r="BT39" s="62">
        <f>_xlfn.XLOOKUP(BH39, 'All hitters'!A:A, 'All hitters'!L:L, "")</f>
        <v>6</v>
      </c>
      <c r="BU39" s="62">
        <f>_xlfn.XLOOKUP(BH39, 'All hitters'!A:A, 'All hitters'!M:M, "")</f>
        <v>1</v>
      </c>
      <c r="BV39" s="62">
        <f>_xlfn.XLOOKUP(BH39, 'All hitters'!A:A, 'All hitters'!N:N, "")</f>
        <v>0</v>
      </c>
      <c r="BW39" s="62">
        <f>_xlfn.XLOOKUP(BH39, 'All hitters'!A:A, 'All hitters'!O:O, "")</f>
        <v>3</v>
      </c>
      <c r="BX39" s="62">
        <f>_xlfn.XLOOKUP(BH39, 'All hitters'!A:A, 'All hitters'!P:P, "")</f>
        <v>0</v>
      </c>
      <c r="BY39" s="62">
        <f>_xlfn.XLOOKUP(BH39, 'All hitters'!A:A, 'All hitters'!Q:Q, "")</f>
        <v>0</v>
      </c>
      <c r="BZ39" s="62">
        <f>_xlfn.XLOOKUP(BH39, 'All hitters'!A:A, 'All hitters'!R:R, "")</f>
        <v>0</v>
      </c>
      <c r="CA39" s="62">
        <f>_xlfn.XLOOKUP(BH39, 'All hitters'!A:A, 'All hitters'!S:S, "")</f>
        <v>0</v>
      </c>
      <c r="CB39" s="62">
        <f>_xlfn.XLOOKUP(BH39, 'All hitters'!A:A, 'All hitters'!T:T, "")</f>
        <v>0</v>
      </c>
      <c r="CC39" s="62">
        <f>_xlfn.XLOOKUP(BH39, 'All hitters'!A:A, 'All hitters'!U:U, "")</f>
        <v>0</v>
      </c>
      <c r="CD39" s="62">
        <f>_xlfn.XLOOKUP(BH39, 'All hitters'!A:A, 'All hitters'!V:V, "")</f>
        <v>5</v>
      </c>
      <c r="CE39" s="63">
        <f>_xlfn.XLOOKUP(BH39, 'All hitters'!A:A, 'All hitters'!W:W, "")</f>
        <v>0.47799999999999998</v>
      </c>
      <c r="CF39" s="63">
        <f>_xlfn.XLOOKUP(BH39, 'All hitters'!A:A, 'All hitters'!X:X, "")</f>
        <v>0.58599999999999997</v>
      </c>
      <c r="CG39" s="63">
        <f>_xlfn.XLOOKUP(BH39, 'All hitters'!A:A, 'All hitters'!Y:Y, "")</f>
        <v>1</v>
      </c>
      <c r="CH39" s="62">
        <f>_xlfn.XLOOKUP(BH39, 'All hitters'!A:A, 'All hitters'!Z:Z, "")</f>
        <v>83.3</v>
      </c>
      <c r="CJ39" s="11"/>
      <c r="CK39" s="7" t="s">
        <v>10</v>
      </c>
      <c r="CL39" s="41" t="s">
        <v>121</v>
      </c>
      <c r="CM39" s="41"/>
      <c r="CN39" s="62">
        <f>_xlfn.XLOOKUP(CL39, 'All hitters'!A:A, 'All hitters'!B:B, "")</f>
        <v>5</v>
      </c>
      <c r="CO39" s="62">
        <f>_xlfn.XLOOKUP(CL39, 'All hitters'!A:A, 'All hitters'!C:C, "")</f>
        <v>5</v>
      </c>
      <c r="CP39" s="62">
        <f>_xlfn.XLOOKUP(CL39, 'All hitters'!A:A, 'All hitters'!D:D, "")</f>
        <v>17</v>
      </c>
      <c r="CQ39" s="62">
        <f>_xlfn.XLOOKUP(CL39, 'All hitters'!A:A, 'All hitters'!E:E, "")</f>
        <v>17</v>
      </c>
      <c r="CR39" s="62">
        <f>_xlfn.XLOOKUP(CL39, 'All hitters'!A:A, 'All hitters'!F:F, "")</f>
        <v>3</v>
      </c>
      <c r="CS39" s="62">
        <f>_xlfn.XLOOKUP(CL39, 'All hitters'!A:A, 'All hitters'!G:G, "")</f>
        <v>4</v>
      </c>
      <c r="CT39" s="62">
        <f>_xlfn.XLOOKUP(CL39, 'All hitters'!A:A, 'All hitters'!H:H, "")</f>
        <v>1</v>
      </c>
      <c r="CU39" s="62">
        <f>_xlfn.XLOOKUP(CL39, 'All hitters'!A:A, 'All hitters'!I:I, "")</f>
        <v>0</v>
      </c>
      <c r="CV39" s="62">
        <f>_xlfn.XLOOKUP(CL39, 'All hitters'!A:A, 'All hitters'!J:J, "")</f>
        <v>1</v>
      </c>
      <c r="CW39" s="62">
        <f>_xlfn.XLOOKUP(CL39, 'All hitters'!A:A, 'All hitters'!K:K, "")</f>
        <v>1</v>
      </c>
      <c r="CX39" s="62">
        <f>_xlfn.XLOOKUP(CL39, 'All hitters'!A:A, 'All hitters'!L:L, "")</f>
        <v>0</v>
      </c>
      <c r="CY39" s="62">
        <f>_xlfn.XLOOKUP(CL39, 'All hitters'!A:A, 'All hitters'!M:M, "")</f>
        <v>0</v>
      </c>
      <c r="CZ39" s="62">
        <f>_xlfn.XLOOKUP(CL39, 'All hitters'!A:A, 'All hitters'!N:N, "")</f>
        <v>0</v>
      </c>
      <c r="DA39" s="62">
        <f>_xlfn.XLOOKUP(CL39, 'All hitters'!A:A, 'All hitters'!O:O, "")</f>
        <v>2</v>
      </c>
      <c r="DB39" s="62">
        <f>_xlfn.XLOOKUP(CL39, 'All hitters'!A:A, 'All hitters'!P:P, "")</f>
        <v>0</v>
      </c>
      <c r="DC39" s="62">
        <f>_xlfn.XLOOKUP(CL39, 'All hitters'!A:A, 'All hitters'!Q:Q, "")</f>
        <v>0</v>
      </c>
      <c r="DD39" s="62">
        <f>_xlfn.XLOOKUP(CL39, 'All hitters'!A:A, 'All hitters'!R:R, "")</f>
        <v>0</v>
      </c>
      <c r="DE39" s="62">
        <f>_xlfn.XLOOKUP(CL39, 'All hitters'!A:A, 'All hitters'!S:S, "")</f>
        <v>0</v>
      </c>
      <c r="DF39" s="62">
        <f>_xlfn.XLOOKUP(CL39, 'All hitters'!A:A, 'All hitters'!T:T, "")</f>
        <v>1</v>
      </c>
      <c r="DG39" s="62">
        <f>_xlfn.XLOOKUP(CL39, 'All hitters'!A:A, 'All hitters'!U:U, "")</f>
        <v>0</v>
      </c>
      <c r="DH39" s="62">
        <f>_xlfn.XLOOKUP(CL39, 'All hitters'!A:A, 'All hitters'!V:V, "")</f>
        <v>3</v>
      </c>
      <c r="DI39" s="63">
        <f>_xlfn.XLOOKUP(CL39, 'All hitters'!A:A, 'All hitters'!W:W, "")</f>
        <v>0.23499999999999999</v>
      </c>
      <c r="DJ39" s="63">
        <f>_xlfn.XLOOKUP(CL39, 'All hitters'!A:A, 'All hitters'!X:X, "")</f>
        <v>0.23499999999999999</v>
      </c>
      <c r="DK39" s="63">
        <f>_xlfn.XLOOKUP(CL39, 'All hitters'!A:A, 'All hitters'!Y:Y, "")</f>
        <v>0.47099999999999997</v>
      </c>
      <c r="DL39" s="62">
        <f>_xlfn.XLOOKUP(CL39, 'All hitters'!A:A, 'All hitters'!Z:Z, "")</f>
        <v>60</v>
      </c>
      <c r="DM39" s="11"/>
      <c r="DN39" s="7" t="s">
        <v>10</v>
      </c>
      <c r="DO39" s="41" t="s">
        <v>160</v>
      </c>
      <c r="DP39" s="41"/>
      <c r="DQ39" s="62">
        <f>_xlfn.XLOOKUP(DO39, 'All hitters'!A:A, 'All hitters'!B:B, "")</f>
        <v>4</v>
      </c>
      <c r="DR39" s="62">
        <f>_xlfn.XLOOKUP(DO39, 'All hitters'!A:A, 'All hitters'!C:C, "")</f>
        <v>3</v>
      </c>
      <c r="DS39" s="62">
        <f>_xlfn.XLOOKUP(DO39, 'All hitters'!A:A, 'All hitters'!D:D, "")</f>
        <v>12</v>
      </c>
      <c r="DT39" s="62">
        <f>_xlfn.XLOOKUP(DO39, 'All hitters'!A:A, 'All hitters'!E:E, "")</f>
        <v>12</v>
      </c>
      <c r="DU39" s="62">
        <f>_xlfn.XLOOKUP(DO39, 'All hitters'!A:A, 'All hitters'!F:F, "")</f>
        <v>1</v>
      </c>
      <c r="DV39" s="62">
        <f>_xlfn.XLOOKUP(DO39, 'All hitters'!A:A, 'All hitters'!G:G, "")</f>
        <v>2</v>
      </c>
      <c r="DW39" s="62">
        <f>_xlfn.XLOOKUP(DO39, 'All hitters'!A:A, 'All hitters'!H:H, "")</f>
        <v>0</v>
      </c>
      <c r="DX39" s="62">
        <f>_xlfn.XLOOKUP(DO39, 'All hitters'!A:A, 'All hitters'!I:I, "")</f>
        <v>1</v>
      </c>
      <c r="DY39" s="62">
        <f>_xlfn.XLOOKUP(DO39, 'All hitters'!A:A, 'All hitters'!J:J, "")</f>
        <v>0</v>
      </c>
      <c r="DZ39" s="62">
        <f>_xlfn.XLOOKUP(DO39, 'All hitters'!A:A, 'All hitters'!K:K, "")</f>
        <v>0</v>
      </c>
      <c r="EA39" s="62">
        <f>_xlfn.XLOOKUP(DO39, 'All hitters'!A:A, 'All hitters'!L:L, "")</f>
        <v>0</v>
      </c>
      <c r="EB39" s="62">
        <f>_xlfn.XLOOKUP(DO39, 'All hitters'!A:A, 'All hitters'!M:M, "")</f>
        <v>0</v>
      </c>
      <c r="EC39" s="62">
        <f>_xlfn.XLOOKUP(DO39, 'All hitters'!A:A, 'All hitters'!N:N, "")</f>
        <v>0</v>
      </c>
      <c r="ED39" s="62">
        <f>_xlfn.XLOOKUP(DO39, 'All hitters'!A:A, 'All hitters'!O:O, "")</f>
        <v>4</v>
      </c>
      <c r="EE39" s="62">
        <f>_xlfn.XLOOKUP(DO39, 'All hitters'!A:A, 'All hitters'!P:P, "")</f>
        <v>0</v>
      </c>
      <c r="EF39" s="62">
        <f>_xlfn.XLOOKUP(DO39, 'All hitters'!A:A, 'All hitters'!Q:Q, "")</f>
        <v>0</v>
      </c>
      <c r="EG39" s="62">
        <f>_xlfn.XLOOKUP(DO39, 'All hitters'!A:A, 'All hitters'!R:R, "")</f>
        <v>0</v>
      </c>
      <c r="EH39" s="62">
        <f>_xlfn.XLOOKUP(DO39, 'All hitters'!A:A, 'All hitters'!S:S, "")</f>
        <v>0</v>
      </c>
      <c r="EI39" s="62">
        <f>_xlfn.XLOOKUP(DO39, 'All hitters'!A:A, 'All hitters'!T:T, "")</f>
        <v>0</v>
      </c>
      <c r="EJ39" s="62">
        <f>_xlfn.XLOOKUP(DO39, 'All hitters'!A:A, 'All hitters'!U:U, "")</f>
        <v>0</v>
      </c>
      <c r="EK39" s="62">
        <f>_xlfn.XLOOKUP(DO39, 'All hitters'!A:A, 'All hitters'!V:V, "")</f>
        <v>2</v>
      </c>
      <c r="EL39" s="62">
        <f>_xlfn.XLOOKUP(DO39, 'All hitters'!A:A, 'All hitters'!W:W, "")</f>
        <v>0.16700000000000001</v>
      </c>
      <c r="EM39" s="62">
        <f>_xlfn.XLOOKUP(DO39, 'All hitters'!A:A, 'All hitters'!X:X, "")</f>
        <v>0.16700000000000001</v>
      </c>
      <c r="EN39" s="62">
        <f>_xlfn.XLOOKUP(DO39, 'All hitters'!A:A, 'All hitters'!Y:Y, "")</f>
        <v>0.33300000000000002</v>
      </c>
      <c r="EO39" s="62">
        <f>_xlfn.XLOOKUP(DO39, 'All hitters'!A:A, 'All hitters'!Z:Z, "")</f>
        <v>50</v>
      </c>
    </row>
    <row r="40" spans="1:145" x14ac:dyDescent="0.3">
      <c r="A40" s="7" t="s">
        <v>11</v>
      </c>
      <c r="B40" s="41" t="s">
        <v>513</v>
      </c>
      <c r="C40" s="41"/>
      <c r="D40" s="62">
        <f>_xlfn.XLOOKUP(B40, 'All hitters'!A:A, 'All hitters'!B:B, "")</f>
        <v>4</v>
      </c>
      <c r="E40" s="62">
        <f>_xlfn.XLOOKUP(B40, 'All hitters'!A:A, 'All hitters'!C:C, "")</f>
        <v>3</v>
      </c>
      <c r="F40" s="62">
        <f>_xlfn.XLOOKUP(B40, 'All hitters'!A:A, 'All hitters'!D:D, "")</f>
        <v>19</v>
      </c>
      <c r="G40" s="62">
        <f>_xlfn.XLOOKUP(B40, 'All hitters'!A:A, 'All hitters'!E:E, "")</f>
        <v>17</v>
      </c>
      <c r="H40" s="62">
        <f>_xlfn.XLOOKUP(B40, 'All hitters'!A:A, 'All hitters'!F:F, "")</f>
        <v>4</v>
      </c>
      <c r="I40" s="62">
        <f>_xlfn.XLOOKUP(B40, 'All hitters'!A:A, 'All hitters'!G:G, "")</f>
        <v>4</v>
      </c>
      <c r="J40" s="62">
        <f>_xlfn.XLOOKUP(B40, 'All hitters'!A:A, 'All hitters'!H:H, "")</f>
        <v>0</v>
      </c>
      <c r="K40" s="62">
        <f>_xlfn.XLOOKUP(B40, 'All hitters'!A:A, 'All hitters'!I:I, "")</f>
        <v>0</v>
      </c>
      <c r="L40" s="62">
        <f>_xlfn.XLOOKUP(B40, 'All hitters'!A:A, 'All hitters'!J:J, "")</f>
        <v>1</v>
      </c>
      <c r="M40" s="62">
        <f>_xlfn.XLOOKUP(B40, 'All hitters'!A:A, 'All hitters'!K:K, "")</f>
        <v>3</v>
      </c>
      <c r="N40" s="62">
        <f>_xlfn.XLOOKUP(B40, 'All hitters'!A:A, 'All hitters'!L:L, "")</f>
        <v>1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1</v>
      </c>
      <c r="R40" s="62">
        <f>_xlfn.XLOOKUP(B40, 'All hitters'!A:A, 'All hitters'!P:P, "")</f>
        <v>0</v>
      </c>
      <c r="S40" s="62">
        <f>_xlfn.XLOOKUP(B40, 'All hitters'!A:A, 'All hitters'!Q:Q, "")</f>
        <v>0</v>
      </c>
      <c r="T40" s="62">
        <f>_xlfn.XLOOKUP(B40, 'All hitters'!A:A, 'All hitters'!R:R, "")</f>
        <v>0</v>
      </c>
      <c r="U40" s="62">
        <f>_xlfn.XLOOKUP(B40, 'All hitters'!A:A, 'All hitters'!S:S, "")</f>
        <v>1</v>
      </c>
      <c r="V40" s="62">
        <f>_xlfn.XLOOKUP(B40, 'All hitters'!A:A, 'All hitters'!T:T, "")</f>
        <v>1</v>
      </c>
      <c r="W40" s="62">
        <f>_xlfn.XLOOKUP(B40, 'All hitters'!A:A, 'All hitters'!U:U, "")</f>
        <v>0</v>
      </c>
      <c r="X40" s="62">
        <f>_xlfn.XLOOKUP(B40, 'All hitters'!A:A, 'All hitters'!V:V, "")</f>
        <v>2</v>
      </c>
      <c r="Y40" s="63">
        <f>_xlfn.XLOOKUP(B40, 'All hitters'!A:A, 'All hitters'!W:W, "")</f>
        <v>0.23499999999999999</v>
      </c>
      <c r="Z40" s="63">
        <f>_xlfn.XLOOKUP(B40, 'All hitters'!A:A, 'All hitters'!X:X, "")</f>
        <v>0.26300000000000001</v>
      </c>
      <c r="AA40" s="63">
        <f>_xlfn.XLOOKUP(B40, 'All hitters'!A:A, 'All hitters'!Y:Y, "")</f>
        <v>0.41199999999999998</v>
      </c>
      <c r="AB40" s="62">
        <f>_xlfn.XLOOKUP(B40, 'All hitters'!A:A, 'All hitters'!Z:Z, "")</f>
        <v>50</v>
      </c>
      <c r="AC40" s="11"/>
      <c r="AD40" s="7" t="s">
        <v>11</v>
      </c>
      <c r="AE40" s="41" t="s">
        <v>345</v>
      </c>
      <c r="AF40" s="41"/>
      <c r="AG40" s="62">
        <f>_xlfn.XLOOKUP(AE40, 'All hitters'!A:A, 'All hitters'!B:B, "")</f>
        <v>6</v>
      </c>
      <c r="AH40" s="62">
        <f>_xlfn.XLOOKUP(AE40, 'All hitters'!A:A, 'All hitters'!C:C, "")</f>
        <v>6</v>
      </c>
      <c r="AI40" s="62">
        <f>_xlfn.XLOOKUP(AE40, 'All hitters'!A:A, 'All hitters'!D:D, "")</f>
        <v>26</v>
      </c>
      <c r="AJ40" s="62">
        <f>_xlfn.XLOOKUP(AE40, 'All hitters'!A:A, 'All hitters'!E:E, "")</f>
        <v>23</v>
      </c>
      <c r="AK40" s="62">
        <f>_xlfn.XLOOKUP(AE40, 'All hitters'!A:A, 'All hitters'!F:F, "")</f>
        <v>3</v>
      </c>
      <c r="AL40" s="62">
        <f>_xlfn.XLOOKUP(AE40, 'All hitters'!A:A, 'All hitters'!G:G, "")</f>
        <v>9</v>
      </c>
      <c r="AM40" s="62">
        <f>_xlfn.XLOOKUP(AE40, 'All hitters'!A:A, 'All hitters'!H:H, "")</f>
        <v>1</v>
      </c>
      <c r="AN40" s="62">
        <f>_xlfn.XLOOKUP(AE40, 'All hitters'!A:A, 'All hitters'!I:I, "")</f>
        <v>0</v>
      </c>
      <c r="AO40" s="62">
        <f>_xlfn.XLOOKUP(AE40, 'All hitters'!A:A, 'All hitters'!J:J, "")</f>
        <v>0</v>
      </c>
      <c r="AP40" s="62">
        <f>_xlfn.XLOOKUP(AE40, 'All hitters'!A:A, 'All hitters'!K:K, "")</f>
        <v>2</v>
      </c>
      <c r="AQ40" s="62">
        <f>_xlfn.XLOOKUP(AE40, 'All hitters'!A:A, 'All hitters'!L:L, "")</f>
        <v>3</v>
      </c>
      <c r="AR40" s="62">
        <f>_xlfn.XLOOKUP(AE40, 'All hitters'!A:A, 'All hitters'!M:M, "")</f>
        <v>1</v>
      </c>
      <c r="AS40" s="62">
        <f>_xlfn.XLOOKUP(AE40, 'All hitters'!A:A, 'All hitters'!N:N, "")</f>
        <v>0</v>
      </c>
      <c r="AT40" s="62">
        <f>_xlfn.XLOOKUP(AE40, 'All hitters'!A:A, 'All hitters'!O:O, "")</f>
        <v>1</v>
      </c>
      <c r="AU40" s="62">
        <f>_xlfn.XLOOKUP(AE40, 'All hitters'!A:A, 'All hitters'!P:P, "")</f>
        <v>2</v>
      </c>
      <c r="AV40" s="62">
        <f>_xlfn.XLOOKUP(AE40, 'All hitters'!A:A, 'All hitters'!Q:Q, "")</f>
        <v>0</v>
      </c>
      <c r="AW40" s="62">
        <f>_xlfn.XLOOKUP(AE40, 'All hitters'!A:A, 'All hitters'!R:R, "")</f>
        <v>0</v>
      </c>
      <c r="AX40" s="62">
        <f>_xlfn.XLOOKUP(AE40, 'All hitters'!A:A, 'All hitters'!S:S, "")</f>
        <v>0</v>
      </c>
      <c r="AY40" s="62">
        <f>_xlfn.XLOOKUP(AE40, 'All hitters'!A:A, 'All hitters'!T:T, "")</f>
        <v>1</v>
      </c>
      <c r="AZ40" s="62">
        <f>_xlfn.XLOOKUP(AE40, 'All hitters'!A:A, 'All hitters'!U:U, "")</f>
        <v>0</v>
      </c>
      <c r="BA40" s="62">
        <f>_xlfn.XLOOKUP(AE40, 'All hitters'!A:A, 'All hitters'!V:V, "")</f>
        <v>5</v>
      </c>
      <c r="BB40" s="63">
        <f>_xlfn.XLOOKUP(AE40, 'All hitters'!A:A, 'All hitters'!W:W, "")</f>
        <v>0.39100000000000001</v>
      </c>
      <c r="BC40" s="63">
        <f>_xlfn.XLOOKUP(AE40, 'All hitters'!A:A, 'All hitters'!X:X, "")</f>
        <v>0.46200000000000002</v>
      </c>
      <c r="BD40" s="63">
        <f>_xlfn.XLOOKUP(AE40, 'All hitters'!A:A, 'All hitters'!Y:Y, "")</f>
        <v>0.435</v>
      </c>
      <c r="BE40" s="62">
        <f>_xlfn.XLOOKUP(AE40, 'All hitters'!A:A, 'All hitters'!Z:Z, "")</f>
        <v>83.3</v>
      </c>
      <c r="BF40" s="11"/>
      <c r="BG40" s="7" t="s">
        <v>11</v>
      </c>
      <c r="BH40" s="41" t="s">
        <v>600</v>
      </c>
      <c r="BI40" s="41"/>
      <c r="BJ40" s="62">
        <f>_xlfn.XLOOKUP(BH40, 'All hitters'!A:A, 'All hitters'!B:B, "")</f>
        <v>6</v>
      </c>
      <c r="BK40" s="62">
        <f>_xlfn.XLOOKUP(BH40, 'All hitters'!A:A, 'All hitters'!C:C, "")</f>
        <v>6</v>
      </c>
      <c r="BL40" s="62">
        <f>_xlfn.XLOOKUP(BH40, 'All hitters'!A:A, 'All hitters'!D:D, "")</f>
        <v>27</v>
      </c>
      <c r="BM40" s="62">
        <f>_xlfn.XLOOKUP(BH40, 'All hitters'!A:A, 'All hitters'!E:E, "")</f>
        <v>27</v>
      </c>
      <c r="BN40" s="62">
        <f>_xlfn.XLOOKUP(BH40, 'All hitters'!A:A, 'All hitters'!F:F, "")</f>
        <v>1</v>
      </c>
      <c r="BO40" s="62">
        <f>_xlfn.XLOOKUP(BH40, 'All hitters'!A:A, 'All hitters'!G:G, "")</f>
        <v>6</v>
      </c>
      <c r="BP40" s="62">
        <f>_xlfn.XLOOKUP(BH40, 'All hitters'!A:A, 'All hitters'!H:H, "")</f>
        <v>3</v>
      </c>
      <c r="BQ40" s="62">
        <f>_xlfn.XLOOKUP(BH40, 'All hitters'!A:A, 'All hitters'!I:I, "")</f>
        <v>0</v>
      </c>
      <c r="BR40" s="62">
        <f>_xlfn.XLOOKUP(BH40, 'All hitters'!A:A, 'All hitters'!J:J, "")</f>
        <v>1</v>
      </c>
      <c r="BS40" s="62">
        <f>_xlfn.XLOOKUP(BH40, 'All hitters'!A:A, 'All hitters'!K:K, "")</f>
        <v>2</v>
      </c>
      <c r="BT40" s="62">
        <f>_xlfn.XLOOKUP(BH40, 'All hitters'!A:A, 'All hitters'!L:L, "")</f>
        <v>0</v>
      </c>
      <c r="BU40" s="62">
        <f>_xlfn.XLOOKUP(BH40, 'All hitters'!A:A, 'All hitters'!M:M, "")</f>
        <v>0</v>
      </c>
      <c r="BV40" s="62">
        <f>_xlfn.XLOOKUP(BH40, 'All hitters'!A:A, 'All hitters'!N:N, "")</f>
        <v>0</v>
      </c>
      <c r="BW40" s="62">
        <f>_xlfn.XLOOKUP(BH40, 'All hitters'!A:A, 'All hitters'!O:O, "")</f>
        <v>3</v>
      </c>
      <c r="BX40" s="62">
        <f>_xlfn.XLOOKUP(BH40, 'All hitters'!A:A, 'All hitters'!P:P, "")</f>
        <v>0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0</v>
      </c>
      <c r="CB40" s="62">
        <f>_xlfn.XLOOKUP(BH40, 'All hitters'!A:A, 'All hitters'!T:T, "")</f>
        <v>0</v>
      </c>
      <c r="CC40" s="62">
        <f>_xlfn.XLOOKUP(BH40, 'All hitters'!A:A, 'All hitters'!U:U, "")</f>
        <v>0</v>
      </c>
      <c r="CD40" s="62">
        <f>_xlfn.XLOOKUP(BH40, 'All hitters'!A:A, 'All hitters'!V:V, "")</f>
        <v>3</v>
      </c>
      <c r="CE40" s="63">
        <f>_xlfn.XLOOKUP(BH40, 'All hitters'!A:A, 'All hitters'!W:W, "")</f>
        <v>0.222</v>
      </c>
      <c r="CF40" s="63">
        <f>_xlfn.XLOOKUP(BH40, 'All hitters'!A:A, 'All hitters'!X:X, "")</f>
        <v>0.222</v>
      </c>
      <c r="CG40" s="63">
        <f>_xlfn.XLOOKUP(BH40, 'All hitters'!A:A, 'All hitters'!Y:Y, "")</f>
        <v>0.44400000000000001</v>
      </c>
      <c r="CH40" s="62">
        <f>_xlfn.XLOOKUP(BH40, 'All hitters'!A:A, 'All hitters'!Z:Z, "")</f>
        <v>50</v>
      </c>
      <c r="CJ40" s="11"/>
      <c r="CK40" s="7" t="s">
        <v>11</v>
      </c>
      <c r="CL40" s="41" t="s">
        <v>422</v>
      </c>
      <c r="CM40" s="41"/>
      <c r="CN40" s="62">
        <f>_xlfn.XLOOKUP(CL40, 'All hitters'!A:A, 'All hitters'!B:B, "")</f>
        <v>3</v>
      </c>
      <c r="CO40" s="62">
        <f>_xlfn.XLOOKUP(CL40, 'All hitters'!A:A, 'All hitters'!C:C, "")</f>
        <v>0</v>
      </c>
      <c r="CP40" s="62">
        <f>_xlfn.XLOOKUP(CL40, 'All hitters'!A:A, 'All hitters'!D:D, "")</f>
        <v>4</v>
      </c>
      <c r="CQ40" s="62">
        <f>_xlfn.XLOOKUP(CL40, 'All hitters'!A:A, 'All hitters'!E:E, "")</f>
        <v>4</v>
      </c>
      <c r="CR40" s="62">
        <f>_xlfn.XLOOKUP(CL40, 'All hitters'!A:A, 'All hitters'!F:F, "")</f>
        <v>0</v>
      </c>
      <c r="CS40" s="62">
        <f>_xlfn.XLOOKUP(CL40, 'All hitters'!A:A, 'All hitters'!G:G, "")</f>
        <v>1</v>
      </c>
      <c r="CT40" s="62">
        <f>_xlfn.XLOOKUP(CL40, 'All hitters'!A:A, 'All hitters'!H:H, "")</f>
        <v>0</v>
      </c>
      <c r="CU40" s="62">
        <f>_xlfn.XLOOKUP(CL40, 'All hitters'!A:A, 'All hitters'!I:I, "")</f>
        <v>0</v>
      </c>
      <c r="CV40" s="62">
        <f>_xlfn.XLOOKUP(CL40, 'All hitters'!A:A, 'All hitters'!J:J, "")</f>
        <v>0</v>
      </c>
      <c r="CW40" s="62">
        <f>_xlfn.XLOOKUP(CL40, 'All hitters'!A:A, 'All hitters'!K:K, "")</f>
        <v>0</v>
      </c>
      <c r="CX40" s="62">
        <f>_xlfn.XLOOKUP(CL40, 'All hitters'!A:A, 'All hitters'!L:L, "")</f>
        <v>0</v>
      </c>
      <c r="CY40" s="62">
        <f>_xlfn.XLOOKUP(CL40, 'All hitters'!A:A, 'All hitters'!M:M, "")</f>
        <v>0</v>
      </c>
      <c r="CZ40" s="62">
        <f>_xlfn.XLOOKUP(CL40, 'All hitters'!A:A, 'All hitters'!N:N, "")</f>
        <v>0</v>
      </c>
      <c r="DA40" s="62">
        <f>_xlfn.XLOOKUP(CL40, 'All hitters'!A:A, 'All hitters'!O:O, "")</f>
        <v>2</v>
      </c>
      <c r="DB40" s="62">
        <f>_xlfn.XLOOKUP(CL40, 'All hitters'!A:A, 'All hitters'!P:P, "")</f>
        <v>0</v>
      </c>
      <c r="DC40" s="62">
        <f>_xlfn.XLOOKUP(CL40, 'All hitters'!A:A, 'All hitters'!Q:Q, "")</f>
        <v>0</v>
      </c>
      <c r="DD40" s="62">
        <f>_xlfn.XLOOKUP(CL40, 'All hitters'!A:A, 'All hitters'!R:R, "")</f>
        <v>0</v>
      </c>
      <c r="DE40" s="62">
        <f>_xlfn.XLOOKUP(CL40, 'All hitters'!A:A, 'All hitters'!S:S, "")</f>
        <v>0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1</v>
      </c>
      <c r="DI40" s="63">
        <f>_xlfn.XLOOKUP(CL40, 'All hitters'!A:A, 'All hitters'!W:W, "")</f>
        <v>0.25</v>
      </c>
      <c r="DJ40" s="63">
        <f>_xlfn.XLOOKUP(CL40, 'All hitters'!A:A, 'All hitters'!X:X, "")</f>
        <v>0.25</v>
      </c>
      <c r="DK40" s="63">
        <f>_xlfn.XLOOKUP(CL40, 'All hitters'!A:A, 'All hitters'!Y:Y, "")</f>
        <v>0.25</v>
      </c>
      <c r="DL40" s="62">
        <f>_xlfn.XLOOKUP(CL40, 'All hitters'!A:A, 'All hitters'!Z:Z, "")</f>
        <v>33.299999999999997</v>
      </c>
      <c r="DM40" s="11"/>
      <c r="DN40" s="7" t="s">
        <v>11</v>
      </c>
      <c r="DO40" s="41" t="s">
        <v>502</v>
      </c>
      <c r="DP40" s="41"/>
      <c r="DQ40" s="62">
        <f>_xlfn.XLOOKUP(DO40, 'All hitters'!A:A, 'All hitters'!B:B, "")</f>
        <v>5</v>
      </c>
      <c r="DR40" s="62">
        <f>_xlfn.XLOOKUP(DO40, 'All hitters'!A:A, 'All hitters'!C:C, "")</f>
        <v>4</v>
      </c>
      <c r="DS40" s="62">
        <f>_xlfn.XLOOKUP(DO40, 'All hitters'!A:A, 'All hitters'!D:D, "")</f>
        <v>14</v>
      </c>
      <c r="DT40" s="62">
        <f>_xlfn.XLOOKUP(DO40, 'All hitters'!A:A, 'All hitters'!E:E, "")</f>
        <v>14</v>
      </c>
      <c r="DU40" s="62">
        <f>_xlfn.XLOOKUP(DO40, 'All hitters'!A:A, 'All hitters'!F:F, "")</f>
        <v>1</v>
      </c>
      <c r="DV40" s="62">
        <f>_xlfn.XLOOKUP(DO40, 'All hitters'!A:A, 'All hitters'!G:G, "")</f>
        <v>3</v>
      </c>
      <c r="DW40" s="62">
        <f>_xlfn.XLOOKUP(DO40, 'All hitters'!A:A, 'All hitters'!H:H, "")</f>
        <v>0</v>
      </c>
      <c r="DX40" s="62">
        <f>_xlfn.XLOOKUP(DO40, 'All hitters'!A:A, 'All hitters'!I:I, "")</f>
        <v>0</v>
      </c>
      <c r="DY40" s="62">
        <f>_xlfn.XLOOKUP(DO40, 'All hitters'!A:A, 'All hitters'!J:J, "")</f>
        <v>0</v>
      </c>
      <c r="DZ40" s="62">
        <f>_xlfn.XLOOKUP(DO40, 'All hitters'!A:A, 'All hitters'!K:K, "")</f>
        <v>1</v>
      </c>
      <c r="EA40" s="62">
        <f>_xlfn.XLOOKUP(DO40, 'All hitters'!A:A, 'All hitters'!L:L, "")</f>
        <v>0</v>
      </c>
      <c r="EB40" s="62">
        <f>_xlfn.XLOOKUP(DO40, 'All hitters'!A:A, 'All hitters'!M:M, "")</f>
        <v>0</v>
      </c>
      <c r="EC40" s="62">
        <f>_xlfn.XLOOKUP(DO40, 'All hitters'!A:A, 'All hitters'!N:N, "")</f>
        <v>0</v>
      </c>
      <c r="ED40" s="62">
        <f>_xlfn.XLOOKUP(DO40, 'All hitters'!A:A, 'All hitters'!O:O, "")</f>
        <v>3</v>
      </c>
      <c r="EE40" s="62">
        <f>_xlfn.XLOOKUP(DO40, 'All hitters'!A:A, 'All hitters'!P:P, "")</f>
        <v>1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0</v>
      </c>
      <c r="EJ40" s="62">
        <f>_xlfn.XLOOKUP(DO40, 'All hitters'!A:A, 'All hitters'!U:U, "")</f>
        <v>0</v>
      </c>
      <c r="EK40" s="62">
        <f>_xlfn.XLOOKUP(DO40, 'All hitters'!A:A, 'All hitters'!V:V, "")</f>
        <v>3</v>
      </c>
      <c r="EL40" s="62">
        <f>_xlfn.XLOOKUP(DO40, 'All hitters'!A:A, 'All hitters'!W:W, "")</f>
        <v>0.214</v>
      </c>
      <c r="EM40" s="62">
        <f>_xlfn.XLOOKUP(DO40, 'All hitters'!A:A, 'All hitters'!X:X, "")</f>
        <v>0.214</v>
      </c>
      <c r="EN40" s="62">
        <f>_xlfn.XLOOKUP(DO40, 'All hitters'!A:A, 'All hitters'!Y:Y, "")</f>
        <v>0.214</v>
      </c>
      <c r="EO40" s="62">
        <f>_xlfn.XLOOKUP(DO40, 'All hitters'!A:A, 'All hitters'!Z:Z, "")</f>
        <v>60</v>
      </c>
    </row>
    <row r="41" spans="1:145" x14ac:dyDescent="0.3">
      <c r="A41" s="7" t="s">
        <v>12</v>
      </c>
      <c r="B41" s="41" t="s">
        <v>344</v>
      </c>
      <c r="C41" s="41"/>
      <c r="D41" s="62">
        <f>_xlfn.XLOOKUP(B41, 'All hitters'!A:A, 'All hitters'!B:B, "")</f>
        <v>6</v>
      </c>
      <c r="E41" s="62">
        <f>_xlfn.XLOOKUP(B41, 'All hitters'!A:A, 'All hitters'!C:C, "")</f>
        <v>4</v>
      </c>
      <c r="F41" s="62">
        <f>_xlfn.XLOOKUP(B41, 'All hitters'!A:A, 'All hitters'!D:D, "")</f>
        <v>20</v>
      </c>
      <c r="G41" s="62">
        <f>_xlfn.XLOOKUP(B41, 'All hitters'!A:A, 'All hitters'!E:E, "")</f>
        <v>17</v>
      </c>
      <c r="H41" s="62">
        <f>_xlfn.XLOOKUP(B41, 'All hitters'!A:A, 'All hitters'!F:F, "")</f>
        <v>3</v>
      </c>
      <c r="I41" s="62">
        <f>_xlfn.XLOOKUP(B41, 'All hitters'!A:A, 'All hitters'!G:G, "")</f>
        <v>4</v>
      </c>
      <c r="J41" s="62">
        <f>_xlfn.XLOOKUP(B41, 'All hitters'!A:A, 'All hitters'!H:H, "")</f>
        <v>0</v>
      </c>
      <c r="K41" s="62">
        <f>_xlfn.XLOOKUP(B41, 'All hitters'!A:A, 'All hitters'!I:I, "")</f>
        <v>0</v>
      </c>
      <c r="L41" s="62">
        <f>_xlfn.XLOOKUP(B41, 'All hitters'!A:A, 'All hitters'!J:J, "")</f>
        <v>1</v>
      </c>
      <c r="M41" s="62">
        <f>_xlfn.XLOOKUP(B41, 'All hitters'!A:A, 'All hitters'!K:K, "")</f>
        <v>6</v>
      </c>
      <c r="N41" s="62">
        <f>_xlfn.XLOOKUP(B41, 'All hitters'!A:A, 'All hitters'!L:L, "")</f>
        <v>2</v>
      </c>
      <c r="O41" s="62">
        <f>_xlfn.XLOOKUP(B41, 'All hitters'!A:A, 'All hitters'!M:M, "")</f>
        <v>0</v>
      </c>
      <c r="P41" s="62">
        <f>_xlfn.XLOOKUP(B41, 'All hitters'!A:A, 'All hitters'!N:N, "")</f>
        <v>0</v>
      </c>
      <c r="Q41" s="62">
        <f>_xlfn.XLOOKUP(B41, 'All hitters'!A:A, 'All hitters'!O:O, "")</f>
        <v>1</v>
      </c>
      <c r="R41" s="62">
        <f>_xlfn.XLOOKUP(B41, 'All hitters'!A:A, 'All hitters'!P:P, "")</f>
        <v>0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1</v>
      </c>
      <c r="V41" s="62">
        <f>_xlfn.XLOOKUP(B41, 'All hitters'!A:A, 'All hitters'!T:T, "")</f>
        <v>0</v>
      </c>
      <c r="W41" s="62">
        <f>_xlfn.XLOOKUP(B41, 'All hitters'!A:A, 'All hitters'!U:U, "")</f>
        <v>0</v>
      </c>
      <c r="X41" s="62">
        <f>_xlfn.XLOOKUP(B41, 'All hitters'!A:A, 'All hitters'!V:V, "")</f>
        <v>3</v>
      </c>
      <c r="Y41" s="63">
        <f>_xlfn.XLOOKUP(B41, 'All hitters'!A:A, 'All hitters'!W:W, "")</f>
        <v>0.23499999999999999</v>
      </c>
      <c r="Z41" s="63">
        <f>_xlfn.XLOOKUP(B41, 'All hitters'!A:A, 'All hitters'!X:X, "")</f>
        <v>0.3</v>
      </c>
      <c r="AA41" s="63">
        <f>_xlfn.XLOOKUP(B41, 'All hitters'!A:A, 'All hitters'!Y:Y, "")</f>
        <v>0.41199999999999998</v>
      </c>
      <c r="AB41" s="62">
        <f>_xlfn.XLOOKUP(B41, 'All hitters'!A:A, 'All hitters'!Z:Z, "")</f>
        <v>50</v>
      </c>
      <c r="AC41" s="11"/>
      <c r="AD41" s="7" t="s">
        <v>12</v>
      </c>
      <c r="AE41" s="41" t="s">
        <v>468</v>
      </c>
      <c r="AF41" s="41"/>
      <c r="AG41" s="62">
        <f>_xlfn.XLOOKUP(AE41, 'All hitters'!A:A, 'All hitters'!B:B, "")</f>
        <v>7</v>
      </c>
      <c r="AH41" s="62">
        <f>_xlfn.XLOOKUP(AE41, 'All hitters'!A:A, 'All hitters'!C:C, "")</f>
        <v>7</v>
      </c>
      <c r="AI41" s="62">
        <f>_xlfn.XLOOKUP(AE41, 'All hitters'!A:A, 'All hitters'!D:D, "")</f>
        <v>30</v>
      </c>
      <c r="AJ41" s="62">
        <f>_xlfn.XLOOKUP(AE41, 'All hitters'!A:A, 'All hitters'!E:E, "")</f>
        <v>28</v>
      </c>
      <c r="AK41" s="62">
        <f>_xlfn.XLOOKUP(AE41, 'All hitters'!A:A, 'All hitters'!F:F, "")</f>
        <v>7</v>
      </c>
      <c r="AL41" s="62">
        <f>_xlfn.XLOOKUP(AE41, 'All hitters'!A:A, 'All hitters'!G:G, "")</f>
        <v>11</v>
      </c>
      <c r="AM41" s="62">
        <f>_xlfn.XLOOKUP(AE41, 'All hitters'!A:A, 'All hitters'!H:H, "")</f>
        <v>1</v>
      </c>
      <c r="AN41" s="62">
        <f>_xlfn.XLOOKUP(AE41, 'All hitters'!A:A, 'All hitters'!I:I, "")</f>
        <v>0</v>
      </c>
      <c r="AO41" s="62">
        <f>_xlfn.XLOOKUP(AE41, 'All hitters'!A:A, 'All hitters'!J:J, "")</f>
        <v>1</v>
      </c>
      <c r="AP41" s="62">
        <f>_xlfn.XLOOKUP(AE41, 'All hitters'!A:A, 'All hitters'!K:K, "")</f>
        <v>2</v>
      </c>
      <c r="AQ41" s="62">
        <f>_xlfn.XLOOKUP(AE41, 'All hitters'!A:A, 'All hitters'!L:L, "")</f>
        <v>1</v>
      </c>
      <c r="AR41" s="62">
        <f>_xlfn.XLOOKUP(AE41, 'All hitters'!A:A, 'All hitters'!M:M, "")</f>
        <v>0</v>
      </c>
      <c r="AS41" s="62">
        <f>_xlfn.XLOOKUP(AE41, 'All hitters'!A:A, 'All hitters'!N:N, "")</f>
        <v>0</v>
      </c>
      <c r="AT41" s="62">
        <f>_xlfn.XLOOKUP(AE41, 'All hitters'!A:A, 'All hitters'!O:O, "")</f>
        <v>5</v>
      </c>
      <c r="AU41" s="62">
        <f>_xlfn.XLOOKUP(AE41, 'All hitters'!A:A, 'All hitters'!P:P, "")</f>
        <v>4</v>
      </c>
      <c r="AV41" s="62">
        <f>_xlfn.XLOOKUP(AE41, 'All hitters'!A:A, 'All hitters'!Q:Q, "")</f>
        <v>2</v>
      </c>
      <c r="AW41" s="62">
        <f>_xlfn.XLOOKUP(AE41, 'All hitters'!A:A, 'All hitters'!R:R, "")</f>
        <v>1</v>
      </c>
      <c r="AX41" s="62">
        <f>_xlfn.XLOOKUP(AE41, 'All hitters'!A:A, 'All hitters'!S:S, "")</f>
        <v>0</v>
      </c>
      <c r="AY41" s="62">
        <f>_xlfn.XLOOKUP(AE41, 'All hitters'!A:A, 'All hitters'!T:T, "")</f>
        <v>2</v>
      </c>
      <c r="AZ41" s="62">
        <f>_xlfn.XLOOKUP(AE41, 'All hitters'!A:A, 'All hitters'!U:U, "")</f>
        <v>0</v>
      </c>
      <c r="BA41" s="62">
        <f>_xlfn.XLOOKUP(AE41, 'All hitters'!A:A, 'All hitters'!V:V, "")</f>
        <v>6</v>
      </c>
      <c r="BB41" s="63">
        <f>_xlfn.XLOOKUP(AE41, 'All hitters'!A:A, 'All hitters'!W:W, "")</f>
        <v>0.39300000000000002</v>
      </c>
      <c r="BC41" s="63">
        <f>_xlfn.XLOOKUP(AE41, 'All hitters'!A:A, 'All hitters'!X:X, "")</f>
        <v>0.41399999999999998</v>
      </c>
      <c r="BD41" s="63">
        <f>_xlfn.XLOOKUP(AE41, 'All hitters'!A:A, 'All hitters'!Y:Y, "")</f>
        <v>0.53600000000000003</v>
      </c>
      <c r="BE41" s="62">
        <f>_xlfn.XLOOKUP(AE41, 'All hitters'!A:A, 'All hitters'!Z:Z, "")</f>
        <v>85.7</v>
      </c>
      <c r="BF41" s="11"/>
      <c r="BG41" s="7" t="s">
        <v>12</v>
      </c>
      <c r="BH41" s="41" t="s">
        <v>224</v>
      </c>
      <c r="BI41" s="41"/>
      <c r="BJ41" s="62">
        <f>_xlfn.XLOOKUP(BH41, 'All hitters'!A:A, 'All hitters'!B:B, "")</f>
        <v>5</v>
      </c>
      <c r="BK41" s="62">
        <f>_xlfn.XLOOKUP(BH41, 'All hitters'!A:A, 'All hitters'!C:C, "")</f>
        <v>5</v>
      </c>
      <c r="BL41" s="62">
        <f>_xlfn.XLOOKUP(BH41, 'All hitters'!A:A, 'All hitters'!D:D, "")</f>
        <v>22</v>
      </c>
      <c r="BM41" s="62">
        <f>_xlfn.XLOOKUP(BH41, 'All hitters'!A:A, 'All hitters'!E:E, "")</f>
        <v>20</v>
      </c>
      <c r="BN41" s="62">
        <f>_xlfn.XLOOKUP(BH41, 'All hitters'!A:A, 'All hitters'!F:F, "")</f>
        <v>1</v>
      </c>
      <c r="BO41" s="62">
        <f>_xlfn.XLOOKUP(BH41, 'All hitters'!A:A, 'All hitters'!G:G, "")</f>
        <v>4</v>
      </c>
      <c r="BP41" s="62">
        <f>_xlfn.XLOOKUP(BH41, 'All hitters'!A:A, 'All hitters'!H:H, "")</f>
        <v>0</v>
      </c>
      <c r="BQ41" s="62">
        <f>_xlfn.XLOOKUP(BH41, 'All hitters'!A:A, 'All hitters'!I:I, "")</f>
        <v>0</v>
      </c>
      <c r="BR41" s="62">
        <f>_xlfn.XLOOKUP(BH41, 'All hitters'!A:A, 'All hitters'!J:J, "")</f>
        <v>0</v>
      </c>
      <c r="BS41" s="62">
        <f>_xlfn.XLOOKUP(BH41, 'All hitters'!A:A, 'All hitters'!K:K, "")</f>
        <v>1</v>
      </c>
      <c r="BT41" s="62">
        <f>_xlfn.XLOOKUP(BH41, 'All hitters'!A:A, 'All hitters'!L:L, "")</f>
        <v>2</v>
      </c>
      <c r="BU41" s="62">
        <f>_xlfn.XLOOKUP(BH41, 'All hitters'!A:A, 'All hitters'!M:M, "")</f>
        <v>0</v>
      </c>
      <c r="BV41" s="62">
        <f>_xlfn.XLOOKUP(BH41, 'All hitters'!A:A, 'All hitters'!N:N, "")</f>
        <v>0</v>
      </c>
      <c r="BW41" s="62">
        <f>_xlfn.XLOOKUP(BH41, 'All hitters'!A:A, 'All hitters'!O:O, "")</f>
        <v>3</v>
      </c>
      <c r="BX41" s="62">
        <f>_xlfn.XLOOKUP(BH41, 'All hitters'!A:A, 'All hitters'!P:P, "")</f>
        <v>0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1</v>
      </c>
      <c r="CC41" s="62">
        <f>_xlfn.XLOOKUP(BH41, 'All hitters'!A:A, 'All hitters'!U:U, "")</f>
        <v>0</v>
      </c>
      <c r="CD41" s="62">
        <f>_xlfn.XLOOKUP(BH41, 'All hitters'!A:A, 'All hitters'!V:V, "")</f>
        <v>2</v>
      </c>
      <c r="CE41" s="63">
        <f>_xlfn.XLOOKUP(BH41, 'All hitters'!A:A, 'All hitters'!W:W, "")</f>
        <v>0.2</v>
      </c>
      <c r="CF41" s="63">
        <f>_xlfn.XLOOKUP(BH41, 'All hitters'!A:A, 'All hitters'!X:X, "")</f>
        <v>0.27300000000000002</v>
      </c>
      <c r="CG41" s="63">
        <f>_xlfn.XLOOKUP(BH41, 'All hitters'!A:A, 'All hitters'!Y:Y, "")</f>
        <v>0.2</v>
      </c>
      <c r="CH41" s="62">
        <f>_xlfn.XLOOKUP(BH41, 'All hitters'!A:A, 'All hitters'!Z:Z, "")</f>
        <v>40</v>
      </c>
      <c r="CJ41" s="11"/>
      <c r="CK41" s="7" t="s">
        <v>12</v>
      </c>
      <c r="CL41" s="41" t="s">
        <v>482</v>
      </c>
      <c r="CM41" s="41"/>
      <c r="CN41" s="62">
        <f>_xlfn.XLOOKUP(CL41, 'All hitters'!A:A, 'All hitters'!B:B, "")</f>
        <v>3</v>
      </c>
      <c r="CO41" s="62">
        <f>_xlfn.XLOOKUP(CL41, 'All hitters'!A:A, 'All hitters'!C:C, "")</f>
        <v>0</v>
      </c>
      <c r="CP41" s="62">
        <f>_xlfn.XLOOKUP(CL41, 'All hitters'!A:A, 'All hitters'!D:D, "")</f>
        <v>3</v>
      </c>
      <c r="CQ41" s="62">
        <f>_xlfn.XLOOKUP(CL41, 'All hitters'!A:A, 'All hitters'!E:E, "")</f>
        <v>3</v>
      </c>
      <c r="CR41" s="62">
        <f>_xlfn.XLOOKUP(CL41, 'All hitters'!A:A, 'All hitters'!F:F, "")</f>
        <v>0</v>
      </c>
      <c r="CS41" s="62">
        <f>_xlfn.XLOOKUP(CL41, 'All hitters'!A:A, 'All hitters'!G:G, "")</f>
        <v>0</v>
      </c>
      <c r="CT41" s="62">
        <f>_xlfn.XLOOKUP(CL41, 'All hitters'!A:A, 'All hitters'!H:H, "")</f>
        <v>0</v>
      </c>
      <c r="CU41" s="62">
        <f>_xlfn.XLOOKUP(CL41, 'All hitters'!A:A, 'All hitters'!I:I, "")</f>
        <v>0</v>
      </c>
      <c r="CV41" s="62">
        <f>_xlfn.XLOOKUP(CL41, 'All hitters'!A:A, 'All hitters'!J:J, "")</f>
        <v>0</v>
      </c>
      <c r="CW41" s="62">
        <f>_xlfn.XLOOKUP(CL41, 'All hitters'!A:A, 'All hitters'!K:K, "")</f>
        <v>0</v>
      </c>
      <c r="CX41" s="62">
        <f>_xlfn.XLOOKUP(CL41, 'All hitters'!A:A, 'All hitters'!L:L, "")</f>
        <v>0</v>
      </c>
      <c r="CY41" s="62">
        <f>_xlfn.XLOOKUP(CL41, 'All hitters'!A:A, 'All hitters'!M:M, "")</f>
        <v>0</v>
      </c>
      <c r="CZ41" s="62">
        <f>_xlfn.XLOOKUP(CL41, 'All hitters'!A:A, 'All hitters'!N:N, "")</f>
        <v>0</v>
      </c>
      <c r="DA41" s="62">
        <f>_xlfn.XLOOKUP(CL41, 'All hitters'!A:A, 'All hitters'!O:O, "")</f>
        <v>3</v>
      </c>
      <c r="DB41" s="62">
        <f>_xlfn.XLOOKUP(CL41, 'All hitters'!A:A, 'All hitters'!P:P, "")</f>
        <v>0</v>
      </c>
      <c r="DC41" s="62">
        <f>_xlfn.XLOOKUP(CL41, 'All hitters'!A:A, 'All hitters'!Q:Q, "")</f>
        <v>0</v>
      </c>
      <c r="DD41" s="62">
        <f>_xlfn.XLOOKUP(CL41, 'All hitters'!A:A, 'All hitters'!R:R, "")</f>
        <v>0</v>
      </c>
      <c r="DE41" s="62">
        <f>_xlfn.XLOOKUP(CL41, 'All hitters'!A:A, 'All hitters'!S:S, "")</f>
        <v>0</v>
      </c>
      <c r="DF41" s="62">
        <f>_xlfn.XLOOKUP(CL41, 'All hitters'!A:A, 'All hitters'!T:T, "")</f>
        <v>0</v>
      </c>
      <c r="DG41" s="62">
        <f>_xlfn.XLOOKUP(CL41, 'All hitters'!A:A, 'All hitters'!U:U, "")</f>
        <v>0</v>
      </c>
      <c r="DH41" s="62">
        <f>_xlfn.XLOOKUP(CL41, 'All hitters'!A:A, 'All hitters'!V:V, "")</f>
        <v>0</v>
      </c>
      <c r="DI41" s="63">
        <f>_xlfn.XLOOKUP(CL41, 'All hitters'!A:A, 'All hitters'!W:W, "")</f>
        <v>0</v>
      </c>
      <c r="DJ41" s="63">
        <f>_xlfn.XLOOKUP(CL41, 'All hitters'!A:A, 'All hitters'!X:X, "")</f>
        <v>0</v>
      </c>
      <c r="DK41" s="63">
        <f>_xlfn.XLOOKUP(CL41, 'All hitters'!A:A, 'All hitters'!Y:Y, "")</f>
        <v>0</v>
      </c>
      <c r="DL41" s="62">
        <f>_xlfn.XLOOKUP(CL41, 'All hitters'!A:A, 'All hitters'!Z:Z, "")</f>
        <v>0</v>
      </c>
      <c r="DM41" s="11"/>
      <c r="DN41" s="7" t="s">
        <v>12</v>
      </c>
      <c r="DO41" s="41" t="s">
        <v>140</v>
      </c>
      <c r="DP41" s="41"/>
      <c r="DQ41" s="62">
        <f>_xlfn.XLOOKUP(DO41, 'All hitters'!A:A, 'All hitters'!B:B, "")</f>
        <v>7</v>
      </c>
      <c r="DR41" s="62">
        <f>_xlfn.XLOOKUP(DO41, 'All hitters'!A:A, 'All hitters'!C:C, "")</f>
        <v>7</v>
      </c>
      <c r="DS41" s="62">
        <f>_xlfn.XLOOKUP(DO41, 'All hitters'!A:A, 'All hitters'!D:D, "")</f>
        <v>33</v>
      </c>
      <c r="DT41" s="62">
        <f>_xlfn.XLOOKUP(DO41, 'All hitters'!A:A, 'All hitters'!E:E, "")</f>
        <v>28</v>
      </c>
      <c r="DU41" s="62">
        <f>_xlfn.XLOOKUP(DO41, 'All hitters'!A:A, 'All hitters'!F:F, "")</f>
        <v>4</v>
      </c>
      <c r="DV41" s="62">
        <f>_xlfn.XLOOKUP(DO41, 'All hitters'!A:A, 'All hitters'!G:G, "")</f>
        <v>10</v>
      </c>
      <c r="DW41" s="62">
        <f>_xlfn.XLOOKUP(DO41, 'All hitters'!A:A, 'All hitters'!H:H, "")</f>
        <v>0</v>
      </c>
      <c r="DX41" s="62">
        <f>_xlfn.XLOOKUP(DO41, 'All hitters'!A:A, 'All hitters'!I:I, "")</f>
        <v>0</v>
      </c>
      <c r="DY41" s="62">
        <f>_xlfn.XLOOKUP(DO41, 'All hitters'!A:A, 'All hitters'!J:J, "")</f>
        <v>0</v>
      </c>
      <c r="DZ41" s="62">
        <f>_xlfn.XLOOKUP(DO41, 'All hitters'!A:A, 'All hitters'!K:K, "")</f>
        <v>3</v>
      </c>
      <c r="EA41" s="62">
        <f>_xlfn.XLOOKUP(DO41, 'All hitters'!A:A, 'All hitters'!L:L, "")</f>
        <v>5</v>
      </c>
      <c r="EB41" s="62">
        <f>_xlfn.XLOOKUP(DO41, 'All hitters'!A:A, 'All hitters'!M:M, "")</f>
        <v>1</v>
      </c>
      <c r="EC41" s="62">
        <f>_xlfn.XLOOKUP(DO41, 'All hitters'!A:A, 'All hitters'!N:N, "")</f>
        <v>0</v>
      </c>
      <c r="ED41" s="62">
        <f>_xlfn.XLOOKUP(DO41, 'All hitters'!A:A, 'All hitters'!O:O, "")</f>
        <v>3</v>
      </c>
      <c r="EE41" s="62">
        <f>_xlfn.XLOOKUP(DO41, 'All hitters'!A:A, 'All hitters'!P:P, "")</f>
        <v>1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0</v>
      </c>
      <c r="EJ41" s="62">
        <f>_xlfn.XLOOKUP(DO41, 'All hitters'!A:A, 'All hitters'!U:U, "")</f>
        <v>0</v>
      </c>
      <c r="EK41" s="62">
        <f>_xlfn.XLOOKUP(DO41, 'All hitters'!A:A, 'All hitters'!V:V, "")</f>
        <v>6</v>
      </c>
      <c r="EL41" s="62">
        <f>_xlfn.XLOOKUP(DO41, 'All hitters'!A:A, 'All hitters'!W:W, "")</f>
        <v>0.35699999999999998</v>
      </c>
      <c r="EM41" s="62">
        <f>_xlfn.XLOOKUP(DO41, 'All hitters'!A:A, 'All hitters'!X:X, "")</f>
        <v>0.45500000000000002</v>
      </c>
      <c r="EN41" s="62">
        <f>_xlfn.XLOOKUP(DO41, 'All hitters'!A:A, 'All hitters'!Y:Y, "")</f>
        <v>0.35699999999999998</v>
      </c>
      <c r="EO41" s="62">
        <f>_xlfn.XLOOKUP(DO41, 'All hitters'!A:A, 'All hitters'!Z:Z, "")</f>
        <v>85.7</v>
      </c>
    </row>
    <row r="42" spans="1:145" x14ac:dyDescent="0.3">
      <c r="A42" s="7" t="s">
        <v>12</v>
      </c>
      <c r="B42" s="41" t="s">
        <v>177</v>
      </c>
      <c r="C42" s="41"/>
      <c r="D42" s="62">
        <f>_xlfn.XLOOKUP(B42, 'All hitters'!A:A, 'All hitters'!B:B, "")</f>
        <v>6</v>
      </c>
      <c r="E42" s="62">
        <f>_xlfn.XLOOKUP(B42, 'All hitters'!A:A, 'All hitters'!C:C, "")</f>
        <v>6</v>
      </c>
      <c r="F42" s="62">
        <f>_xlfn.XLOOKUP(B42, 'All hitters'!A:A, 'All hitters'!D:D, "")</f>
        <v>26</v>
      </c>
      <c r="G42" s="62">
        <f>_xlfn.XLOOKUP(B42, 'All hitters'!A:A, 'All hitters'!E:E, "")</f>
        <v>24</v>
      </c>
      <c r="H42" s="62">
        <f>_xlfn.XLOOKUP(B42, 'All hitters'!A:A, 'All hitters'!F:F, "")</f>
        <v>4</v>
      </c>
      <c r="I42" s="62">
        <f>_xlfn.XLOOKUP(B42, 'All hitters'!A:A, 'All hitters'!G:G, "")</f>
        <v>9</v>
      </c>
      <c r="J42" s="62">
        <f>_xlfn.XLOOKUP(B42, 'All hitters'!A:A, 'All hitters'!H:H, "")</f>
        <v>1</v>
      </c>
      <c r="K42" s="62">
        <f>_xlfn.XLOOKUP(B42, 'All hitters'!A:A, 'All hitters'!I:I, "")</f>
        <v>0</v>
      </c>
      <c r="L42" s="62">
        <f>_xlfn.XLOOKUP(B42, 'All hitters'!A:A, 'All hitters'!J:J, "")</f>
        <v>2</v>
      </c>
      <c r="M42" s="62">
        <f>_xlfn.XLOOKUP(B42, 'All hitters'!A:A, 'All hitters'!K:K, "")</f>
        <v>4</v>
      </c>
      <c r="N42" s="62">
        <f>_xlfn.XLOOKUP(B42, 'All hitters'!A:A, 'All hitters'!L:L, "")</f>
        <v>2</v>
      </c>
      <c r="O42" s="62">
        <f>_xlfn.XLOOKUP(B42, 'All hitters'!A:A, 'All hitters'!M:M, "")</f>
        <v>1</v>
      </c>
      <c r="P42" s="62">
        <f>_xlfn.XLOOKUP(B42, 'All hitters'!A:A, 'All hitters'!N:N, "")</f>
        <v>0</v>
      </c>
      <c r="Q42" s="62">
        <f>_xlfn.XLOOKUP(B42, 'All hitters'!A:A, 'All hitters'!O:O, "")</f>
        <v>2</v>
      </c>
      <c r="R42" s="62">
        <f>_xlfn.XLOOKUP(B42, 'All hitters'!A:A, 'All hitters'!P:P, "")</f>
        <v>1</v>
      </c>
      <c r="S42" s="62">
        <f>_xlfn.XLOOKUP(B42, 'All hitters'!A:A, 'All hitters'!Q:Q, "")</f>
        <v>0</v>
      </c>
      <c r="T42" s="62">
        <f>_xlfn.XLOOKUP(B42, 'All hitters'!A:A, 'All hitters'!R:R, "")</f>
        <v>0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6</v>
      </c>
      <c r="Y42" s="63">
        <f>_xlfn.XLOOKUP(B42, 'All hitters'!A:A, 'All hitters'!W:W, "")</f>
        <v>0.375</v>
      </c>
      <c r="Z42" s="63">
        <f>_xlfn.XLOOKUP(B42, 'All hitters'!A:A, 'All hitters'!X:X, "")</f>
        <v>0.42299999999999999</v>
      </c>
      <c r="AA42" s="63">
        <f>_xlfn.XLOOKUP(B42, 'All hitters'!A:A, 'All hitters'!Y:Y, "")</f>
        <v>0.66700000000000004</v>
      </c>
      <c r="AB42" s="62">
        <f>_xlfn.XLOOKUP(B42, 'All hitters'!A:A, 'All hitters'!Z:Z, "")</f>
        <v>100</v>
      </c>
      <c r="AC42" s="11"/>
      <c r="AD42" s="7" t="s">
        <v>12</v>
      </c>
      <c r="AE42" s="41" t="s">
        <v>170</v>
      </c>
      <c r="AF42" s="41"/>
      <c r="AG42" s="62">
        <f>_xlfn.XLOOKUP(AE42, 'All hitters'!A:A, 'All hitters'!B:B, "")</f>
        <v>6</v>
      </c>
      <c r="AH42" s="62">
        <f>_xlfn.XLOOKUP(AE42, 'All hitters'!A:A, 'All hitters'!C:C, "")</f>
        <v>5</v>
      </c>
      <c r="AI42" s="62">
        <f>_xlfn.XLOOKUP(AE42, 'All hitters'!A:A, 'All hitters'!D:D, "")</f>
        <v>27</v>
      </c>
      <c r="AJ42" s="62">
        <f>_xlfn.XLOOKUP(AE42, 'All hitters'!A:A, 'All hitters'!E:E, "")</f>
        <v>24</v>
      </c>
      <c r="AK42" s="62">
        <f>_xlfn.XLOOKUP(AE42, 'All hitters'!A:A, 'All hitters'!F:F, "")</f>
        <v>1</v>
      </c>
      <c r="AL42" s="62">
        <f>_xlfn.XLOOKUP(AE42, 'All hitters'!A:A, 'All hitters'!G:G, "")</f>
        <v>4</v>
      </c>
      <c r="AM42" s="62">
        <f>_xlfn.XLOOKUP(AE42, 'All hitters'!A:A, 'All hitters'!H:H, "")</f>
        <v>0</v>
      </c>
      <c r="AN42" s="62">
        <f>_xlfn.XLOOKUP(AE42, 'All hitters'!A:A, 'All hitters'!I:I, "")</f>
        <v>0</v>
      </c>
      <c r="AO42" s="62">
        <f>_xlfn.XLOOKUP(AE42, 'All hitters'!A:A, 'All hitters'!J:J, "")</f>
        <v>0</v>
      </c>
      <c r="AP42" s="62">
        <f>_xlfn.XLOOKUP(AE42, 'All hitters'!A:A, 'All hitters'!K:K, "")</f>
        <v>1</v>
      </c>
      <c r="AQ42" s="62">
        <f>_xlfn.XLOOKUP(AE42, 'All hitters'!A:A, 'All hitters'!L:L, "")</f>
        <v>3</v>
      </c>
      <c r="AR42" s="62">
        <f>_xlfn.XLOOKUP(AE42, 'All hitters'!A:A, 'All hitters'!M:M, "")</f>
        <v>0</v>
      </c>
      <c r="AS42" s="62">
        <f>_xlfn.XLOOKUP(AE42, 'All hitters'!A:A, 'All hitters'!N:N, "")</f>
        <v>0</v>
      </c>
      <c r="AT42" s="62">
        <f>_xlfn.XLOOKUP(AE42, 'All hitters'!A:A, 'All hitters'!O:O, "")</f>
        <v>3</v>
      </c>
      <c r="AU42" s="62">
        <f>_xlfn.XLOOKUP(AE42, 'All hitters'!A:A, 'All hitters'!P:P, "")</f>
        <v>4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0</v>
      </c>
      <c r="AY42" s="62">
        <f>_xlfn.XLOOKUP(AE42, 'All hitters'!A:A, 'All hitters'!T:T, "")</f>
        <v>1</v>
      </c>
      <c r="AZ42" s="62">
        <f>_xlfn.XLOOKUP(AE42, 'All hitters'!A:A, 'All hitters'!U:U, "")</f>
        <v>0</v>
      </c>
      <c r="BA42" s="62">
        <f>_xlfn.XLOOKUP(AE42, 'All hitters'!A:A, 'All hitters'!V:V, "")</f>
        <v>4</v>
      </c>
      <c r="BB42" s="63">
        <f>_xlfn.XLOOKUP(AE42, 'All hitters'!A:A, 'All hitters'!W:W, "")</f>
        <v>0.16700000000000001</v>
      </c>
      <c r="BC42" s="63">
        <f>_xlfn.XLOOKUP(AE42, 'All hitters'!A:A, 'All hitters'!X:X, "")</f>
        <v>0.25900000000000001</v>
      </c>
      <c r="BD42" s="63">
        <f>_xlfn.XLOOKUP(AE42, 'All hitters'!A:A, 'All hitters'!Y:Y, "")</f>
        <v>0.16700000000000001</v>
      </c>
      <c r="BE42" s="62">
        <f>_xlfn.XLOOKUP(AE42, 'All hitters'!A:A, 'All hitters'!Z:Z, "")</f>
        <v>66.7</v>
      </c>
      <c r="BF42" s="11"/>
      <c r="BG42" s="7" t="s">
        <v>12</v>
      </c>
      <c r="BH42" s="41" t="s">
        <v>147</v>
      </c>
      <c r="BI42" s="41"/>
      <c r="BJ42" s="62">
        <f>_xlfn.XLOOKUP(BH42, 'All hitters'!A:A, 'All hitters'!B:B, "")</f>
        <v>5</v>
      </c>
      <c r="BK42" s="62">
        <f>_xlfn.XLOOKUP(BH42, 'All hitters'!A:A, 'All hitters'!C:C, "")</f>
        <v>5</v>
      </c>
      <c r="BL42" s="62">
        <f>_xlfn.XLOOKUP(BH42, 'All hitters'!A:A, 'All hitters'!D:D, "")</f>
        <v>20</v>
      </c>
      <c r="BM42" s="62">
        <f>_xlfn.XLOOKUP(BH42, 'All hitters'!A:A, 'All hitters'!E:E, "")</f>
        <v>19</v>
      </c>
      <c r="BN42" s="62">
        <f>_xlfn.XLOOKUP(BH42, 'All hitters'!A:A, 'All hitters'!F:F, "")</f>
        <v>0</v>
      </c>
      <c r="BO42" s="62">
        <f>_xlfn.XLOOKUP(BH42, 'All hitters'!A:A, 'All hitters'!G:G, "")</f>
        <v>5</v>
      </c>
      <c r="BP42" s="62">
        <f>_xlfn.XLOOKUP(BH42, 'All hitters'!A:A, 'All hitters'!H:H, "")</f>
        <v>1</v>
      </c>
      <c r="BQ42" s="62">
        <f>_xlfn.XLOOKUP(BH42, 'All hitters'!A:A, 'All hitters'!I:I, "")</f>
        <v>0</v>
      </c>
      <c r="BR42" s="62">
        <f>_xlfn.XLOOKUP(BH42, 'All hitters'!A:A, 'All hitters'!J:J, "")</f>
        <v>0</v>
      </c>
      <c r="BS42" s="62">
        <f>_xlfn.XLOOKUP(BH42, 'All hitters'!A:A, 'All hitters'!K:K, "")</f>
        <v>2</v>
      </c>
      <c r="BT42" s="62">
        <f>_xlfn.XLOOKUP(BH42, 'All hitters'!A:A, 'All hitters'!L:L, "")</f>
        <v>1</v>
      </c>
      <c r="BU42" s="62">
        <f>_xlfn.XLOOKUP(BH42, 'All hitters'!A:A, 'All hitters'!M:M, "")</f>
        <v>0</v>
      </c>
      <c r="BV42" s="62">
        <f>_xlfn.XLOOKUP(BH42, 'All hitters'!A:A, 'All hitters'!N:N, "")</f>
        <v>0</v>
      </c>
      <c r="BW42" s="62">
        <f>_xlfn.XLOOKUP(BH42, 'All hitters'!A:A, 'All hitters'!O:O, "")</f>
        <v>6</v>
      </c>
      <c r="BX42" s="62">
        <f>_xlfn.XLOOKUP(BH42, 'All hitters'!A:A, 'All hitters'!P:P, "")</f>
        <v>0</v>
      </c>
      <c r="BY42" s="62">
        <f>_xlfn.XLOOKUP(BH42, 'All hitters'!A:A, 'All hitters'!Q:Q, "")</f>
        <v>0</v>
      </c>
      <c r="BZ42" s="62">
        <f>_xlfn.XLOOKUP(BH42, 'All hitters'!A:A, 'All hitters'!R:R, "")</f>
        <v>0</v>
      </c>
      <c r="CA42" s="62">
        <f>_xlfn.XLOOKUP(BH42, 'All hitters'!A:A, 'All hitters'!S:S, "")</f>
        <v>0</v>
      </c>
      <c r="CB42" s="62">
        <f>_xlfn.XLOOKUP(BH42, 'All hitters'!A:A, 'All hitters'!T:T, "")</f>
        <v>0</v>
      </c>
      <c r="CC42" s="62">
        <f>_xlfn.XLOOKUP(BH42, 'All hitters'!A:A, 'All hitters'!U:U, "")</f>
        <v>0</v>
      </c>
      <c r="CD42" s="62">
        <f>_xlfn.XLOOKUP(BH42, 'All hitters'!A:A, 'All hitters'!V:V, "")</f>
        <v>4</v>
      </c>
      <c r="CE42" s="63">
        <f>_xlfn.XLOOKUP(BH42, 'All hitters'!A:A, 'All hitters'!W:W, "")</f>
        <v>0.26300000000000001</v>
      </c>
      <c r="CF42" s="63">
        <f>_xlfn.XLOOKUP(BH42, 'All hitters'!A:A, 'All hitters'!X:X, "")</f>
        <v>0.3</v>
      </c>
      <c r="CG42" s="63">
        <f>_xlfn.XLOOKUP(BH42, 'All hitters'!A:A, 'All hitters'!Y:Y, "")</f>
        <v>0.316</v>
      </c>
      <c r="CH42" s="62">
        <f>_xlfn.XLOOKUP(BH42, 'All hitters'!A:A, 'All hitters'!Z:Z, "")</f>
        <v>80</v>
      </c>
      <c r="CJ42" s="11"/>
      <c r="CK42" s="7" t="s">
        <v>12</v>
      </c>
      <c r="CL42" s="41" t="s">
        <v>113</v>
      </c>
      <c r="CM42" s="41"/>
      <c r="CN42" s="62">
        <f>_xlfn.XLOOKUP(CL42, 'All hitters'!A:A, 'All hitters'!B:B, "")</f>
        <v>6</v>
      </c>
      <c r="CO42" s="62">
        <f>_xlfn.XLOOKUP(CL42, 'All hitters'!A:A, 'All hitters'!C:C, "")</f>
        <v>6</v>
      </c>
      <c r="CP42" s="62">
        <f>_xlfn.XLOOKUP(CL42, 'All hitters'!A:A, 'All hitters'!D:D, "")</f>
        <v>22</v>
      </c>
      <c r="CQ42" s="62">
        <f>_xlfn.XLOOKUP(CL42, 'All hitters'!A:A, 'All hitters'!E:E, "")</f>
        <v>20</v>
      </c>
      <c r="CR42" s="62">
        <f>_xlfn.XLOOKUP(CL42, 'All hitters'!A:A, 'All hitters'!F:F, "")</f>
        <v>0</v>
      </c>
      <c r="CS42" s="62">
        <f>_xlfn.XLOOKUP(CL42, 'All hitters'!A:A, 'All hitters'!G:G, "")</f>
        <v>3</v>
      </c>
      <c r="CT42" s="62">
        <f>_xlfn.XLOOKUP(CL42, 'All hitters'!A:A, 'All hitters'!H:H, "")</f>
        <v>1</v>
      </c>
      <c r="CU42" s="62">
        <f>_xlfn.XLOOKUP(CL42, 'All hitters'!A:A, 'All hitters'!I:I, "")</f>
        <v>0</v>
      </c>
      <c r="CV42" s="62">
        <f>_xlfn.XLOOKUP(CL42, 'All hitters'!A:A, 'All hitters'!J:J, "")</f>
        <v>0</v>
      </c>
      <c r="CW42" s="62">
        <f>_xlfn.XLOOKUP(CL42, 'All hitters'!A:A, 'All hitters'!K:K, "")</f>
        <v>1</v>
      </c>
      <c r="CX42" s="62">
        <f>_xlfn.XLOOKUP(CL42, 'All hitters'!A:A, 'All hitters'!L:L, "")</f>
        <v>2</v>
      </c>
      <c r="CY42" s="62">
        <f>_xlfn.XLOOKUP(CL42, 'All hitters'!A:A, 'All hitters'!M:M, "")</f>
        <v>0</v>
      </c>
      <c r="CZ42" s="62">
        <f>_xlfn.XLOOKUP(CL42, 'All hitters'!A:A, 'All hitters'!N:N, "")</f>
        <v>0</v>
      </c>
      <c r="DA42" s="62">
        <f>_xlfn.XLOOKUP(CL42, 'All hitters'!A:A, 'All hitters'!O:O, "")</f>
        <v>2</v>
      </c>
      <c r="DB42" s="62">
        <f>_xlfn.XLOOKUP(CL42, 'All hitters'!A:A, 'All hitters'!P:P, "")</f>
        <v>0</v>
      </c>
      <c r="DC42" s="62">
        <f>_xlfn.XLOOKUP(CL42, 'All hitters'!A:A, 'All hitters'!Q:Q, "")</f>
        <v>0</v>
      </c>
      <c r="DD42" s="62">
        <f>_xlfn.XLOOKUP(CL42, 'All hitters'!A:A, 'All hitters'!R:R, "")</f>
        <v>0</v>
      </c>
      <c r="DE42" s="62">
        <f>_xlfn.XLOOKUP(CL42, 'All hitters'!A:A, 'All hitters'!S:S, "")</f>
        <v>0</v>
      </c>
      <c r="DF42" s="62">
        <f>_xlfn.XLOOKUP(CL42, 'All hitters'!A:A, 'All hitters'!T:T, "")</f>
        <v>1</v>
      </c>
      <c r="DG42" s="62">
        <f>_xlfn.XLOOKUP(CL42, 'All hitters'!A:A, 'All hitters'!U:U, "")</f>
        <v>0</v>
      </c>
      <c r="DH42" s="62">
        <f>_xlfn.XLOOKUP(CL42, 'All hitters'!A:A, 'All hitters'!V:V, "")</f>
        <v>2</v>
      </c>
      <c r="DI42" s="63">
        <f>_xlfn.XLOOKUP(CL42, 'All hitters'!A:A, 'All hitters'!W:W, "")</f>
        <v>0.15</v>
      </c>
      <c r="DJ42" s="63">
        <f>_xlfn.XLOOKUP(CL42, 'All hitters'!A:A, 'All hitters'!X:X, "")</f>
        <v>0.22700000000000001</v>
      </c>
      <c r="DK42" s="63">
        <f>_xlfn.XLOOKUP(CL42, 'All hitters'!A:A, 'All hitters'!Y:Y, "")</f>
        <v>0.2</v>
      </c>
      <c r="DL42" s="62">
        <f>_xlfn.XLOOKUP(CL42, 'All hitters'!A:A, 'All hitters'!Z:Z, "")</f>
        <v>33.299999999999997</v>
      </c>
      <c r="DM42" s="11"/>
      <c r="DN42" s="7" t="s">
        <v>12</v>
      </c>
      <c r="DO42" s="41" t="s">
        <v>154</v>
      </c>
      <c r="DP42" s="41"/>
      <c r="DQ42" s="62">
        <f>_xlfn.XLOOKUP(DO42, 'All hitters'!A:A, 'All hitters'!B:B, "")</f>
        <v>6</v>
      </c>
      <c r="DR42" s="62">
        <f>_xlfn.XLOOKUP(DO42, 'All hitters'!A:A, 'All hitters'!C:C, "")</f>
        <v>6</v>
      </c>
      <c r="DS42" s="62">
        <f>_xlfn.XLOOKUP(DO42, 'All hitters'!A:A, 'All hitters'!D:D, "")</f>
        <v>27</v>
      </c>
      <c r="DT42" s="62">
        <f>_xlfn.XLOOKUP(DO42, 'All hitters'!A:A, 'All hitters'!E:E, "")</f>
        <v>24</v>
      </c>
      <c r="DU42" s="62">
        <f>_xlfn.XLOOKUP(DO42, 'All hitters'!A:A, 'All hitters'!F:F, "")</f>
        <v>6</v>
      </c>
      <c r="DV42" s="62">
        <f>_xlfn.XLOOKUP(DO42, 'All hitters'!A:A, 'All hitters'!G:G, "")</f>
        <v>7</v>
      </c>
      <c r="DW42" s="62">
        <f>_xlfn.XLOOKUP(DO42, 'All hitters'!A:A, 'All hitters'!H:H, "")</f>
        <v>1</v>
      </c>
      <c r="DX42" s="62">
        <f>_xlfn.XLOOKUP(DO42, 'All hitters'!A:A, 'All hitters'!I:I, "")</f>
        <v>0</v>
      </c>
      <c r="DY42" s="62">
        <f>_xlfn.XLOOKUP(DO42, 'All hitters'!A:A, 'All hitters'!J:J, "")</f>
        <v>2</v>
      </c>
      <c r="DZ42" s="62">
        <f>_xlfn.XLOOKUP(DO42, 'All hitters'!A:A, 'All hitters'!K:K, "")</f>
        <v>4</v>
      </c>
      <c r="EA42" s="62">
        <f>_xlfn.XLOOKUP(DO42, 'All hitters'!A:A, 'All hitters'!L:L, "")</f>
        <v>3</v>
      </c>
      <c r="EB42" s="62">
        <f>_xlfn.XLOOKUP(DO42, 'All hitters'!A:A, 'All hitters'!M:M, "")</f>
        <v>0</v>
      </c>
      <c r="EC42" s="62">
        <f>_xlfn.XLOOKUP(DO42, 'All hitters'!A:A, 'All hitters'!N:N, "")</f>
        <v>0</v>
      </c>
      <c r="ED42" s="62">
        <f>_xlfn.XLOOKUP(DO42, 'All hitters'!A:A, 'All hitters'!O:O, "")</f>
        <v>0</v>
      </c>
      <c r="EE42" s="62">
        <f>_xlfn.XLOOKUP(DO42, 'All hitters'!A:A, 'All hitters'!P:P, "")</f>
        <v>0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0</v>
      </c>
      <c r="EI42" s="62">
        <f>_xlfn.XLOOKUP(DO42, 'All hitters'!A:A, 'All hitters'!T:T, "")</f>
        <v>0</v>
      </c>
      <c r="EJ42" s="62">
        <f>_xlfn.XLOOKUP(DO42, 'All hitters'!A:A, 'All hitters'!U:U, "")</f>
        <v>0</v>
      </c>
      <c r="EK42" s="62">
        <f>_xlfn.XLOOKUP(DO42, 'All hitters'!A:A, 'All hitters'!V:V, "")</f>
        <v>4</v>
      </c>
      <c r="EL42" s="62">
        <f>_xlfn.XLOOKUP(DO42, 'All hitters'!A:A, 'All hitters'!W:W, "")</f>
        <v>0.29199999999999998</v>
      </c>
      <c r="EM42" s="62">
        <f>_xlfn.XLOOKUP(DO42, 'All hitters'!A:A, 'All hitters'!X:X, "")</f>
        <v>0.37</v>
      </c>
      <c r="EN42" s="62">
        <f>_xlfn.XLOOKUP(DO42, 'All hitters'!A:A, 'All hitters'!Y:Y, "")</f>
        <v>0.58299999999999996</v>
      </c>
      <c r="EO42" s="62">
        <f>_xlfn.XLOOKUP(DO42, 'All hitters'!A:A, 'All hitters'!Z:Z, "")</f>
        <v>66.7</v>
      </c>
    </row>
    <row r="43" spans="1:145" x14ac:dyDescent="0.3">
      <c r="A43" s="7" t="s">
        <v>12</v>
      </c>
      <c r="B43" s="41" t="s">
        <v>125</v>
      </c>
      <c r="C43" s="41"/>
      <c r="D43" s="62">
        <f>_xlfn.XLOOKUP(B43, 'All hitters'!A:A, 'All hitters'!B:B, "")</f>
        <v>7</v>
      </c>
      <c r="E43" s="62">
        <f>_xlfn.XLOOKUP(B43, 'All hitters'!A:A, 'All hitters'!C:C, "")</f>
        <v>7</v>
      </c>
      <c r="F43" s="62">
        <f>_xlfn.XLOOKUP(B43, 'All hitters'!A:A, 'All hitters'!D:D, "")</f>
        <v>30</v>
      </c>
      <c r="G43" s="62">
        <f>_xlfn.XLOOKUP(B43, 'All hitters'!A:A, 'All hitters'!E:E, "")</f>
        <v>26</v>
      </c>
      <c r="H43" s="62">
        <f>_xlfn.XLOOKUP(B43, 'All hitters'!A:A, 'All hitters'!F:F, "")</f>
        <v>2</v>
      </c>
      <c r="I43" s="62">
        <f>_xlfn.XLOOKUP(B43, 'All hitters'!A:A, 'All hitters'!G:G, "")</f>
        <v>7</v>
      </c>
      <c r="J43" s="62">
        <f>_xlfn.XLOOKUP(B43, 'All hitters'!A:A, 'All hitters'!H:H, "")</f>
        <v>1</v>
      </c>
      <c r="K43" s="62">
        <f>_xlfn.XLOOKUP(B43, 'All hitters'!A:A, 'All hitters'!I:I, "")</f>
        <v>0</v>
      </c>
      <c r="L43" s="62">
        <f>_xlfn.XLOOKUP(B43, 'All hitters'!A:A, 'All hitters'!J:J, "")</f>
        <v>2</v>
      </c>
      <c r="M43" s="62">
        <f>_xlfn.XLOOKUP(B43, 'All hitters'!A:A, 'All hitters'!K:K, "")</f>
        <v>7</v>
      </c>
      <c r="N43" s="62">
        <f>_xlfn.XLOOKUP(B43, 'All hitters'!A:A, 'All hitters'!L:L, "")</f>
        <v>4</v>
      </c>
      <c r="O43" s="62">
        <f>_xlfn.XLOOKUP(B43, 'All hitters'!A:A, 'All hitters'!M:M, "")</f>
        <v>1</v>
      </c>
      <c r="P43" s="62">
        <f>_xlfn.XLOOKUP(B43, 'All hitters'!A:A, 'All hitters'!N:N, "")</f>
        <v>0</v>
      </c>
      <c r="Q43" s="62">
        <f>_xlfn.XLOOKUP(B43, 'All hitters'!A:A, 'All hitters'!O:O, "")</f>
        <v>2</v>
      </c>
      <c r="R43" s="62">
        <f>_xlfn.XLOOKUP(B43, 'All hitters'!A:A, 'All hitters'!P:P, "")</f>
        <v>4</v>
      </c>
      <c r="S43" s="62">
        <f>_xlfn.XLOOKUP(B43, 'All hitters'!A:A, 'All hitters'!Q:Q, "")</f>
        <v>0</v>
      </c>
      <c r="T43" s="62">
        <f>_xlfn.XLOOKUP(B43, 'All hitters'!A:A, 'All hitters'!R:R, "")</f>
        <v>0</v>
      </c>
      <c r="U43" s="62">
        <f>_xlfn.XLOOKUP(B43, 'All hitters'!A:A, 'All hitters'!S:S, "")</f>
        <v>0</v>
      </c>
      <c r="V43" s="62">
        <f>_xlfn.XLOOKUP(B43, 'All hitters'!A:A, 'All hitters'!T:T, "")</f>
        <v>0</v>
      </c>
      <c r="W43" s="62">
        <f>_xlfn.XLOOKUP(B43, 'All hitters'!A:A, 'All hitters'!U:U, "")</f>
        <v>0</v>
      </c>
      <c r="X43" s="62">
        <f>_xlfn.XLOOKUP(B43, 'All hitters'!A:A, 'All hitters'!V:V, "")</f>
        <v>5</v>
      </c>
      <c r="Y43" s="63">
        <f>_xlfn.XLOOKUP(B43, 'All hitters'!A:A, 'All hitters'!W:W, "")</f>
        <v>0.26900000000000002</v>
      </c>
      <c r="Z43" s="63">
        <f>_xlfn.XLOOKUP(B43, 'All hitters'!A:A, 'All hitters'!X:X, "")</f>
        <v>0.36699999999999999</v>
      </c>
      <c r="AA43" s="63">
        <f>_xlfn.XLOOKUP(B43, 'All hitters'!A:A, 'All hitters'!Y:Y, "")</f>
        <v>0.53800000000000003</v>
      </c>
      <c r="AB43" s="62">
        <f>_xlfn.XLOOKUP(B43, 'All hitters'!A:A, 'All hitters'!Z:Z, "")</f>
        <v>71.400000000000006</v>
      </c>
      <c r="AC43" s="11"/>
      <c r="AD43" s="7" t="s">
        <v>12</v>
      </c>
      <c r="AE43" s="41" t="s">
        <v>461</v>
      </c>
      <c r="AF43" s="41"/>
      <c r="AG43" s="62">
        <f>_xlfn.XLOOKUP(AE43, 'All hitters'!A:A, 'All hitters'!B:B, "")</f>
        <v>4</v>
      </c>
      <c r="AH43" s="62">
        <f>_xlfn.XLOOKUP(AE43, 'All hitters'!A:A, 'All hitters'!C:C, "")</f>
        <v>3</v>
      </c>
      <c r="AI43" s="62">
        <f>_xlfn.XLOOKUP(AE43, 'All hitters'!A:A, 'All hitters'!D:D, "")</f>
        <v>14</v>
      </c>
      <c r="AJ43" s="62">
        <f>_xlfn.XLOOKUP(AE43, 'All hitters'!A:A, 'All hitters'!E:E, "")</f>
        <v>13</v>
      </c>
      <c r="AK43" s="62">
        <f>_xlfn.XLOOKUP(AE43, 'All hitters'!A:A, 'All hitters'!F:F, "")</f>
        <v>1</v>
      </c>
      <c r="AL43" s="62">
        <f>_xlfn.XLOOKUP(AE43, 'All hitters'!A:A, 'All hitters'!G:G, "")</f>
        <v>1</v>
      </c>
      <c r="AM43" s="62">
        <f>_xlfn.XLOOKUP(AE43, 'All hitters'!A:A, 'All hitters'!H:H, "")</f>
        <v>0</v>
      </c>
      <c r="AN43" s="62">
        <f>_xlfn.XLOOKUP(AE43, 'All hitters'!A:A, 'All hitters'!I:I, "")</f>
        <v>0</v>
      </c>
      <c r="AO43" s="62">
        <f>_xlfn.XLOOKUP(AE43, 'All hitters'!A:A, 'All hitters'!J:J, "")</f>
        <v>0</v>
      </c>
      <c r="AP43" s="62">
        <f>_xlfn.XLOOKUP(AE43, 'All hitters'!A:A, 'All hitters'!K:K, "")</f>
        <v>0</v>
      </c>
      <c r="AQ43" s="62">
        <f>_xlfn.XLOOKUP(AE43, 'All hitters'!A:A, 'All hitters'!L:L, "")</f>
        <v>1</v>
      </c>
      <c r="AR43" s="62">
        <f>_xlfn.XLOOKUP(AE43, 'All hitters'!A:A, 'All hitters'!M:M, "")</f>
        <v>0</v>
      </c>
      <c r="AS43" s="62">
        <f>_xlfn.XLOOKUP(AE43, 'All hitters'!A:A, 'All hitters'!N:N, "")</f>
        <v>0</v>
      </c>
      <c r="AT43" s="62">
        <f>_xlfn.XLOOKUP(AE43, 'All hitters'!A:A, 'All hitters'!O:O, "")</f>
        <v>1</v>
      </c>
      <c r="AU43" s="62">
        <f>_xlfn.XLOOKUP(AE43, 'All hitters'!A:A, 'All hitters'!P:P, "")</f>
        <v>1</v>
      </c>
      <c r="AV43" s="62">
        <f>_xlfn.XLOOKUP(AE43, 'All hitters'!A:A, 'All hitters'!Q:Q, "")</f>
        <v>1</v>
      </c>
      <c r="AW43" s="62">
        <f>_xlfn.XLOOKUP(AE43, 'All hitters'!A:A, 'All hitters'!R:R, "")</f>
        <v>0</v>
      </c>
      <c r="AX43" s="62">
        <f>_xlfn.XLOOKUP(AE43, 'All hitters'!A:A, 'All hitters'!S:S, "")</f>
        <v>0</v>
      </c>
      <c r="AY43" s="62">
        <f>_xlfn.XLOOKUP(AE43, 'All hitters'!A:A, 'All hitters'!T:T, "")</f>
        <v>0</v>
      </c>
      <c r="AZ43" s="62">
        <f>_xlfn.XLOOKUP(AE43, 'All hitters'!A:A, 'All hitters'!U:U, "")</f>
        <v>0</v>
      </c>
      <c r="BA43" s="62">
        <f>_xlfn.XLOOKUP(AE43, 'All hitters'!A:A, 'All hitters'!V:V, "")</f>
        <v>1</v>
      </c>
      <c r="BB43" s="63">
        <f>_xlfn.XLOOKUP(AE43, 'All hitters'!A:A, 'All hitters'!W:W, "")</f>
        <v>7.6999999999999999E-2</v>
      </c>
      <c r="BC43" s="63">
        <f>_xlfn.XLOOKUP(AE43, 'All hitters'!A:A, 'All hitters'!X:X, "")</f>
        <v>0.14299999999999999</v>
      </c>
      <c r="BD43" s="63">
        <f>_xlfn.XLOOKUP(AE43, 'All hitters'!A:A, 'All hitters'!Y:Y, "")</f>
        <v>7.6999999999999999E-2</v>
      </c>
      <c r="BE43" s="62">
        <f>_xlfn.XLOOKUP(AE43, 'All hitters'!A:A, 'All hitters'!Z:Z, "")</f>
        <v>25</v>
      </c>
      <c r="BF43" s="11"/>
      <c r="BG43" s="7" t="s">
        <v>12</v>
      </c>
      <c r="BH43" s="41" t="s">
        <v>510</v>
      </c>
      <c r="BI43" s="41"/>
      <c r="BJ43" s="62">
        <f>_xlfn.XLOOKUP(BH43, 'All hitters'!A:A, 'All hitters'!B:B, "")</f>
        <v>3</v>
      </c>
      <c r="BK43" s="62">
        <f>_xlfn.XLOOKUP(BH43, 'All hitters'!A:A, 'All hitters'!C:C, "")</f>
        <v>3</v>
      </c>
      <c r="BL43" s="62">
        <f>_xlfn.XLOOKUP(BH43, 'All hitters'!A:A, 'All hitters'!D:D, "")</f>
        <v>12</v>
      </c>
      <c r="BM43" s="62">
        <f>_xlfn.XLOOKUP(BH43, 'All hitters'!A:A, 'All hitters'!E:E, "")</f>
        <v>12</v>
      </c>
      <c r="BN43" s="62">
        <f>_xlfn.XLOOKUP(BH43, 'All hitters'!A:A, 'All hitters'!F:F, "")</f>
        <v>1</v>
      </c>
      <c r="BO43" s="62">
        <f>_xlfn.XLOOKUP(BH43, 'All hitters'!A:A, 'All hitters'!G:G, "")</f>
        <v>2</v>
      </c>
      <c r="BP43" s="62">
        <f>_xlfn.XLOOKUP(BH43, 'All hitters'!A:A, 'All hitters'!H:H, "")</f>
        <v>0</v>
      </c>
      <c r="BQ43" s="62">
        <f>_xlfn.XLOOKUP(BH43, 'All hitters'!A:A, 'All hitters'!I:I, "")</f>
        <v>0</v>
      </c>
      <c r="BR43" s="62">
        <f>_xlfn.XLOOKUP(BH43, 'All hitters'!A:A, 'All hitters'!J:J, "")</f>
        <v>0</v>
      </c>
      <c r="BS43" s="62">
        <f>_xlfn.XLOOKUP(BH43, 'All hitters'!A:A, 'All hitters'!K:K, "")</f>
        <v>1</v>
      </c>
      <c r="BT43" s="62">
        <f>_xlfn.XLOOKUP(BH43, 'All hitters'!A:A, 'All hitters'!L:L, "")</f>
        <v>0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5</v>
      </c>
      <c r="BX43" s="62">
        <f>_xlfn.XLOOKUP(BH43, 'All hitters'!A:A, 'All hitters'!P:P, "")</f>
        <v>0</v>
      </c>
      <c r="BY43" s="62">
        <f>_xlfn.XLOOKUP(BH43, 'All hitters'!A:A, 'All hitters'!Q:Q, "")</f>
        <v>0</v>
      </c>
      <c r="BZ43" s="62">
        <f>_xlfn.XLOOKUP(BH43, 'All hitters'!A:A, 'All hitters'!R:R, "")</f>
        <v>0</v>
      </c>
      <c r="CA43" s="62">
        <f>_xlfn.XLOOKUP(BH43, 'All hitters'!A:A, 'All hitters'!S:S, "")</f>
        <v>0</v>
      </c>
      <c r="CB43" s="62">
        <f>_xlfn.XLOOKUP(BH43, 'All hitters'!A:A, 'All hitters'!T:T, "")</f>
        <v>0</v>
      </c>
      <c r="CC43" s="62">
        <f>_xlfn.XLOOKUP(BH43, 'All hitters'!A:A, 'All hitters'!U:U, "")</f>
        <v>0</v>
      </c>
      <c r="CD43" s="62">
        <f>_xlfn.XLOOKUP(BH43, 'All hitters'!A:A, 'All hitters'!V:V, "")</f>
        <v>2</v>
      </c>
      <c r="CE43" s="63">
        <f>_xlfn.XLOOKUP(BH43, 'All hitters'!A:A, 'All hitters'!W:W, "")</f>
        <v>0.16700000000000001</v>
      </c>
      <c r="CF43" s="63">
        <f>_xlfn.XLOOKUP(BH43, 'All hitters'!A:A, 'All hitters'!X:X, "")</f>
        <v>0.16700000000000001</v>
      </c>
      <c r="CG43" s="63">
        <f>_xlfn.XLOOKUP(BH43, 'All hitters'!A:A, 'All hitters'!Y:Y, "")</f>
        <v>0.16700000000000001</v>
      </c>
      <c r="CH43" s="62">
        <f>_xlfn.XLOOKUP(BH43, 'All hitters'!A:A, 'All hitters'!Z:Z, "")</f>
        <v>66.7</v>
      </c>
      <c r="CJ43" s="11"/>
      <c r="CK43" s="7" t="s">
        <v>12</v>
      </c>
      <c r="CL43" s="41" t="s">
        <v>132</v>
      </c>
      <c r="CM43" s="41"/>
      <c r="CN43" s="62">
        <f>_xlfn.XLOOKUP(CL43, 'All hitters'!A:A, 'All hitters'!B:B, "")</f>
        <v>6</v>
      </c>
      <c r="CO43" s="62">
        <f>_xlfn.XLOOKUP(CL43, 'All hitters'!A:A, 'All hitters'!C:C, "")</f>
        <v>5</v>
      </c>
      <c r="CP43" s="62">
        <f>_xlfn.XLOOKUP(CL43, 'All hitters'!A:A, 'All hitters'!D:D, "")</f>
        <v>24</v>
      </c>
      <c r="CQ43" s="62">
        <f>_xlfn.XLOOKUP(CL43, 'All hitters'!A:A, 'All hitters'!E:E, "")</f>
        <v>22</v>
      </c>
      <c r="CR43" s="62">
        <f>_xlfn.XLOOKUP(CL43, 'All hitters'!A:A, 'All hitters'!F:F, "")</f>
        <v>2</v>
      </c>
      <c r="CS43" s="62">
        <f>_xlfn.XLOOKUP(CL43, 'All hitters'!A:A, 'All hitters'!G:G, "")</f>
        <v>7</v>
      </c>
      <c r="CT43" s="62">
        <f>_xlfn.XLOOKUP(CL43, 'All hitters'!A:A, 'All hitters'!H:H, "")</f>
        <v>2</v>
      </c>
      <c r="CU43" s="62">
        <f>_xlfn.XLOOKUP(CL43, 'All hitters'!A:A, 'All hitters'!I:I, "")</f>
        <v>0</v>
      </c>
      <c r="CV43" s="62">
        <f>_xlfn.XLOOKUP(CL43, 'All hitters'!A:A, 'All hitters'!J:J, "")</f>
        <v>0</v>
      </c>
      <c r="CW43" s="62">
        <f>_xlfn.XLOOKUP(CL43, 'All hitters'!A:A, 'All hitters'!K:K, "")</f>
        <v>4</v>
      </c>
      <c r="CX43" s="62">
        <f>_xlfn.XLOOKUP(CL43, 'All hitters'!A:A, 'All hitters'!L:L, "")</f>
        <v>1</v>
      </c>
      <c r="CY43" s="62">
        <f>_xlfn.XLOOKUP(CL43, 'All hitters'!A:A, 'All hitters'!M:M, "")</f>
        <v>0</v>
      </c>
      <c r="CZ43" s="62">
        <f>_xlfn.XLOOKUP(CL43, 'All hitters'!A:A, 'All hitters'!N:N, "")</f>
        <v>0</v>
      </c>
      <c r="DA43" s="62">
        <f>_xlfn.XLOOKUP(CL43, 'All hitters'!A:A, 'All hitters'!O:O, "")</f>
        <v>0</v>
      </c>
      <c r="DB43" s="62">
        <f>_xlfn.XLOOKUP(CL43, 'All hitters'!A:A, 'All hitters'!P:P, "")</f>
        <v>0</v>
      </c>
      <c r="DC43" s="62">
        <f>_xlfn.XLOOKUP(CL43, 'All hitters'!A:A, 'All hitters'!Q:Q, "")</f>
        <v>0</v>
      </c>
      <c r="DD43" s="62">
        <f>_xlfn.XLOOKUP(CL43, 'All hitters'!A:A, 'All hitters'!R:R, "")</f>
        <v>0</v>
      </c>
      <c r="DE43" s="62">
        <f>_xlfn.XLOOKUP(CL43, 'All hitters'!A:A, 'All hitters'!S:S, "")</f>
        <v>1</v>
      </c>
      <c r="DF43" s="62">
        <f>_xlfn.XLOOKUP(CL43, 'All hitters'!A:A, 'All hitters'!T:T, "")</f>
        <v>0</v>
      </c>
      <c r="DG43" s="62">
        <f>_xlfn.XLOOKUP(CL43, 'All hitters'!A:A, 'All hitters'!U:U, "")</f>
        <v>0</v>
      </c>
      <c r="DH43" s="62">
        <f>_xlfn.XLOOKUP(CL43, 'All hitters'!A:A, 'All hitters'!V:V, "")</f>
        <v>4</v>
      </c>
      <c r="DI43" s="63">
        <f>_xlfn.XLOOKUP(CL43, 'All hitters'!A:A, 'All hitters'!W:W, "")</f>
        <v>0.318</v>
      </c>
      <c r="DJ43" s="63">
        <f>_xlfn.XLOOKUP(CL43, 'All hitters'!A:A, 'All hitters'!X:X, "")</f>
        <v>0.33300000000000002</v>
      </c>
      <c r="DK43" s="63">
        <f>_xlfn.XLOOKUP(CL43, 'All hitters'!A:A, 'All hitters'!Y:Y, "")</f>
        <v>0.40899999999999997</v>
      </c>
      <c r="DL43" s="62">
        <f>_xlfn.XLOOKUP(CL43, 'All hitters'!A:A, 'All hitters'!Z:Z, "")</f>
        <v>66.7</v>
      </c>
      <c r="DM43" s="11"/>
      <c r="DN43" s="7" t="s">
        <v>12</v>
      </c>
      <c r="DO43" s="41" t="s">
        <v>163</v>
      </c>
      <c r="DP43" s="41"/>
      <c r="DQ43" s="62">
        <f>_xlfn.XLOOKUP(DO43, 'All hitters'!A:A, 'All hitters'!B:B, "")</f>
        <v>6</v>
      </c>
      <c r="DR43" s="62">
        <f>_xlfn.XLOOKUP(DO43, 'All hitters'!A:A, 'All hitters'!C:C, "")</f>
        <v>6</v>
      </c>
      <c r="DS43" s="62">
        <f>_xlfn.XLOOKUP(DO43, 'All hitters'!A:A, 'All hitters'!D:D, "")</f>
        <v>23</v>
      </c>
      <c r="DT43" s="62">
        <f>_xlfn.XLOOKUP(DO43, 'All hitters'!A:A, 'All hitters'!E:E, "")</f>
        <v>22</v>
      </c>
      <c r="DU43" s="62">
        <f>_xlfn.XLOOKUP(DO43, 'All hitters'!A:A, 'All hitters'!F:F, "")</f>
        <v>4</v>
      </c>
      <c r="DV43" s="62">
        <f>_xlfn.XLOOKUP(DO43, 'All hitters'!A:A, 'All hitters'!G:G, "")</f>
        <v>5</v>
      </c>
      <c r="DW43" s="62">
        <f>_xlfn.XLOOKUP(DO43, 'All hitters'!A:A, 'All hitters'!H:H, "")</f>
        <v>1</v>
      </c>
      <c r="DX43" s="62">
        <f>_xlfn.XLOOKUP(DO43, 'All hitters'!A:A, 'All hitters'!I:I, "")</f>
        <v>0</v>
      </c>
      <c r="DY43" s="62">
        <f>_xlfn.XLOOKUP(DO43, 'All hitters'!A:A, 'All hitters'!J:J, "")</f>
        <v>1</v>
      </c>
      <c r="DZ43" s="62">
        <f>_xlfn.XLOOKUP(DO43, 'All hitters'!A:A, 'All hitters'!K:K, "")</f>
        <v>1</v>
      </c>
      <c r="EA43" s="62">
        <f>_xlfn.XLOOKUP(DO43, 'All hitters'!A:A, 'All hitters'!L:L, "")</f>
        <v>0</v>
      </c>
      <c r="EB43" s="62">
        <f>_xlfn.XLOOKUP(DO43, 'All hitters'!A:A, 'All hitters'!M:M, "")</f>
        <v>0</v>
      </c>
      <c r="EC43" s="62">
        <f>_xlfn.XLOOKUP(DO43, 'All hitters'!A:A, 'All hitters'!N:N, "")</f>
        <v>1</v>
      </c>
      <c r="ED43" s="62">
        <f>_xlfn.XLOOKUP(DO43, 'All hitters'!A:A, 'All hitters'!O:O, "")</f>
        <v>8</v>
      </c>
      <c r="EE43" s="62">
        <f>_xlfn.XLOOKUP(DO43, 'All hitters'!A:A, 'All hitters'!P:P, "")</f>
        <v>2</v>
      </c>
      <c r="EF43" s="62">
        <f>_xlfn.XLOOKUP(DO43, 'All hitters'!A:A, 'All hitters'!Q:Q, "")</f>
        <v>1</v>
      </c>
      <c r="EG43" s="62">
        <f>_xlfn.XLOOKUP(DO43, 'All hitters'!A:A, 'All hitters'!R:R, "")</f>
        <v>0</v>
      </c>
      <c r="EH43" s="62">
        <f>_xlfn.XLOOKUP(DO43, 'All hitters'!A:A, 'All hitters'!S:S, "")</f>
        <v>0</v>
      </c>
      <c r="EI43" s="62">
        <f>_xlfn.XLOOKUP(DO43, 'All hitters'!A:A, 'All hitters'!T:T, "")</f>
        <v>1</v>
      </c>
      <c r="EJ43" s="62">
        <f>_xlfn.XLOOKUP(DO43, 'All hitters'!A:A, 'All hitters'!U:U, "")</f>
        <v>0</v>
      </c>
      <c r="EK43" s="62">
        <f>_xlfn.XLOOKUP(DO43, 'All hitters'!A:A, 'All hitters'!V:V, "")</f>
        <v>3</v>
      </c>
      <c r="EL43" s="62">
        <f>_xlfn.XLOOKUP(DO43, 'All hitters'!A:A, 'All hitters'!W:W, "")</f>
        <v>0.22700000000000001</v>
      </c>
      <c r="EM43" s="62">
        <f>_xlfn.XLOOKUP(DO43, 'All hitters'!A:A, 'All hitters'!X:X, "")</f>
        <v>0.26100000000000001</v>
      </c>
      <c r="EN43" s="62">
        <f>_xlfn.XLOOKUP(DO43, 'All hitters'!A:A, 'All hitters'!Y:Y, "")</f>
        <v>0.40899999999999997</v>
      </c>
      <c r="EO43" s="62">
        <f>_xlfn.XLOOKUP(DO43, 'All hitters'!A:A, 'All hitters'!Z:Z, "")</f>
        <v>50</v>
      </c>
    </row>
    <row r="44" spans="1:145" x14ac:dyDescent="0.3">
      <c r="A44" s="7" t="s">
        <v>13</v>
      </c>
      <c r="B44" s="41" t="s">
        <v>257</v>
      </c>
      <c r="C44" s="41"/>
      <c r="D44" s="62">
        <f>_xlfn.XLOOKUP(B44, 'All hitters'!A:A, 'All hitters'!B:B, "")</f>
        <v>1</v>
      </c>
      <c r="E44" s="62">
        <f>_xlfn.XLOOKUP(B44, 'All hitters'!A:A, 'All hitters'!C:C, "")</f>
        <v>1</v>
      </c>
      <c r="F44" s="62">
        <f>_xlfn.XLOOKUP(B44, 'All hitters'!A:A, 'All hitters'!D:D, "")</f>
        <v>2</v>
      </c>
      <c r="G44" s="62">
        <f>_xlfn.XLOOKUP(B44, 'All hitters'!A:A, 'All hitters'!E:E, "")</f>
        <v>1</v>
      </c>
      <c r="H44" s="62">
        <f>_xlfn.XLOOKUP(B44, 'All hitters'!A:A, 'All hitters'!F:F, "")</f>
        <v>0</v>
      </c>
      <c r="I44" s="62">
        <f>_xlfn.XLOOKUP(B44, 'All hitters'!A:A, 'All hitters'!G:G, "")</f>
        <v>0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1</v>
      </c>
      <c r="N44" s="62">
        <f>_xlfn.XLOOKUP(B44, 'All hitters'!A:A, 'All hitters'!L:L, "")</f>
        <v>0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0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1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0</v>
      </c>
      <c r="Y44" s="63">
        <f>_xlfn.XLOOKUP(B44, 'All hitters'!A:A, 'All hitters'!W:W, "")</f>
        <v>0</v>
      </c>
      <c r="Z44" s="63">
        <f>_xlfn.XLOOKUP(B44, 'All hitters'!A:A, 'All hitters'!X:X, "")</f>
        <v>0</v>
      </c>
      <c r="AA44" s="63">
        <f>_xlfn.XLOOKUP(B44, 'All hitters'!A:A, 'All hitters'!Y:Y, "")</f>
        <v>0</v>
      </c>
      <c r="AB44" s="62">
        <f>_xlfn.XLOOKUP(B44, 'All hitters'!A:A, 'All hitters'!Z:Z, "")</f>
        <v>0</v>
      </c>
      <c r="AC44" s="11"/>
      <c r="AD44" s="7" t="s">
        <v>13</v>
      </c>
      <c r="AE44" s="42" t="s">
        <v>538</v>
      </c>
      <c r="AF44" s="41"/>
      <c r="AG44" s="62">
        <f>_xlfn.XLOOKUP(AE44, 'All hitters'!A:A, 'All hitters'!B:B, "")</f>
        <v>1</v>
      </c>
      <c r="AH44" s="62">
        <f>_xlfn.XLOOKUP(AE44, 'All hitters'!A:A, 'All hitters'!C:C, "")</f>
        <v>1</v>
      </c>
      <c r="AI44" s="62">
        <f>_xlfn.XLOOKUP(AE44, 'All hitters'!A:A, 'All hitters'!D:D, "")</f>
        <v>3</v>
      </c>
      <c r="AJ44" s="62">
        <f>_xlfn.XLOOKUP(AE44, 'All hitters'!A:A, 'All hitters'!E:E, "")</f>
        <v>2</v>
      </c>
      <c r="AK44" s="62">
        <f>_xlfn.XLOOKUP(AE44, 'All hitters'!A:A, 'All hitters'!F:F, "")</f>
        <v>0</v>
      </c>
      <c r="AL44" s="62">
        <f>_xlfn.XLOOKUP(AE44, 'All hitters'!A:A, 'All hitters'!G:G, "")</f>
        <v>0</v>
      </c>
      <c r="AM44" s="62">
        <f>_xlfn.XLOOKUP(AE44, 'All hitters'!A:A, 'All hitters'!H:H, "")</f>
        <v>0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1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0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0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0</v>
      </c>
      <c r="BB44" s="63">
        <f>_xlfn.XLOOKUP(AE44, 'All hitters'!A:A, 'All hitters'!W:W, "")</f>
        <v>0</v>
      </c>
      <c r="BC44" s="63">
        <f>_xlfn.XLOOKUP(AE44, 'All hitters'!A:A, 'All hitters'!X:X, "")</f>
        <v>0.33300000000000002</v>
      </c>
      <c r="BD44" s="63">
        <f>_xlfn.XLOOKUP(AE44, 'All hitters'!A:A, 'All hitters'!Y:Y, "")</f>
        <v>0</v>
      </c>
      <c r="BE44" s="62">
        <f>_xlfn.XLOOKUP(AE44, 'All hitters'!A:A, 'All hitters'!Z:Z, "")</f>
        <v>0</v>
      </c>
      <c r="BF44" s="11"/>
      <c r="BG44" s="7" t="s">
        <v>13</v>
      </c>
      <c r="BH44" s="41" t="s">
        <v>77</v>
      </c>
      <c r="BI44" s="42"/>
      <c r="BJ44" s="62">
        <f>_xlfn.XLOOKUP(BH44, 'All hitters'!A:A, 'All hitters'!B:B, "")</f>
        <v>1</v>
      </c>
      <c r="BK44" s="62">
        <f>_xlfn.XLOOKUP(BH44, 'All hitters'!A:A, 'All hitters'!C:C, "")</f>
        <v>1</v>
      </c>
      <c r="BL44" s="62">
        <f>_xlfn.XLOOKUP(BH44, 'All hitters'!A:A, 'All hitters'!D:D, "")</f>
        <v>4</v>
      </c>
      <c r="BM44" s="62">
        <f>_xlfn.XLOOKUP(BH44, 'All hitters'!A:A, 'All hitters'!E:E, "")</f>
        <v>4</v>
      </c>
      <c r="BN44" s="62">
        <f>_xlfn.XLOOKUP(BH44, 'All hitters'!A:A, 'All hitters'!F:F, "")</f>
        <v>0</v>
      </c>
      <c r="BO44" s="62">
        <f>_xlfn.XLOOKUP(BH44, 'All hitters'!A:A, 'All hitters'!G:G, "")</f>
        <v>1</v>
      </c>
      <c r="BP44" s="62">
        <f>_xlfn.XLOOKUP(BH44, 'All hitters'!A:A, 'All hitters'!H:H, "")</f>
        <v>1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0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1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0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1</v>
      </c>
      <c r="CE44" s="63">
        <f>_xlfn.XLOOKUP(BH44, 'All hitters'!A:A, 'All hitters'!W:W, "")</f>
        <v>0.25</v>
      </c>
      <c r="CF44" s="63">
        <f>_xlfn.XLOOKUP(BH44, 'All hitters'!A:A, 'All hitters'!X:X, "")</f>
        <v>0.25</v>
      </c>
      <c r="CG44" s="63">
        <f>_xlfn.XLOOKUP(BH44, 'All hitters'!A:A, 'All hitters'!Y:Y, "")</f>
        <v>0.5</v>
      </c>
      <c r="CH44" s="62">
        <f>_xlfn.XLOOKUP(BH44, 'All hitters'!A:A, 'All hitters'!Z:Z, "")</f>
        <v>100</v>
      </c>
      <c r="CJ44" s="11"/>
      <c r="CK44" s="7" t="s">
        <v>13</v>
      </c>
      <c r="CL44" s="41" t="s">
        <v>419</v>
      </c>
      <c r="CM44" s="41"/>
      <c r="CN44" s="62">
        <f>_xlfn.XLOOKUP(CL44, 'All hitters'!A:A, 'All hitters'!B:B, "")</f>
        <v>1</v>
      </c>
      <c r="CO44" s="62">
        <f>_xlfn.XLOOKUP(CL44, 'All hitters'!A:A, 'All hitters'!C:C, "")</f>
        <v>1</v>
      </c>
      <c r="CP44" s="62">
        <f>_xlfn.XLOOKUP(CL44, 'All hitters'!A:A, 'All hitters'!D:D, "")</f>
        <v>2</v>
      </c>
      <c r="CQ44" s="62">
        <f>_xlfn.XLOOKUP(CL44, 'All hitters'!A:A, 'All hitters'!E:E, "")</f>
        <v>2</v>
      </c>
      <c r="CR44" s="62">
        <f>_xlfn.XLOOKUP(CL44, 'All hitters'!A:A, 'All hitters'!F:F, "")</f>
        <v>0</v>
      </c>
      <c r="CS44" s="62">
        <f>_xlfn.XLOOKUP(CL44, 'All hitters'!A:A, 'All hitters'!G:G, "")</f>
        <v>1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1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1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0</v>
      </c>
      <c r="DG44" s="62">
        <f>_xlfn.XLOOKUP(CL44, 'All hitters'!A:A, 'All hitters'!U:U, "")</f>
        <v>0</v>
      </c>
      <c r="DH44" s="62">
        <f>_xlfn.XLOOKUP(CL44, 'All hitters'!A:A, 'All hitters'!V:V, "")</f>
        <v>1</v>
      </c>
      <c r="DI44" s="63">
        <f>_xlfn.XLOOKUP(CL44, 'All hitters'!A:A, 'All hitters'!W:W, "")</f>
        <v>0.5</v>
      </c>
      <c r="DJ44" s="63">
        <f>_xlfn.XLOOKUP(CL44, 'All hitters'!A:A, 'All hitters'!X:X, "")</f>
        <v>0.5</v>
      </c>
      <c r="DK44" s="63">
        <f>_xlfn.XLOOKUP(CL44, 'All hitters'!A:A, 'All hitters'!Y:Y, "")</f>
        <v>0.5</v>
      </c>
      <c r="DL44" s="62">
        <f>_xlfn.XLOOKUP(CL44, 'All hitters'!A:A, 'All hitters'!Z:Z, "")</f>
        <v>100</v>
      </c>
      <c r="DM44" s="11"/>
      <c r="DN44" s="7" t="s">
        <v>13</v>
      </c>
      <c r="DO44" s="41" t="s">
        <v>363</v>
      </c>
      <c r="DP44" s="41"/>
      <c r="DQ44" s="62">
        <f>_xlfn.XLOOKUP(DO44, 'All hitters'!A:A, 'All hitters'!B:B, "")</f>
        <v>1</v>
      </c>
      <c r="DR44" s="62">
        <f>_xlfn.XLOOKUP(DO44, 'All hitters'!A:A, 'All hitters'!C:C, "")</f>
        <v>1</v>
      </c>
      <c r="DS44" s="62">
        <f>_xlfn.XLOOKUP(DO44, 'All hitters'!A:A, 'All hitters'!D:D, "")</f>
        <v>2</v>
      </c>
      <c r="DT44" s="62">
        <f>_xlfn.XLOOKUP(DO44, 'All hitters'!A:A, 'All hitters'!E:E, "")</f>
        <v>2</v>
      </c>
      <c r="DU44" s="62">
        <f>_xlfn.XLOOKUP(DO44, 'All hitters'!A:A, 'All hitters'!F:F, "")</f>
        <v>0</v>
      </c>
      <c r="DV44" s="62">
        <f>_xlfn.XLOOKUP(DO44, 'All hitters'!A:A, 'All hitters'!G:G, "")</f>
        <v>1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1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0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0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1</v>
      </c>
      <c r="EL44" s="62">
        <f>_xlfn.XLOOKUP(DO44, 'All hitters'!A:A, 'All hitters'!W:W, "")</f>
        <v>0.5</v>
      </c>
      <c r="EM44" s="62">
        <f>_xlfn.XLOOKUP(DO44, 'All hitters'!A:A, 'All hitters'!X:X, "")</f>
        <v>0.5</v>
      </c>
      <c r="EN44" s="62">
        <f>_xlfn.XLOOKUP(DO44, 'All hitters'!A:A, 'All hitters'!Y:Y, "")</f>
        <v>0.5</v>
      </c>
      <c r="EO44" s="62">
        <f>_xlfn.XLOOKUP(DO44, 'All hitters'!A:A, 'All hitters'!Z:Z, "")</f>
        <v>100</v>
      </c>
    </row>
    <row r="45" spans="1:145" x14ac:dyDescent="0.3">
      <c r="A45" s="7"/>
      <c r="B45" s="3" t="s">
        <v>15</v>
      </c>
      <c r="C45" s="3"/>
      <c r="F45" s="10">
        <f t="shared" ref="F45:V45" si="10">SUM(F36:F44)</f>
        <v>198</v>
      </c>
      <c r="G45" s="10">
        <f t="shared" si="10"/>
        <v>173</v>
      </c>
      <c r="H45" s="10">
        <f t="shared" si="10"/>
        <v>26</v>
      </c>
      <c r="I45" s="10">
        <f t="shared" si="10"/>
        <v>42</v>
      </c>
      <c r="J45" s="10">
        <f t="shared" si="10"/>
        <v>9</v>
      </c>
      <c r="K45" s="10">
        <f t="shared" si="10"/>
        <v>0</v>
      </c>
      <c r="L45" s="10">
        <f t="shared" si="10"/>
        <v>10</v>
      </c>
      <c r="M45" s="10">
        <f t="shared" si="10"/>
        <v>33</v>
      </c>
      <c r="N45" s="10">
        <f t="shared" si="10"/>
        <v>21</v>
      </c>
      <c r="O45" s="10">
        <f t="shared" si="10"/>
        <v>2</v>
      </c>
      <c r="P45" s="10">
        <f t="shared" si="10"/>
        <v>0</v>
      </c>
      <c r="Q45" s="10">
        <f t="shared" si="10"/>
        <v>13</v>
      </c>
      <c r="R45" s="10">
        <f t="shared" si="10"/>
        <v>6</v>
      </c>
      <c r="S45" s="10">
        <f t="shared" si="10"/>
        <v>0</v>
      </c>
      <c r="T45" s="10">
        <f t="shared" si="10"/>
        <v>1</v>
      </c>
      <c r="U45" s="10">
        <f t="shared" si="10"/>
        <v>3</v>
      </c>
      <c r="V45" s="10">
        <f t="shared" si="10"/>
        <v>8</v>
      </c>
      <c r="W45" s="50"/>
      <c r="X45" s="50"/>
      <c r="Y45" s="50">
        <f>I45/G45</f>
        <v>0.24277456647398843</v>
      </c>
      <c r="Z45" s="50">
        <f>(I45+N45+P45)/(G45+N45+P45+U45)</f>
        <v>0.31979695431472083</v>
      </c>
      <c r="AC45" s="11"/>
      <c r="AD45" s="7"/>
      <c r="AE45" s="15" t="s">
        <v>15</v>
      </c>
      <c r="AF45" s="3"/>
      <c r="AI45" s="10">
        <f t="shared" ref="AI45:AY45" si="11">SUM(AI36:AI44)</f>
        <v>187</v>
      </c>
      <c r="AJ45" s="10">
        <f t="shared" si="11"/>
        <v>161</v>
      </c>
      <c r="AK45" s="10">
        <f t="shared" si="11"/>
        <v>18</v>
      </c>
      <c r="AL45" s="10">
        <f t="shared" si="11"/>
        <v>41</v>
      </c>
      <c r="AM45" s="10">
        <f t="shared" si="11"/>
        <v>3</v>
      </c>
      <c r="AN45" s="10">
        <f t="shared" si="11"/>
        <v>0</v>
      </c>
      <c r="AO45" s="10">
        <f t="shared" si="11"/>
        <v>2</v>
      </c>
      <c r="AP45" s="10">
        <f t="shared" si="11"/>
        <v>8</v>
      </c>
      <c r="AQ45" s="10">
        <f t="shared" si="11"/>
        <v>22</v>
      </c>
      <c r="AR45" s="10">
        <f t="shared" si="11"/>
        <v>2</v>
      </c>
      <c r="AS45" s="10">
        <f t="shared" si="11"/>
        <v>3</v>
      </c>
      <c r="AT45" s="10">
        <f t="shared" si="11"/>
        <v>20</v>
      </c>
      <c r="AU45" s="10">
        <f t="shared" si="11"/>
        <v>12</v>
      </c>
      <c r="AV45" s="10">
        <f t="shared" si="11"/>
        <v>3</v>
      </c>
      <c r="AW45" s="10">
        <f t="shared" si="11"/>
        <v>1</v>
      </c>
      <c r="AX45" s="10">
        <f t="shared" si="11"/>
        <v>0</v>
      </c>
      <c r="AY45" s="10">
        <f t="shared" si="11"/>
        <v>4</v>
      </c>
      <c r="AZ45" s="50"/>
      <c r="BA45" s="50"/>
      <c r="BB45" s="50">
        <f>AL45/AJ45</f>
        <v>0.25465838509316768</v>
      </c>
      <c r="BC45" s="50">
        <f>(AL45+AQ45+AS45)/(AJ45+AQ45+AS45+AX45)</f>
        <v>0.35483870967741937</v>
      </c>
      <c r="BD45" s="10"/>
      <c r="BE45" s="10"/>
      <c r="BF45" s="11"/>
      <c r="BG45" s="7"/>
      <c r="BH45" s="3" t="s">
        <v>15</v>
      </c>
      <c r="BI45" s="15"/>
      <c r="BL45" s="10">
        <f t="shared" ref="BL45:CB45" si="12">SUM(BL36:BL44)</f>
        <v>185</v>
      </c>
      <c r="BM45" s="10">
        <f t="shared" si="12"/>
        <v>167</v>
      </c>
      <c r="BN45" s="10">
        <f t="shared" si="12"/>
        <v>19</v>
      </c>
      <c r="BO45" s="10">
        <f t="shared" si="12"/>
        <v>53</v>
      </c>
      <c r="BP45" s="10">
        <f t="shared" si="12"/>
        <v>14</v>
      </c>
      <c r="BQ45" s="10">
        <f t="shared" si="12"/>
        <v>0</v>
      </c>
      <c r="BR45" s="10">
        <f t="shared" si="12"/>
        <v>5</v>
      </c>
      <c r="BS45" s="10">
        <f t="shared" si="12"/>
        <v>25</v>
      </c>
      <c r="BT45" s="10">
        <f t="shared" si="12"/>
        <v>14</v>
      </c>
      <c r="BU45" s="10">
        <f t="shared" si="12"/>
        <v>1</v>
      </c>
      <c r="BV45" s="10">
        <f t="shared" si="12"/>
        <v>0</v>
      </c>
      <c r="BW45" s="10">
        <f t="shared" si="12"/>
        <v>29</v>
      </c>
      <c r="BX45" s="10">
        <f t="shared" si="12"/>
        <v>1</v>
      </c>
      <c r="BY45" s="10">
        <f t="shared" si="12"/>
        <v>1</v>
      </c>
      <c r="BZ45" s="10">
        <f t="shared" si="12"/>
        <v>0</v>
      </c>
      <c r="CA45" s="10">
        <f t="shared" si="12"/>
        <v>4</v>
      </c>
      <c r="CB45" s="10">
        <f t="shared" si="12"/>
        <v>2</v>
      </c>
      <c r="CC45" s="50"/>
      <c r="CD45" s="50"/>
      <c r="CE45" s="50">
        <f>BO45/BM45</f>
        <v>0.31736526946107785</v>
      </c>
      <c r="CF45" s="50">
        <f>(BO45+BT45+BV45)/(BM45+BT45+BV45+CA45)</f>
        <v>0.36216216216216218</v>
      </c>
      <c r="CJ45" s="11"/>
      <c r="CK45" s="7"/>
      <c r="CL45" s="3" t="s">
        <v>15</v>
      </c>
      <c r="CM45" s="3"/>
      <c r="CP45" s="10">
        <f t="shared" ref="CP45:DF45" si="13">SUM(CP36:CP44)</f>
        <v>133</v>
      </c>
      <c r="CQ45" s="10">
        <f t="shared" si="13"/>
        <v>128</v>
      </c>
      <c r="CR45" s="10">
        <f t="shared" si="13"/>
        <v>15</v>
      </c>
      <c r="CS45" s="10">
        <f t="shared" si="13"/>
        <v>35</v>
      </c>
      <c r="CT45" s="10">
        <f t="shared" si="13"/>
        <v>8</v>
      </c>
      <c r="CU45" s="10">
        <f t="shared" si="13"/>
        <v>0</v>
      </c>
      <c r="CV45" s="10">
        <f t="shared" si="13"/>
        <v>3</v>
      </c>
      <c r="CW45" s="10">
        <f t="shared" si="13"/>
        <v>15</v>
      </c>
      <c r="CX45" s="10">
        <f t="shared" si="13"/>
        <v>4</v>
      </c>
      <c r="CY45" s="10">
        <f t="shared" si="13"/>
        <v>0</v>
      </c>
      <c r="CZ45" s="10">
        <f t="shared" si="13"/>
        <v>0</v>
      </c>
      <c r="DA45" s="10">
        <f t="shared" si="13"/>
        <v>18</v>
      </c>
      <c r="DB45" s="10">
        <f t="shared" si="13"/>
        <v>2</v>
      </c>
      <c r="DC45" s="10">
        <f t="shared" si="13"/>
        <v>0</v>
      </c>
      <c r="DD45" s="10">
        <f t="shared" si="13"/>
        <v>0</v>
      </c>
      <c r="DE45" s="10">
        <f t="shared" si="13"/>
        <v>1</v>
      </c>
      <c r="DF45" s="10">
        <f t="shared" si="13"/>
        <v>3</v>
      </c>
      <c r="DG45" s="50"/>
      <c r="DH45" s="50"/>
      <c r="DI45" s="50">
        <f>CS45/CQ45</f>
        <v>0.2734375</v>
      </c>
      <c r="DJ45" s="50">
        <f>(CS45+CX45+CZ45)/(CQ45+CX45+CZ45+DE45)</f>
        <v>0.2932330827067669</v>
      </c>
      <c r="DM45" s="11"/>
      <c r="DN45" s="7"/>
      <c r="DO45" s="3" t="s">
        <v>15</v>
      </c>
      <c r="DP45" s="3"/>
      <c r="DS45" s="10">
        <f t="shared" ref="DS45:EI45" si="14">SUM(DS36:DS44)</f>
        <v>183</v>
      </c>
      <c r="DT45" s="10">
        <f t="shared" si="14"/>
        <v>165</v>
      </c>
      <c r="DU45" s="10">
        <f t="shared" si="14"/>
        <v>24</v>
      </c>
      <c r="DV45" s="10">
        <f t="shared" si="14"/>
        <v>47</v>
      </c>
      <c r="DW45" s="10">
        <f t="shared" si="14"/>
        <v>3</v>
      </c>
      <c r="DX45" s="10">
        <f t="shared" si="14"/>
        <v>1</v>
      </c>
      <c r="DY45" s="10">
        <f t="shared" si="14"/>
        <v>6</v>
      </c>
      <c r="DZ45" s="10">
        <f t="shared" si="14"/>
        <v>14</v>
      </c>
      <c r="EA45" s="10">
        <f t="shared" si="14"/>
        <v>17</v>
      </c>
      <c r="EB45" s="10">
        <f t="shared" si="14"/>
        <v>1</v>
      </c>
      <c r="EC45" s="10">
        <f t="shared" si="14"/>
        <v>1</v>
      </c>
      <c r="ED45" s="10">
        <f t="shared" si="14"/>
        <v>29</v>
      </c>
      <c r="EE45" s="10">
        <f t="shared" si="14"/>
        <v>6</v>
      </c>
      <c r="EF45" s="10">
        <f t="shared" si="14"/>
        <v>1</v>
      </c>
      <c r="EG45" s="10">
        <f t="shared" si="14"/>
        <v>0</v>
      </c>
      <c r="EH45" s="10">
        <f t="shared" si="14"/>
        <v>0</v>
      </c>
      <c r="EI45" s="10">
        <f t="shared" si="14"/>
        <v>2</v>
      </c>
      <c r="EJ45" s="50"/>
      <c r="EK45" s="50"/>
      <c r="EL45" s="50">
        <f>DV45/DT45</f>
        <v>0.28484848484848485</v>
      </c>
      <c r="EM45" s="50">
        <f>(DV45+EA45+EC45)/(DT45+EA45+EC45+EH45)</f>
        <v>0.3551912568306011</v>
      </c>
    </row>
    <row r="46" spans="1:145" x14ac:dyDescent="0.3">
      <c r="A46" s="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E46" s="15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BI46" s="15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E47" s="14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I47" s="14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1" t="s">
        <v>57</v>
      </c>
      <c r="C48" s="41"/>
      <c r="D48" s="62">
        <f>_xlfn.XLOOKUP(B48, 'All pitchers'!A:A, 'All pitchers'!B:B, "")</f>
        <v>2</v>
      </c>
      <c r="E48" s="62">
        <f>_xlfn.XLOOKUP(B48, 'All pitchers'!A:A, 'All pitchers'!C:C, "")</f>
        <v>0</v>
      </c>
      <c r="F48" s="62">
        <f>_xlfn.XLOOKUP(B48, 'All pitchers'!A:A, 'All pitchers'!D:D, "")</f>
        <v>0</v>
      </c>
      <c r="G48" s="62">
        <f>_xlfn.XLOOKUP(B48, 'All pitchers'!A:A, 'All pitchers'!E:E, "")</f>
        <v>1</v>
      </c>
      <c r="H48" s="62">
        <f>_xlfn.XLOOKUP(B48, 'All pitchers'!A:A, 'All pitchers'!F:F, "")</f>
        <v>1</v>
      </c>
      <c r="I48" s="62">
        <f>_xlfn.XLOOKUP(B48, 'All pitchers'!A:A, 'All pitchers'!G:G, "")</f>
        <v>0</v>
      </c>
      <c r="J48" s="62">
        <f>_xlfn.XLOOKUP(B48, 'All pitchers'!A:A, 'All pitchers'!H:H, "")</f>
        <v>1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f>_xlfn.XLOOKUP(B48, 'All pitchers'!A:A, 'All pitchers'!K:K, "")</f>
        <v>2.3333333333333335</v>
      </c>
      <c r="N48" s="62">
        <f>_xlfn.XLOOKUP(B48, 'All pitchers'!A:A, 'All pitchers'!L:L, "")</f>
        <v>0</v>
      </c>
      <c r="O48" s="62">
        <f>_xlfn.XLOOKUP(B48, 'All pitchers'!A:A, 'All pitchers'!M:M, "")</f>
        <v>0</v>
      </c>
      <c r="P48" s="62">
        <f>_xlfn.XLOOKUP(B48, 'All pitchers'!A:A, 'All pitchers'!N:N, "")</f>
        <v>0</v>
      </c>
      <c r="Q48" s="62">
        <f>_xlfn.XLOOKUP(B48, 'All pitchers'!A:A, 'All pitchers'!O:O, "")</f>
        <v>0</v>
      </c>
      <c r="R48" s="62">
        <f>_xlfn.XLOOKUP(B48, 'All pitchers'!A:A, 'All pitchers'!P:P, "")</f>
        <v>4</v>
      </c>
      <c r="S48" s="62">
        <f>_xlfn.XLOOKUP(B48, 'All pitchers'!A:A, 'All pitchers'!Q:Q, "")</f>
        <v>3</v>
      </c>
      <c r="T48" s="62">
        <f>_xlfn.XLOOKUP(B48, 'All pitchers'!A:A, 'All pitchers'!R:R, "")</f>
        <v>0</v>
      </c>
      <c r="U48" s="62">
        <f>_xlfn.XLOOKUP(B48, 'All pitchers'!A:A, 'All pitchers'!S:S, "")</f>
        <v>0</v>
      </c>
      <c r="V48" s="62">
        <f>_xlfn.XLOOKUP(B48, 'All pitchers'!A:A, 'All pitchers'!T:T, "")</f>
        <v>0</v>
      </c>
      <c r="W48" s="64">
        <f>_xlfn.XLOOKUP(B48, 'All pitchers'!A:A, 'All pitchers'!U:U, "")</f>
        <v>0</v>
      </c>
      <c r="X48" s="62">
        <f>_xlfn.XLOOKUP(B48, 'All pitchers'!A:A, 'All pitchers'!V:V, "")</f>
        <v>11.57</v>
      </c>
      <c r="Y48" s="62">
        <f>_xlfn.XLOOKUP(B48, 'All pitchers'!A:A, 'All pitchers'!W:W, "")</f>
        <v>15.43</v>
      </c>
      <c r="Z48" s="62">
        <f>_xlfn.XLOOKUP(B48, 'All pitchers'!A:A, 'All pitchers'!X:X, "")</f>
        <v>0</v>
      </c>
      <c r="AA48" s="62">
        <f>_xlfn.XLOOKUP(B48, 'All pitchers'!A:A, 'All pitchers'!Y:Y, "")</f>
        <v>2.5</v>
      </c>
      <c r="AB48" s="64">
        <f>_xlfn.XLOOKUP(B48, 'All pitchers'!A:A, 'All pitchers'!Z:Z, "")</f>
        <v>1.71</v>
      </c>
      <c r="AC48" s="11"/>
      <c r="AD48" s="7" t="s">
        <v>13</v>
      </c>
      <c r="AE48" s="42" t="s">
        <v>474</v>
      </c>
      <c r="AF48" s="41"/>
      <c r="AG48" s="62">
        <f>_xlfn.XLOOKUP(AE48, 'All pitchers'!A:A, 'All pitchers'!B:B, "")</f>
        <v>4</v>
      </c>
      <c r="AH48" s="62">
        <f>_xlfn.XLOOKUP(AE48, 'All pitchers'!A:A, 'All pitchers'!C:C, "")</f>
        <v>0</v>
      </c>
      <c r="AI48" s="62">
        <f>_xlfn.XLOOKUP(AE48, 'All pitchers'!A:A, 'All pitchers'!D:D, "")</f>
        <v>0</v>
      </c>
      <c r="AJ48" s="62">
        <f>_xlfn.XLOOKUP(AE48, 'All pitchers'!A:A, 'All pitchers'!E:E, "")</f>
        <v>2</v>
      </c>
      <c r="AK48" s="62">
        <f>_xlfn.XLOOKUP(AE48, 'All pitchers'!A:A, 'All pitchers'!F:F, "")</f>
        <v>0</v>
      </c>
      <c r="AL48" s="62">
        <f>_xlfn.XLOOKUP(AE48, 'All pitchers'!A:A, 'All pitchers'!G:G, "")</f>
        <v>1</v>
      </c>
      <c r="AM48" s="62">
        <f>_xlfn.XLOOKUP(AE48, 'All pitchers'!A:A, 'All pitchers'!H:H, "")</f>
        <v>0</v>
      </c>
      <c r="AN48" s="62">
        <f>_xlfn.XLOOKUP(AE48, 'All pitchers'!A:A, 'All pitchers'!I:I, "")</f>
        <v>0</v>
      </c>
      <c r="AO48" s="62">
        <f>_xlfn.XLOOKUP(AE48, 'All pitchers'!A:A, 'All pitchers'!J:J, "")</f>
        <v>0</v>
      </c>
      <c r="AP48" s="64">
        <f>_xlfn.XLOOKUP(AE48, 'All pitchers'!A:A, 'All pitchers'!K:K, "")</f>
        <v>3.6666666666666665</v>
      </c>
      <c r="AQ48" s="62">
        <f>_xlfn.XLOOKUP(AE48, 'All pitchers'!A:A, 'All pitchers'!L:L, "")</f>
        <v>3</v>
      </c>
      <c r="AR48" s="62">
        <f>_xlfn.XLOOKUP(AE48, 'All pitchers'!A:A, 'All pitchers'!M:M, "")</f>
        <v>2</v>
      </c>
      <c r="AS48" s="62">
        <f>_xlfn.XLOOKUP(AE48, 'All pitchers'!A:A, 'All pitchers'!N:N, "")</f>
        <v>2</v>
      </c>
      <c r="AT48" s="62">
        <f>_xlfn.XLOOKUP(AE48, 'All pitchers'!A:A, 'All pitchers'!O:O, "")</f>
        <v>0</v>
      </c>
      <c r="AU48" s="62">
        <f>_xlfn.XLOOKUP(AE48, 'All pitchers'!A:A, 'All pitchers'!P:P, "")</f>
        <v>3</v>
      </c>
      <c r="AV48" s="62">
        <f>_xlfn.XLOOKUP(AE48, 'All pitchers'!A:A, 'All pitchers'!Q:Q, "")</f>
        <v>4</v>
      </c>
      <c r="AW48" s="62">
        <f>_xlfn.XLOOKUP(AE48, 'All pitchers'!A:A, 'All pitchers'!R:R, "")</f>
        <v>0</v>
      </c>
      <c r="AX48" s="62">
        <f>_xlfn.XLOOKUP(AE48, 'All pitchers'!A:A, 'All pitchers'!S:S, "")</f>
        <v>0</v>
      </c>
      <c r="AY48" s="62">
        <f>_xlfn.XLOOKUP(AE48, 'All pitchers'!A:A, 'All pitchers'!T:T, "")</f>
        <v>0</v>
      </c>
      <c r="AZ48" s="64">
        <f>_xlfn.XLOOKUP(AE48, 'All pitchers'!A:A, 'All pitchers'!U:U, "")</f>
        <v>4.91</v>
      </c>
      <c r="BA48" s="62">
        <f>_xlfn.XLOOKUP(AE48, 'All pitchers'!A:A, 'All pitchers'!V:V, "")</f>
        <v>9.82</v>
      </c>
      <c r="BB48" s="62">
        <f>_xlfn.XLOOKUP(AE48, 'All pitchers'!A:A, 'All pitchers'!W:W, "")</f>
        <v>7.36</v>
      </c>
      <c r="BC48" s="62">
        <f>_xlfn.XLOOKUP(AE48, 'All pitchers'!A:A, 'All pitchers'!X:X, "")</f>
        <v>0</v>
      </c>
      <c r="BD48" s="62">
        <f>_xlfn.XLOOKUP(AE48, 'All pitchers'!A:A, 'All pitchers'!Y:Y, "")</f>
        <v>0.2</v>
      </c>
      <c r="BE48" s="64">
        <f>_xlfn.XLOOKUP(AE48, 'All pitchers'!A:A, 'All pitchers'!Z:Z, "")</f>
        <v>1.64</v>
      </c>
      <c r="BF48" s="11"/>
      <c r="BG48" s="7" t="s">
        <v>13</v>
      </c>
      <c r="BH48" s="41" t="s">
        <v>350</v>
      </c>
      <c r="BI48" s="42"/>
      <c r="BJ48" s="62">
        <f>_xlfn.XLOOKUP(BH48, 'All pitchers'!A:A, 'All pitchers'!B:B, "")</f>
        <v>2</v>
      </c>
      <c r="BK48" s="62">
        <f>_xlfn.XLOOKUP(BH48, 'All pitchers'!A:A, 'All pitchers'!C:C, "")</f>
        <v>0</v>
      </c>
      <c r="BL48" s="62">
        <f>_xlfn.XLOOKUP(BH48, 'All pitchers'!A:A, 'All pitchers'!D:D, "")</f>
        <v>0</v>
      </c>
      <c r="BM48" s="62">
        <f>_xlfn.XLOOKUP(BH48, 'All pitchers'!A:A, 'All pitchers'!E:E, "")</f>
        <v>0</v>
      </c>
      <c r="BN48" s="62">
        <f>_xlfn.XLOOKUP(BH48, 'All pitchers'!A:A, 'All pitchers'!F:F, "")</f>
        <v>0</v>
      </c>
      <c r="BO48" s="62">
        <f>_xlfn.XLOOKUP(BH48, 'All pitchers'!A:A, 'All pitchers'!G:G, "")</f>
        <v>0</v>
      </c>
      <c r="BP48" s="62" t="str">
        <f>_xlfn.XLOOKUP(BH48, 'All pitchers'!A:A, 'All pitchers'!H:H, "")</f>
        <v>-</v>
      </c>
      <c r="BQ48" s="62">
        <f>_xlfn.XLOOKUP(BH48, 'All pitchers'!A:A, 'All pitchers'!I:I, "")</f>
        <v>0</v>
      </c>
      <c r="BR48" s="62">
        <f>_xlfn.XLOOKUP(BH48, 'All pitchers'!A:A, 'All pitchers'!J:J, "")</f>
        <v>0</v>
      </c>
      <c r="BS48" s="64">
        <v>5</v>
      </c>
      <c r="BT48" s="62">
        <f>_xlfn.XLOOKUP(BH48, 'All pitchers'!A:A, 'All pitchers'!L:L, "")</f>
        <v>3</v>
      </c>
      <c r="BU48" s="62">
        <f>_xlfn.XLOOKUP(BH48, 'All pitchers'!A:A,'All pitchers'!M:M, "")</f>
        <v>0</v>
      </c>
      <c r="BV48" s="62">
        <f>_xlfn.XLOOKUP(BH48, 'All pitchers'!A:A, 'All pitchers'!N:N, "")</f>
        <v>0</v>
      </c>
      <c r="BW48" s="62">
        <f>_xlfn.XLOOKUP(BH48, 'All pitchers'!A:A, 'All pitchers'!O:O, "")</f>
        <v>0</v>
      </c>
      <c r="BX48" s="62">
        <f>_xlfn.XLOOKUP(BH48, 'All pitchers'!A:A, 'All pitchers'!P:P, "")</f>
        <v>1</v>
      </c>
      <c r="BY48" s="62">
        <f>_xlfn.XLOOKUP(BH48, 'All pitchers'!A:A, 'All pitchers'!Q:Q, "")</f>
        <v>5</v>
      </c>
      <c r="BZ48" s="62">
        <f>_xlfn.XLOOKUP(BH48, 'All pitchers'!A:A, 'All pitchers'!R:R, "")</f>
        <v>0</v>
      </c>
      <c r="CA48" s="62">
        <f>_xlfn.XLOOKUP(BH48, 'All pitchers'!A:A, 'All pitchers'!S:S, "")</f>
        <v>0</v>
      </c>
      <c r="CB48" s="62">
        <f>_xlfn.XLOOKUP(BH48, 'All pitchers'!A:A, 'All pitchers'!T:T, "")</f>
        <v>0</v>
      </c>
      <c r="CC48" s="64">
        <f>_xlfn.XLOOKUP(BH48, 'All pitchers'!A:A, 'All pitchers'!U:U, "")</f>
        <v>0</v>
      </c>
      <c r="CD48" s="62">
        <f>_xlfn.XLOOKUP(BH48, 'All pitchers'!A:A, 'All pitchers'!V:V, "")</f>
        <v>9</v>
      </c>
      <c r="CE48" s="62">
        <f>_xlfn.XLOOKUP(BH48, 'All pitchers'!A:A, 'All pitchers'!W:W, "")</f>
        <v>1.8</v>
      </c>
      <c r="CF48" s="62">
        <f>_xlfn.XLOOKUP(BH48, 'All pitchers'!A:A, 'All pitchers'!X:X, "")</f>
        <v>0</v>
      </c>
      <c r="CG48" s="62">
        <f>_xlfn.XLOOKUP(BH48, 'All pitchers'!A:A, 'All pitchers'!Y:Y, "")</f>
        <v>3</v>
      </c>
      <c r="CH48" s="64">
        <f>_xlfn.XLOOKUP(BH48, 'All pitchers'!A:A, 'All pitchers'!Z:Z, "")</f>
        <v>0.8</v>
      </c>
      <c r="CJ48" s="11"/>
      <c r="CK48" s="7" t="s">
        <v>13</v>
      </c>
      <c r="CL48" s="42" t="s">
        <v>85</v>
      </c>
      <c r="CM48" s="42"/>
      <c r="CN48" s="62">
        <f>_xlfn.XLOOKUP(CL48, 'All pitchers'!A:A, 'All pitchers'!B:B, "")</f>
        <v>2</v>
      </c>
      <c r="CO48" s="62">
        <f>_xlfn.XLOOKUP(CL48, 'All pitchers'!A:A, 'All pitchers'!C:C, "")</f>
        <v>0</v>
      </c>
      <c r="CP48" s="62">
        <f>_xlfn.XLOOKUP(CL48, 'All pitchers'!A:A, 'All pitchers'!D:D, "")</f>
        <v>0</v>
      </c>
      <c r="CQ48" s="62">
        <f>_xlfn.XLOOKUP(CL48, 'All pitchers'!A:A, 'All pitchers'!E:E, "")</f>
        <v>1</v>
      </c>
      <c r="CR48" s="62">
        <f>_xlfn.XLOOKUP(CL48, 'All pitchers'!A:A, 'All pitchers'!F:F, "")</f>
        <v>0</v>
      </c>
      <c r="CS48" s="62">
        <f>_xlfn.XLOOKUP(CL48, 'All pitchers'!A:A, 'All pitchers'!G:G, "")</f>
        <v>1</v>
      </c>
      <c r="CT48" s="62">
        <f>_xlfn.XLOOKUP(CL48, 'All pitchers'!A:A, 'All pitchers'!H:H, "")</f>
        <v>0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3.3333333333333335</v>
      </c>
      <c r="CX48" s="62">
        <f>_xlfn.XLOOKUP(CL48, 'All pitchers'!A:A, 'All pitchers'!L:L, "")</f>
        <v>3</v>
      </c>
      <c r="CY48" s="62">
        <f>_xlfn.XLOOKUP(CL48, 'All pitchers'!A:A, 'All pitchers'!M:M, "")</f>
        <v>3</v>
      </c>
      <c r="CZ48" s="62">
        <f>_xlfn.XLOOKUP(CL48, 'All pitchers'!A:A, 'All pitchers'!N:N, "")</f>
        <v>2</v>
      </c>
      <c r="DA48" s="62">
        <f>_xlfn.XLOOKUP(CL48, 'All pitchers'!A:A, 'All pitchers'!O:O, "")</f>
        <v>0</v>
      </c>
      <c r="DB48" s="62">
        <f>_xlfn.XLOOKUP(CL48, 'All pitchers'!A:A, 'All pitchers'!P:P, "")</f>
        <v>2</v>
      </c>
      <c r="DC48" s="62">
        <f>_xlfn.XLOOKUP(CL48, 'All pitchers'!A:A, 'All pitchers'!Q:Q, "")</f>
        <v>2</v>
      </c>
      <c r="DD48" s="62">
        <f>_xlfn.XLOOKUP(CL48, 'All pitchers'!A:A, 'All pitchers'!R:R, "")</f>
        <v>0</v>
      </c>
      <c r="DE48" s="62">
        <f>_xlfn.XLOOKUP(CL48, 'All pitchers'!A:A, 'All pitchers'!S:S, "")</f>
        <v>0</v>
      </c>
      <c r="DF48" s="62">
        <f>_xlfn.XLOOKUP(CL48, 'All pitchers'!A:A, 'All pitchers'!T:T, "")</f>
        <v>0</v>
      </c>
      <c r="DG48" s="64">
        <f>_xlfn.XLOOKUP(CL48, 'All pitchers'!A:A, 'All pitchers'!U:U, "")</f>
        <v>5.4</v>
      </c>
      <c r="DH48" s="62">
        <f>_xlfn.XLOOKUP(CL48, 'All pitchers'!A:A, 'All pitchers'!V:V, "")</f>
        <v>5.4</v>
      </c>
      <c r="DI48" s="62">
        <f>_xlfn.XLOOKUP(CL48, 'All pitchers'!A:A, 'All pitchers'!W:W, "")</f>
        <v>5.4</v>
      </c>
      <c r="DJ48" s="62">
        <f>_xlfn.XLOOKUP(CL48, 'All pitchers'!A:A, 'All pitchers'!X:X, "")</f>
        <v>0</v>
      </c>
      <c r="DK48" s="62">
        <f>_xlfn.XLOOKUP(CL48, 'All pitchers'!A:A, 'All pitchers'!Y:Y, "")</f>
        <v>-0.1</v>
      </c>
      <c r="DL48" s="64">
        <f>_xlfn.XLOOKUP(CL48, 'All pitchers'!A:A, 'All pitchers'!Z:Z, "")</f>
        <v>1.5</v>
      </c>
      <c r="DM48" s="11"/>
      <c r="DN48" s="7" t="s">
        <v>13</v>
      </c>
      <c r="DO48" s="41" t="s">
        <v>321</v>
      </c>
      <c r="DP48" s="41"/>
      <c r="DQ48" s="62">
        <f>_xlfn.XLOOKUP(DO48, 'All pitchers'!A:A, 'All pitchers'!B:B, "")</f>
        <v>2</v>
      </c>
      <c r="DR48" s="62">
        <f>_xlfn.XLOOKUP(DO48, 'All pitchers'!A:A, 'All pitchers'!C:C, "")</f>
        <v>2</v>
      </c>
      <c r="DS48" s="62">
        <f>_xlfn.XLOOKUP(DO48, 'All pitchers'!A:A, 'All pitchers'!D:D, "")</f>
        <v>0</v>
      </c>
      <c r="DT48" s="62">
        <f>_xlfn.XLOOKUP(DO48, 'All pitchers'!A:A, 'All pitchers'!E:E, "")</f>
        <v>0</v>
      </c>
      <c r="DU48" s="62">
        <f>_xlfn.XLOOKUP(DO48, 'All pitchers'!A:A, 'All pitchers'!F:F, "")</f>
        <v>0</v>
      </c>
      <c r="DV48" s="62">
        <f>_xlfn.XLOOKUP(DO48, 'All pitchers'!A:A, 'All pitchers'!G:G, "")</f>
        <v>0</v>
      </c>
      <c r="DW48" s="62" t="str">
        <f>_xlfn.XLOOKUP(DO48, 'All pitchers'!A:A, 'All pitchers'!H:H, "")</f>
        <v>-</v>
      </c>
      <c r="DX48" s="62">
        <f>_xlfn.XLOOKUP(DO48, 'All pitchers'!A:A, 'All pitchers'!I:I, "")</f>
        <v>0</v>
      </c>
      <c r="DY48" s="62">
        <f>_xlfn.XLOOKUP(DO48, 'All pitchers'!A:A, 'All pitchers'!J:J, "")</f>
        <v>0</v>
      </c>
      <c r="DZ48" s="64">
        <v>12</v>
      </c>
      <c r="EA48" s="62">
        <f>_xlfn.XLOOKUP(DO48, 'All pitchers'!A:A, 'All pitchers'!L:L, "")</f>
        <v>12</v>
      </c>
      <c r="EB48" s="62">
        <f>_xlfn.XLOOKUP(DO48, 'All pitchers'!A:A, 'All pitchers'!M:M, "")</f>
        <v>6</v>
      </c>
      <c r="EC48" s="62">
        <f>_xlfn.XLOOKUP(DO48, 'All pitchers'!A:A, 'All pitchers'!N:N, "")</f>
        <v>6</v>
      </c>
      <c r="ED48" s="62">
        <f>_xlfn.XLOOKUP(DO48, 'All pitchers'!A:A, 'All pitchers'!O:O, "")</f>
        <v>0</v>
      </c>
      <c r="EE48" s="62">
        <f>_xlfn.XLOOKUP(DO48, 'All pitchers'!A:A, 'All pitchers'!P:P, "")</f>
        <v>5</v>
      </c>
      <c r="EF48" s="62">
        <f>_xlfn.XLOOKUP(DO48, 'All pitchers'!A:A, 'All pitchers'!Q:Q, "")</f>
        <v>16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0</v>
      </c>
      <c r="EJ48" s="64">
        <f>_xlfn.XLOOKUP(DO48, 'All pitchers'!A:A, 'All pitchers'!U:U, "")</f>
        <v>4.5</v>
      </c>
      <c r="EK48" s="62">
        <f>_xlfn.XLOOKUP(DO48, 'All pitchers'!A:A, 'All pitchers'!V:V, "")</f>
        <v>12</v>
      </c>
      <c r="EL48" s="62">
        <f>_xlfn.XLOOKUP(DO48, 'All pitchers'!A:A, 'All pitchers'!W:W, "")</f>
        <v>3.75</v>
      </c>
      <c r="EM48" s="62">
        <f>_xlfn.XLOOKUP(DO48, 'All pitchers'!A:A, 'All pitchers'!X:X, "")</f>
        <v>0</v>
      </c>
      <c r="EN48" s="62">
        <f>_xlfn.XLOOKUP(DO48, 'All pitchers'!A:A, 'All pitchers'!Y:Y, "")</f>
        <v>1.6</v>
      </c>
      <c r="EO48" s="62">
        <f>_xlfn.XLOOKUP(DO48, 'All pitchers'!A:A, 'All pitchers'!Z:Z, "")</f>
        <v>1.42</v>
      </c>
    </row>
    <row r="49" spans="1:145" x14ac:dyDescent="0.3">
      <c r="A49" s="7" t="s">
        <v>13</v>
      </c>
      <c r="B49" s="41" t="s">
        <v>72</v>
      </c>
      <c r="C49" s="41"/>
      <c r="D49" s="62">
        <f>_xlfn.XLOOKUP(B49, 'All pitchers'!A:A, 'All pitchers'!B:B, "")</f>
        <v>4</v>
      </c>
      <c r="E49" s="62">
        <f>_xlfn.XLOOKUP(B49, 'All pitchers'!A:A, 'All pitchers'!C:C, "")</f>
        <v>0</v>
      </c>
      <c r="F49" s="62">
        <f>_xlfn.XLOOKUP(B49, 'All pitchers'!A:A, 'All pitchers'!D:D, "")</f>
        <v>0</v>
      </c>
      <c r="G49" s="62">
        <f>_xlfn.XLOOKUP(B49, 'All pitchers'!A:A, 'All pitchers'!E:E, "")</f>
        <v>3</v>
      </c>
      <c r="H49" s="62">
        <f>_xlfn.XLOOKUP(B49, 'All pitchers'!A:A, 'All pitchers'!F:F, "")</f>
        <v>1</v>
      </c>
      <c r="I49" s="62">
        <f>_xlfn.XLOOKUP(B49, 'All pitchers'!A:A, 'All pitchers'!G:G, "")</f>
        <v>1</v>
      </c>
      <c r="J49" s="62">
        <f>_xlfn.XLOOKUP(B49, 'All pitchers'!A:A, 'All pitchers'!H:H, "")</f>
        <v>0.5</v>
      </c>
      <c r="K49" s="62">
        <f>_xlfn.XLOOKUP(B49, 'All pitchers'!A:A, 'All pitchers'!I:I, "")</f>
        <v>1</v>
      </c>
      <c r="L49" s="62">
        <f>_xlfn.XLOOKUP(B49, 'All pitchers'!A:A, 'All pitchers'!J:J, "")</f>
        <v>0</v>
      </c>
      <c r="M49" s="64">
        <f>_xlfn.XLOOKUP(B49, 'All pitchers'!A:A, 'All pitchers'!K:K, "")</f>
        <v>6.333333333333333</v>
      </c>
      <c r="N49" s="62">
        <f>_xlfn.XLOOKUP(B49, 'All pitchers'!A:A, 'All pitchers'!L:L, "")</f>
        <v>3</v>
      </c>
      <c r="O49" s="62">
        <f>_xlfn.XLOOKUP(B49, 'All pitchers'!A:A, 'All pitchers'!M:M, "")</f>
        <v>2</v>
      </c>
      <c r="P49" s="62">
        <f>_xlfn.XLOOKUP(B49, 'All pitchers'!A:A, 'All pitchers'!N:N, "")</f>
        <v>2</v>
      </c>
      <c r="Q49" s="62">
        <f>_xlfn.XLOOKUP(B49, 'All pitchers'!A:A, 'All pitchers'!O:O, "")</f>
        <v>1</v>
      </c>
      <c r="R49" s="62">
        <f>_xlfn.XLOOKUP(B49, 'All pitchers'!A:A, 'All pitchers'!P:P, "")</f>
        <v>2</v>
      </c>
      <c r="S49" s="62">
        <f>_xlfn.XLOOKUP(B49, 'All pitchers'!A:A, 'All pitchers'!Q:Q, "")</f>
        <v>8</v>
      </c>
      <c r="T49" s="62">
        <f>_xlfn.XLOOKUP(B49, 'All pitchers'!A:A, 'All pitchers'!R:R, "")</f>
        <v>0</v>
      </c>
      <c r="U49" s="62">
        <f>_xlfn.XLOOKUP(B49, 'All pitchers'!A:A, 'All pitchers'!S:S, "")</f>
        <v>0</v>
      </c>
      <c r="V49" s="62">
        <f>_xlfn.XLOOKUP(B49, 'All pitchers'!A:A, 'All pitchers'!T:T, "")</f>
        <v>0</v>
      </c>
      <c r="W49" s="64">
        <f>_xlfn.XLOOKUP(B49, 'All pitchers'!A:A, 'All pitchers'!U:U, "")</f>
        <v>2.84</v>
      </c>
      <c r="X49" s="62">
        <f>_xlfn.XLOOKUP(B49, 'All pitchers'!A:A, 'All pitchers'!V:V, "")</f>
        <v>11.37</v>
      </c>
      <c r="Y49" s="62">
        <f>_xlfn.XLOOKUP(B49, 'All pitchers'!A:A, 'All pitchers'!W:W, "")</f>
        <v>2.84</v>
      </c>
      <c r="Z49" s="62">
        <f>_xlfn.XLOOKUP(B49, 'All pitchers'!A:A, 'All pitchers'!X:X, "")</f>
        <v>1.42</v>
      </c>
      <c r="AA49" s="62">
        <f>_xlfn.XLOOKUP(B49, 'All pitchers'!A:A, 'All pitchers'!Y:Y, "")</f>
        <v>3</v>
      </c>
      <c r="AB49" s="64">
        <f>_xlfn.XLOOKUP(B49, 'All pitchers'!A:A, 'All pitchers'!Z:Z, "")</f>
        <v>0.79</v>
      </c>
      <c r="AC49" s="11"/>
      <c r="AD49" s="7" t="s">
        <v>13</v>
      </c>
      <c r="AE49" s="42" t="s">
        <v>451</v>
      </c>
      <c r="AF49" s="41"/>
      <c r="AG49" s="62">
        <f>_xlfn.XLOOKUP(AE49, 'All pitchers'!A:A, 'All pitchers'!B:B, "")</f>
        <v>1</v>
      </c>
      <c r="AH49" s="62">
        <f>_xlfn.XLOOKUP(AE49, 'All pitchers'!A:A, 'All pitchers'!C:C, "")</f>
        <v>1</v>
      </c>
      <c r="AI49" s="62">
        <f>_xlfn.XLOOKUP(AE49, 'All pitchers'!A:A, 'All pitchers'!D:D, "")</f>
        <v>0</v>
      </c>
      <c r="AJ49" s="62">
        <f>_xlfn.XLOOKUP(AE49, 'All pitchers'!A:A, 'All pitchers'!E:E, "")</f>
        <v>0</v>
      </c>
      <c r="AK49" s="62">
        <f>_xlfn.XLOOKUP(AE49, 'All pitchers'!A:A, 'All pitchers'!F:F, "")</f>
        <v>1</v>
      </c>
      <c r="AL49" s="62">
        <f>_xlfn.XLOOKUP(AE49, 'All pitchers'!A:A, 'All pitchers'!G:G, "")</f>
        <v>0</v>
      </c>
      <c r="AM49" s="62">
        <f>_xlfn.XLOOKUP(AE49, 'All pitchers'!A:A, 'All pitchers'!H:H, "")</f>
        <v>1</v>
      </c>
      <c r="AN49" s="62">
        <f>_xlfn.XLOOKUP(AE49, 'All pitchers'!A:A, 'All pitchers'!I:I, "")</f>
        <v>0</v>
      </c>
      <c r="AO49" s="62">
        <f>_xlfn.XLOOKUP(AE49, 'All pitchers'!A:A, 'All pitchers'!J:J, "")</f>
        <v>0</v>
      </c>
      <c r="AP49" s="64">
        <f>_xlfn.XLOOKUP(AE49, 'All pitchers'!A:A, 'All pitchers'!K:K, "")</f>
        <v>7.666666666666667</v>
      </c>
      <c r="AQ49" s="62">
        <f>_xlfn.XLOOKUP(AE49, 'All pitchers'!A:A, 'All pitchers'!L:L, "")</f>
        <v>4</v>
      </c>
      <c r="AR49" s="62">
        <f>_xlfn.XLOOKUP(AE49, 'All pitchers'!A:A, 'All pitchers'!M:M, "")</f>
        <v>1</v>
      </c>
      <c r="AS49" s="62">
        <f>_xlfn.XLOOKUP(AE49, 'All pitchers'!A:A, 'All pitchers'!N:N, "")</f>
        <v>1</v>
      </c>
      <c r="AT49" s="62">
        <f>_xlfn.XLOOKUP(AE49, 'All pitchers'!A:A, 'All pitchers'!O:O, "")</f>
        <v>0</v>
      </c>
      <c r="AU49" s="62">
        <f>_xlfn.XLOOKUP(AE49, 'All pitchers'!A:A, 'All pitchers'!P:P, "")</f>
        <v>2</v>
      </c>
      <c r="AV49" s="62">
        <f>_xlfn.XLOOKUP(AE49, 'All pitchers'!A:A, 'All pitchers'!Q:Q, "")</f>
        <v>2</v>
      </c>
      <c r="AW49" s="62">
        <f>_xlfn.XLOOKUP(AE49, 'All pitchers'!A:A, 'All pitchers'!R:R, "")</f>
        <v>0</v>
      </c>
      <c r="AX49" s="62">
        <f>_xlfn.XLOOKUP(AE49, 'All pitchers'!A:A, 'All pitchers'!S:S, "")</f>
        <v>0</v>
      </c>
      <c r="AY49" s="62">
        <f>_xlfn.XLOOKUP(AE49, 'All pitchers'!A:A, 'All pitchers'!T:T, "")</f>
        <v>0</v>
      </c>
      <c r="AZ49" s="64">
        <f>_xlfn.XLOOKUP(AE49, 'All pitchers'!A:A, 'All pitchers'!U:U, "")</f>
        <v>1.17</v>
      </c>
      <c r="BA49" s="62">
        <f>_xlfn.XLOOKUP(AE49, 'All pitchers'!A:A, 'All pitchers'!V:V, "")</f>
        <v>2.35</v>
      </c>
      <c r="BB49" s="62">
        <f>_xlfn.XLOOKUP(AE49, 'All pitchers'!A:A, 'All pitchers'!W:W, "")</f>
        <v>2.35</v>
      </c>
      <c r="BC49" s="62">
        <f>_xlfn.XLOOKUP(AE49, 'All pitchers'!A:A, 'All pitchers'!X:X, "")</f>
        <v>0</v>
      </c>
      <c r="BD49" s="62">
        <f>_xlfn.XLOOKUP(AE49, 'All pitchers'!A:A, 'All pitchers'!Y:Y, "")</f>
        <v>4</v>
      </c>
      <c r="BE49" s="64">
        <f>_xlfn.XLOOKUP(AE49, 'All pitchers'!A:A, 'All pitchers'!Z:Z, "")</f>
        <v>0.78</v>
      </c>
      <c r="BF49" s="11"/>
      <c r="BG49" s="7" t="s">
        <v>13</v>
      </c>
      <c r="BH49" s="41" t="s">
        <v>305</v>
      </c>
      <c r="BI49" s="42"/>
      <c r="BJ49" s="62">
        <f>_xlfn.XLOOKUP(BH49, 'All pitchers'!A:A, 'All pitchers'!B:B, "")</f>
        <v>4</v>
      </c>
      <c r="BK49" s="62">
        <f>_xlfn.XLOOKUP(BH49, 'All pitchers'!A:A, 'All pitchers'!C:C, "")</f>
        <v>0</v>
      </c>
      <c r="BL49" s="62">
        <f>_xlfn.XLOOKUP(BH49, 'All pitchers'!A:A, 'All pitchers'!D:D, "")</f>
        <v>0</v>
      </c>
      <c r="BM49" s="62">
        <f>_xlfn.XLOOKUP(BH49, 'All pitchers'!A:A, 'All pitchers'!E:E, "")</f>
        <v>3</v>
      </c>
      <c r="BN49" s="62">
        <f>_xlfn.XLOOKUP(BH49, 'All pitchers'!A:A, 'All pitchers'!F:F, "")</f>
        <v>0</v>
      </c>
      <c r="BO49" s="62">
        <f>_xlfn.XLOOKUP(BH49, 'All pitchers'!A:A, 'All pitchers'!G:G, "")</f>
        <v>0</v>
      </c>
      <c r="BP49" s="62" t="str">
        <f>_xlfn.XLOOKUP(BH49, 'All pitchers'!A:A, 'All pitchers'!H:H, "")</f>
        <v>-</v>
      </c>
      <c r="BQ49" s="62">
        <f>_xlfn.XLOOKUP(BH49, 'All pitchers'!A:A, 'All pitchers'!I:I, "")</f>
        <v>3</v>
      </c>
      <c r="BR49" s="62">
        <f>_xlfn.XLOOKUP(BH49, 'All pitchers'!A:A, 'All pitchers'!J:J, "")</f>
        <v>0</v>
      </c>
      <c r="BS49" s="64">
        <f>_xlfn.XLOOKUP(BH49, 'All pitchers'!A:A, 'All pitchers'!K:K, "")</f>
        <v>4.333333333333333</v>
      </c>
      <c r="BT49" s="62">
        <f>_xlfn.XLOOKUP(BH49, 'All pitchers'!A:A, 'All pitchers'!L:L, "")</f>
        <v>2</v>
      </c>
      <c r="BU49" s="62">
        <f>_xlfn.XLOOKUP(BH49, 'All pitchers'!A:A,'All pitchers'!M:M, "")</f>
        <v>1</v>
      </c>
      <c r="BV49" s="62">
        <f>_xlfn.XLOOKUP(BH49, 'All pitchers'!A:A, 'All pitchers'!N:N, "")</f>
        <v>1</v>
      </c>
      <c r="BW49" s="62">
        <f>_xlfn.XLOOKUP(BH49, 'All pitchers'!A:A, 'All pitchers'!O:O, "")</f>
        <v>1</v>
      </c>
      <c r="BX49" s="62">
        <f>_xlfn.XLOOKUP(BH49, 'All pitchers'!A:A, 'All pitchers'!P:P, "")</f>
        <v>0</v>
      </c>
      <c r="BY49" s="62">
        <f>_xlfn.XLOOKUP(BH49, 'All pitchers'!A:A, 'All pitchers'!Q:Q, "")</f>
        <v>4</v>
      </c>
      <c r="BZ49" s="62">
        <f>_xlfn.XLOOKUP(BH49, 'All pitchers'!A:A, 'All pitchers'!R:R, "")</f>
        <v>0</v>
      </c>
      <c r="CA49" s="62">
        <f>_xlfn.XLOOKUP(BH49, 'All pitchers'!A:A, 'All pitchers'!S:S, "")</f>
        <v>0</v>
      </c>
      <c r="CB49" s="62">
        <f>_xlfn.XLOOKUP(BH49, 'All pitchers'!A:A, 'All pitchers'!T:T, "")</f>
        <v>0</v>
      </c>
      <c r="CC49" s="64">
        <f>_xlfn.XLOOKUP(BH49, 'All pitchers'!A:A, 'All pitchers'!U:U, "")</f>
        <v>2.08</v>
      </c>
      <c r="CD49" s="62">
        <f>_xlfn.XLOOKUP(BH49, 'All pitchers'!A:A, 'All pitchers'!V:V, "")</f>
        <v>8.31</v>
      </c>
      <c r="CE49" s="62">
        <f>_xlfn.XLOOKUP(BH49, 'All pitchers'!A:A, 'All pitchers'!W:W, "")</f>
        <v>0</v>
      </c>
      <c r="CF49" s="62">
        <f>_xlfn.XLOOKUP(BH49, 'All pitchers'!A:A, 'All pitchers'!X:X, "")</f>
        <v>2.08</v>
      </c>
      <c r="CG49" s="62">
        <f>_xlfn.XLOOKUP(BH49, 'All pitchers'!A:A, 'All pitchers'!Y:Y, "")</f>
        <v>1.6</v>
      </c>
      <c r="CH49" s="64">
        <f>_xlfn.XLOOKUP(BH49, 'All pitchers'!A:A, 'All pitchers'!Z:Z, "")</f>
        <v>0.46</v>
      </c>
      <c r="CJ49" s="11"/>
      <c r="CK49" s="7" t="s">
        <v>13</v>
      </c>
      <c r="CL49" s="42" t="s">
        <v>577</v>
      </c>
      <c r="CM49" s="42"/>
      <c r="CN49" s="62">
        <f>_xlfn.XLOOKUP(CL49, 'All pitchers'!A:A, 'All pitchers'!B:B, "")</f>
        <v>2</v>
      </c>
      <c r="CO49" s="62">
        <f>_xlfn.XLOOKUP(CL49, 'All pitchers'!A:A, 'All pitchers'!C:C, "")</f>
        <v>2</v>
      </c>
      <c r="CP49" s="62">
        <f>_xlfn.XLOOKUP(CL49, 'All pitchers'!A:A, 'All pitchers'!D:D, "")</f>
        <v>0</v>
      </c>
      <c r="CQ49" s="62">
        <f>_xlfn.XLOOKUP(CL49, 'All pitchers'!A:A, 'All pitchers'!E:E, "")</f>
        <v>0</v>
      </c>
      <c r="CR49" s="62">
        <f>_xlfn.XLOOKUP(CL49, 'All pitchers'!A:A, 'All pitchers'!F:F, "")</f>
        <v>0</v>
      </c>
      <c r="CS49" s="62">
        <f>_xlfn.XLOOKUP(CL49, 'All pitchers'!A:A, 'All pitchers'!G:G, "")</f>
        <v>2</v>
      </c>
      <c r="CT49" s="62">
        <f>_xlfn.XLOOKUP(CL49, 'All pitchers'!A:A, 'All pitchers'!H:H, "")</f>
        <v>0</v>
      </c>
      <c r="CU49" s="62">
        <f>_xlfn.XLOOKUP(CL49, 'All pitchers'!A:A, 'All pitchers'!I:I, "")</f>
        <v>0</v>
      </c>
      <c r="CV49" s="62">
        <f>_xlfn.XLOOKUP(CL49, 'All pitchers'!A:A, 'All pitchers'!J:J, "")</f>
        <v>0</v>
      </c>
      <c r="CW49" s="64">
        <f>_xlfn.XLOOKUP(CL49, 'All pitchers'!A:A, 'All pitchers'!K:K, "")</f>
        <v>11.666666666666666</v>
      </c>
      <c r="CX49" s="62">
        <f>_xlfn.XLOOKUP(CL49, 'All pitchers'!A:A, 'All pitchers'!L:L, "")</f>
        <v>12</v>
      </c>
      <c r="CY49" s="62">
        <f>_xlfn.XLOOKUP(CL49, 'All pitchers'!A:A, 'All pitchers'!M:M, "")</f>
        <v>10</v>
      </c>
      <c r="CZ49" s="62">
        <f>_xlfn.XLOOKUP(CL49, 'All pitchers'!A:A, 'All pitchers'!N:N, "")</f>
        <v>9</v>
      </c>
      <c r="DA49" s="62">
        <f>_xlfn.XLOOKUP(CL49, 'All pitchers'!A:A, 'All pitchers'!O:O, "")</f>
        <v>2</v>
      </c>
      <c r="DB49" s="62">
        <f>_xlfn.XLOOKUP(CL49, 'All pitchers'!A:A, 'All pitchers'!P:P, "")</f>
        <v>4</v>
      </c>
      <c r="DC49" s="62">
        <f>_xlfn.XLOOKUP(CL49, 'All pitchers'!A:A, 'All pitchers'!Q:Q, "")</f>
        <v>5</v>
      </c>
      <c r="DD49" s="62">
        <f>_xlfn.XLOOKUP(CL49, 'All pitchers'!A:A, 'All pitchers'!R:R, "")</f>
        <v>0</v>
      </c>
      <c r="DE49" s="62">
        <f>_xlfn.XLOOKUP(CL49, 'All pitchers'!A:A, 'All pitchers'!S:S, "")</f>
        <v>0</v>
      </c>
      <c r="DF49" s="62">
        <f>_xlfn.XLOOKUP(CL49, 'All pitchers'!A:A, 'All pitchers'!T:T, "")</f>
        <v>0</v>
      </c>
      <c r="DG49" s="64">
        <f>_xlfn.XLOOKUP(CL49, 'All pitchers'!A:A, 'All pitchers'!U:U, "")</f>
        <v>6.94</v>
      </c>
      <c r="DH49" s="62">
        <f>_xlfn.XLOOKUP(CL49, 'All pitchers'!A:A, 'All pitchers'!V:V, "")</f>
        <v>3.86</v>
      </c>
      <c r="DI49" s="62">
        <f>_xlfn.XLOOKUP(CL49, 'All pitchers'!A:A, 'All pitchers'!W:W, "")</f>
        <v>3.09</v>
      </c>
      <c r="DJ49" s="62">
        <f>_xlfn.XLOOKUP(CL49, 'All pitchers'!A:A, 'All pitchers'!X:X, "")</f>
        <v>1.54</v>
      </c>
      <c r="DK49" s="62">
        <f>_xlfn.XLOOKUP(CL49, 'All pitchers'!A:A, 'All pitchers'!Y:Y, "")</f>
        <v>-2.7</v>
      </c>
      <c r="DL49" s="64">
        <f>_xlfn.XLOOKUP(CL49, 'All pitchers'!A:A, 'All pitchers'!Z:Z, "")</f>
        <v>1.37</v>
      </c>
      <c r="DM49" s="11"/>
      <c r="DN49" s="7" t="s">
        <v>13</v>
      </c>
      <c r="DO49" s="41" t="s">
        <v>373</v>
      </c>
      <c r="DP49" s="41"/>
      <c r="DQ49" s="62">
        <f>_xlfn.XLOOKUP(DO49, 'All pitchers'!A:A, 'All pitchers'!B:B, "")</f>
        <v>1</v>
      </c>
      <c r="DR49" s="62">
        <f>_xlfn.XLOOKUP(DO49, 'All pitchers'!A:A, 'All pitchers'!C:C, "")</f>
        <v>1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0</v>
      </c>
      <c r="DV49" s="62">
        <f>_xlfn.XLOOKUP(DO49, 'All pitchers'!A:A, 'All pitchers'!G:G, "")</f>
        <v>0</v>
      </c>
      <c r="DW49" s="62" t="str">
        <f>_xlfn.XLOOKUP(DO49, 'All pitchers'!A:A, 'All pitchers'!H:H, "")</f>
        <v>-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v>7</v>
      </c>
      <c r="EA49" s="62">
        <f>_xlfn.XLOOKUP(DO49, 'All pitchers'!A:A, 'All pitchers'!L:L, "")</f>
        <v>8</v>
      </c>
      <c r="EB49" s="62">
        <f>_xlfn.XLOOKUP(DO49, 'All pitchers'!A:A, 'All pitchers'!M:M, "")</f>
        <v>2</v>
      </c>
      <c r="EC49" s="62">
        <f>_xlfn.XLOOKUP(DO49, 'All pitchers'!A:A, 'All pitchers'!N:N, "")</f>
        <v>1</v>
      </c>
      <c r="ED49" s="62">
        <f>_xlfn.XLOOKUP(DO49, 'All pitchers'!A:A, 'All pitchers'!O:O, "")</f>
        <v>0</v>
      </c>
      <c r="EE49" s="62">
        <f>_xlfn.XLOOKUP(DO49, 'All pitchers'!A:A, 'All pitchers'!P:P, "")</f>
        <v>1</v>
      </c>
      <c r="EF49" s="62">
        <f>_xlfn.XLOOKUP(DO49, 'All pitchers'!A:A, 'All pitchers'!Q:Q, "")</f>
        <v>2</v>
      </c>
      <c r="EG49" s="62">
        <f>_xlfn.XLOOKUP(DO49, 'All pitchers'!A:A, 'All pitchers'!R:R, "")</f>
        <v>0</v>
      </c>
      <c r="EH49" s="62">
        <f>_xlfn.XLOOKUP(DO49, 'All pitchers'!A:A, 'All pitchers'!S:S, "")</f>
        <v>0</v>
      </c>
      <c r="EI49" s="62">
        <f>_xlfn.XLOOKUP(DO49, 'All pitchers'!A:A, 'All pitchers'!T:T, "")</f>
        <v>0</v>
      </c>
      <c r="EJ49" s="64">
        <f>_xlfn.XLOOKUP(DO49, 'All pitchers'!A:A, 'All pitchers'!U:U, "")</f>
        <v>1.29</v>
      </c>
      <c r="EK49" s="62">
        <f>_xlfn.XLOOKUP(DO49, 'All pitchers'!A:A, 'All pitchers'!V:V, "")</f>
        <v>2.57</v>
      </c>
      <c r="EL49" s="62">
        <f>_xlfn.XLOOKUP(DO49, 'All pitchers'!A:A, 'All pitchers'!W:W, "")</f>
        <v>1.29</v>
      </c>
      <c r="EM49" s="62">
        <f>_xlfn.XLOOKUP(DO49, 'All pitchers'!A:A, 'All pitchers'!X:X, "")</f>
        <v>0</v>
      </c>
      <c r="EN49" s="62">
        <f>_xlfn.XLOOKUP(DO49, 'All pitchers'!A:A, 'All pitchers'!Y:Y, "")</f>
        <v>2.7</v>
      </c>
      <c r="EO49" s="62">
        <f>_xlfn.XLOOKUP(DO49, 'All pitchers'!A:A, 'All pitchers'!Z:Z, "")</f>
        <v>1.29</v>
      </c>
    </row>
    <row r="50" spans="1:145" x14ac:dyDescent="0.3">
      <c r="A50" s="7" t="s">
        <v>13</v>
      </c>
      <c r="B50" s="41" t="s">
        <v>606</v>
      </c>
      <c r="C50" s="41"/>
      <c r="D50" s="62">
        <f>_xlfn.XLOOKUP(B50, 'All pitchers'!A:A, 'All pitchers'!B:B, "")</f>
        <v>1</v>
      </c>
      <c r="E50" s="62">
        <f>_xlfn.XLOOKUP(B50, 'All pitchers'!A:A, 'All pitchers'!C:C, "")</f>
        <v>1</v>
      </c>
      <c r="F50" s="62">
        <f>_xlfn.XLOOKUP(B50, 'All pitchers'!A:A, 'All pitchers'!D:D, "")</f>
        <v>0</v>
      </c>
      <c r="G50" s="62">
        <f>_xlfn.XLOOKUP(B50, 'All pitchers'!A:A, 'All pitchers'!E:E, "")</f>
        <v>0</v>
      </c>
      <c r="H50" s="62">
        <f>_xlfn.XLOOKUP(B50, 'All pitchers'!A:A, 'All pitchers'!F:F, "")</f>
        <v>1</v>
      </c>
      <c r="I50" s="62">
        <f>_xlfn.XLOOKUP(B50, 'All pitchers'!A:A, 'All pitchers'!G:G, "")</f>
        <v>0</v>
      </c>
      <c r="J50" s="62">
        <f>_xlfn.XLOOKUP(B50, 'All pitchers'!A:A, 'All pitchers'!H:H, "")</f>
        <v>1</v>
      </c>
      <c r="K50" s="62">
        <f>_xlfn.XLOOKUP(B50, 'All pitchers'!A:A, 'All pitchers'!I:I, "")</f>
        <v>0</v>
      </c>
      <c r="L50" s="62">
        <f>_xlfn.XLOOKUP(B50, 'All pitchers'!A:A, 'All pitchers'!J:J, "")</f>
        <v>0</v>
      </c>
      <c r="M50" s="64">
        <f>_xlfn.XLOOKUP(B50, 'All pitchers'!A:A, 'All pitchers'!K:K, "")</f>
        <v>5.666666666666667</v>
      </c>
      <c r="N50" s="62">
        <f>_xlfn.XLOOKUP(B50, 'All pitchers'!A:A, 'All pitchers'!L:L, "")</f>
        <v>4</v>
      </c>
      <c r="O50" s="62">
        <f>_xlfn.XLOOKUP(B50, 'All pitchers'!A:A, 'All pitchers'!M:M, "")</f>
        <v>0</v>
      </c>
      <c r="P50" s="62">
        <f>_xlfn.XLOOKUP(B50, 'All pitchers'!A:A, 'All pitchers'!N:N, "")</f>
        <v>0</v>
      </c>
      <c r="Q50" s="62">
        <f>_xlfn.XLOOKUP(B50, 'All pitchers'!A:A, 'All pitchers'!O:O, "")</f>
        <v>0</v>
      </c>
      <c r="R50" s="62">
        <f>_xlfn.XLOOKUP(B50, 'All pitchers'!A:A, 'All pitchers'!P:P, "")</f>
        <v>1</v>
      </c>
      <c r="S50" s="62">
        <f>_xlfn.XLOOKUP(B50, 'All pitchers'!A:A, 'All pitchers'!Q:Q, "")</f>
        <v>4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0</v>
      </c>
      <c r="X50" s="62">
        <f>_xlfn.XLOOKUP(B50, 'All pitchers'!A:A, 'All pitchers'!V:V, "")</f>
        <v>6.35</v>
      </c>
      <c r="Y50" s="62">
        <f>_xlfn.XLOOKUP(B50, 'All pitchers'!A:A, 'All pitchers'!W:W, "")</f>
        <v>1.59</v>
      </c>
      <c r="Z50" s="62">
        <f>_xlfn.XLOOKUP(B50, 'All pitchers'!A:A, 'All pitchers'!X:X, "")</f>
        <v>0</v>
      </c>
      <c r="AA50" s="62">
        <f>_xlfn.XLOOKUP(B50, 'All pitchers'!A:A, 'All pitchers'!Y:Y, "")</f>
        <v>4.2</v>
      </c>
      <c r="AB50" s="64">
        <f>_xlfn.XLOOKUP(B50, 'All pitchers'!A:A, 'All pitchers'!Z:Z, "")</f>
        <v>0.88</v>
      </c>
      <c r="AC50" s="11"/>
      <c r="AD50" s="7" t="s">
        <v>13</v>
      </c>
      <c r="AE50" s="42" t="s">
        <v>599</v>
      </c>
      <c r="AF50" s="41"/>
      <c r="AG50" s="62">
        <f>_xlfn.XLOOKUP(AE50, 'All pitchers'!A:A, 'All pitchers'!B:B, "")</f>
        <v>3</v>
      </c>
      <c r="AH50" s="62">
        <f>_xlfn.XLOOKUP(AE50, 'All pitchers'!A:A, 'All pitchers'!C:C, "")</f>
        <v>0</v>
      </c>
      <c r="AI50" s="62">
        <f>_xlfn.XLOOKUP(AE50, 'All pitchers'!A:A, 'All pitchers'!D:D, "")</f>
        <v>0</v>
      </c>
      <c r="AJ50" s="62">
        <f>_xlfn.XLOOKUP(AE50, 'All pitchers'!A:A, 'All pitchers'!E:E, "")</f>
        <v>0</v>
      </c>
      <c r="AK50" s="62">
        <f>_xlfn.XLOOKUP(AE50, 'All pitchers'!A:A, 'All pitchers'!F:F, "")</f>
        <v>0</v>
      </c>
      <c r="AL50" s="62">
        <f>_xlfn.XLOOKUP(AE50, 'All pitchers'!A:A, 'All pitchers'!G:G, "")</f>
        <v>1</v>
      </c>
      <c r="AM50" s="62">
        <f>_xlfn.XLOOKUP(AE50, 'All pitchers'!A:A, 'All pitchers'!H:H, "")</f>
        <v>0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4</v>
      </c>
      <c r="AQ50" s="62">
        <f>_xlfn.XLOOKUP(AE50, 'All pitchers'!A:A, 'All pitchers'!L:L, "")</f>
        <v>3</v>
      </c>
      <c r="AR50" s="62">
        <f>_xlfn.XLOOKUP(AE50, 'All pitchers'!A:A, 'All pitchers'!M:M, "")</f>
        <v>2</v>
      </c>
      <c r="AS50" s="62">
        <f>_xlfn.XLOOKUP(AE50, 'All pitchers'!A:A, 'All pitchers'!N:N, "")</f>
        <v>2</v>
      </c>
      <c r="AT50" s="62">
        <f>_xlfn.XLOOKUP(AE50, 'All pitchers'!A:A, 'All pitchers'!O:O, "")</f>
        <v>0</v>
      </c>
      <c r="AU50" s="62">
        <f>_xlfn.XLOOKUP(AE50, 'All pitchers'!A:A, 'All pitchers'!P:P, "")</f>
        <v>1</v>
      </c>
      <c r="AV50" s="62">
        <f>_xlfn.XLOOKUP(AE50, 'All pitchers'!A:A, 'All pitchers'!Q:Q, "")</f>
        <v>0</v>
      </c>
      <c r="AW50" s="62">
        <f>_xlfn.XLOOKUP(AE50, 'All pitchers'!A:A, 'All pitchers'!R:R, "")</f>
        <v>1</v>
      </c>
      <c r="AX50" s="62">
        <f>_xlfn.XLOOKUP(AE50, 'All pitchers'!A:A, 'All pitchers'!S:S, "")</f>
        <v>0</v>
      </c>
      <c r="AY50" s="62">
        <f>_xlfn.XLOOKUP(AE50, 'All pitchers'!A:A, 'All pitchers'!T:T, "")</f>
        <v>0</v>
      </c>
      <c r="AZ50" s="64">
        <f>_xlfn.XLOOKUP(AE50, 'All pitchers'!A:A, 'All pitchers'!U:U, "")</f>
        <v>4.5</v>
      </c>
      <c r="BA50" s="62">
        <f>_xlfn.XLOOKUP(AE50, 'All pitchers'!A:A, 'All pitchers'!V:V, "")</f>
        <v>0</v>
      </c>
      <c r="BB50" s="62">
        <f>_xlfn.XLOOKUP(AE50, 'All pitchers'!A:A, 'All pitchers'!W:W, "")</f>
        <v>2.25</v>
      </c>
      <c r="BC50" s="62">
        <f>_xlfn.XLOOKUP(AE50, 'All pitchers'!A:A, 'All pitchers'!X:X, "")</f>
        <v>0</v>
      </c>
      <c r="BD50" s="62">
        <f>_xlfn.XLOOKUP(AE50, 'All pitchers'!A:A, 'All pitchers'!Y:Y, "")</f>
        <v>0</v>
      </c>
      <c r="BE50" s="64">
        <f>_xlfn.XLOOKUP(AE50, 'All pitchers'!A:A, 'All pitchers'!Z:Z, "")</f>
        <v>1</v>
      </c>
      <c r="BF50" s="11"/>
      <c r="BG50" s="7" t="s">
        <v>13</v>
      </c>
      <c r="BH50" s="41" t="s">
        <v>261</v>
      </c>
      <c r="BI50" s="42"/>
      <c r="BJ50" s="62">
        <f>_xlfn.XLOOKUP(BH50, 'All pitchers'!A:A, 'All pitchers'!B:B, "")</f>
        <v>2</v>
      </c>
      <c r="BK50" s="62">
        <f>_xlfn.XLOOKUP(BH50, 'All pitchers'!A:A, 'All pitchers'!C:C, "")</f>
        <v>0</v>
      </c>
      <c r="BL50" s="62">
        <f>_xlfn.XLOOKUP(BH50, 'All pitchers'!A:A, 'All pitchers'!D:D, "")</f>
        <v>0</v>
      </c>
      <c r="BM50" s="62">
        <f>_xlfn.XLOOKUP(BH50, 'All pitchers'!A:A, 'All pitchers'!E:E, "")</f>
        <v>1</v>
      </c>
      <c r="BN50" s="62">
        <f>_xlfn.XLOOKUP(BH50, 'All pitchers'!A:A, 'All pitchers'!F:F, "")</f>
        <v>0</v>
      </c>
      <c r="BO50" s="62">
        <f>_xlfn.XLOOKUP(BH50, 'All pitchers'!A:A, 'All pitchers'!G:G, "")</f>
        <v>0</v>
      </c>
      <c r="BP50" s="62" t="str">
        <f>_xlfn.XLOOKUP(BH50, 'All pitchers'!A:A, 'All pitchers'!H:H, "")</f>
        <v>-</v>
      </c>
      <c r="BQ50" s="62">
        <f>_xlfn.XLOOKUP(BH50, 'All pitchers'!A:A, 'All pitchers'!I:I, "")</f>
        <v>1</v>
      </c>
      <c r="BR50" s="62">
        <f>_xlfn.XLOOKUP(BH50, 'All pitchers'!A:A, 'All pitchers'!J:J, "")</f>
        <v>0</v>
      </c>
      <c r="BS50" s="64">
        <f>_xlfn.XLOOKUP(BH50, 'All pitchers'!A:A, 'All pitchers'!K:K, "")</f>
        <v>4.666666666666667</v>
      </c>
      <c r="BT50" s="62">
        <f>_xlfn.XLOOKUP(BH50, 'All pitchers'!A:A, 'All pitchers'!L:L, "")</f>
        <v>5</v>
      </c>
      <c r="BU50" s="62">
        <f>_xlfn.XLOOKUP(BH50, 'All pitchers'!A:A,'All pitchers'!M:M, "")</f>
        <v>2</v>
      </c>
      <c r="BV50" s="62">
        <f>_xlfn.XLOOKUP(BH50, 'All pitchers'!A:A, 'All pitchers'!N:N, "")</f>
        <v>2</v>
      </c>
      <c r="BW50" s="62">
        <f>_xlfn.XLOOKUP(BH50, 'All pitchers'!A:A, 'All pitchers'!O:O, "")</f>
        <v>0</v>
      </c>
      <c r="BX50" s="62">
        <f>_xlfn.XLOOKUP(BH50, 'All pitchers'!A:A, 'All pitchers'!P:P, "")</f>
        <v>0</v>
      </c>
      <c r="BY50" s="62">
        <f>_xlfn.XLOOKUP(BH50, 'All pitchers'!A:A, 'All pitchers'!Q:Q, "")</f>
        <v>0</v>
      </c>
      <c r="BZ50" s="62">
        <f>_xlfn.XLOOKUP(BH50, 'All pitchers'!A:A, 'All pitchers'!R:R, "")</f>
        <v>0</v>
      </c>
      <c r="CA50" s="62">
        <f>_xlfn.XLOOKUP(BH50, 'All pitchers'!A:A, 'All pitchers'!S:S, "")</f>
        <v>0</v>
      </c>
      <c r="CB50" s="62">
        <f>_xlfn.XLOOKUP(BH50, 'All pitchers'!A:A, 'All pitchers'!T:T, "")</f>
        <v>0</v>
      </c>
      <c r="CC50" s="64">
        <f>_xlfn.XLOOKUP(BH50, 'All pitchers'!A:A, 'All pitchers'!U:U, "")</f>
        <v>3.86</v>
      </c>
      <c r="CD50" s="62">
        <f>_xlfn.XLOOKUP(BH50, 'All pitchers'!A:A, 'All pitchers'!V:V, "")</f>
        <v>0</v>
      </c>
      <c r="CE50" s="62">
        <f>_xlfn.XLOOKUP(BH50, 'All pitchers'!A:A, 'All pitchers'!W:W, "")</f>
        <v>0</v>
      </c>
      <c r="CF50" s="62">
        <f>_xlfn.XLOOKUP(BH50, 'All pitchers'!A:A, 'All pitchers'!X:X, "")</f>
        <v>0</v>
      </c>
      <c r="CG50" s="62">
        <f>_xlfn.XLOOKUP(BH50, 'All pitchers'!A:A, 'All pitchers'!Y:Y, "")</f>
        <v>0.3</v>
      </c>
      <c r="CH50" s="64">
        <f>_xlfn.XLOOKUP(BH50, 'All pitchers'!A:A, 'All pitchers'!Z:Z, "")</f>
        <v>1.07</v>
      </c>
      <c r="CJ50" s="11"/>
      <c r="CK50" s="7" t="s">
        <v>13</v>
      </c>
      <c r="CL50" s="42" t="s">
        <v>351</v>
      </c>
      <c r="CM50" s="42"/>
      <c r="CN50" s="62">
        <f>_xlfn.XLOOKUP(CL50, 'All pitchers'!A:A, 'All pitchers'!B:B, "")</f>
        <v>4</v>
      </c>
      <c r="CO50" s="62">
        <f>_xlfn.XLOOKUP(CL50, 'All pitchers'!A:A, 'All pitchers'!C:C, "")</f>
        <v>0</v>
      </c>
      <c r="CP50" s="62">
        <f>_xlfn.XLOOKUP(CL50, 'All pitchers'!A:A, 'All pitchers'!D:D, "")</f>
        <v>0</v>
      </c>
      <c r="CQ50" s="62">
        <f>_xlfn.XLOOKUP(CL50, 'All pitchers'!A:A, 'All pitchers'!E:E, "")</f>
        <v>3</v>
      </c>
      <c r="CR50" s="62">
        <f>_xlfn.XLOOKUP(CL50, 'All pitchers'!A:A, 'All pitchers'!F:F, "")</f>
        <v>0</v>
      </c>
      <c r="CS50" s="62">
        <f>_xlfn.XLOOKUP(CL50, 'All pitchers'!A:A, 'All pitchers'!G:G, "")</f>
        <v>1</v>
      </c>
      <c r="CT50" s="62">
        <f>_xlfn.XLOOKUP(CL50, 'All pitchers'!A:A, 'All pitchers'!H:H, "")</f>
        <v>0</v>
      </c>
      <c r="CU50" s="62">
        <f>_xlfn.XLOOKUP(CL50, 'All pitchers'!A:A, 'All pitchers'!I:I, "")</f>
        <v>2</v>
      </c>
      <c r="CV50" s="62">
        <f>_xlfn.XLOOKUP(CL50, 'All pitchers'!A:A, 'All pitchers'!J:J, "")</f>
        <v>0</v>
      </c>
      <c r="CW50" s="64">
        <f>_xlfn.XLOOKUP(CL50, 'All pitchers'!A:A, 'All pitchers'!K:K, "")</f>
        <v>5.666666666666667</v>
      </c>
      <c r="CX50" s="62">
        <f>_xlfn.XLOOKUP(CL50, 'All pitchers'!A:A, 'All pitchers'!L:L, "")</f>
        <v>9</v>
      </c>
      <c r="CY50" s="62">
        <f>_xlfn.XLOOKUP(CL50, 'All pitchers'!A:A, 'All pitchers'!M:M, "")</f>
        <v>7</v>
      </c>
      <c r="CZ50" s="62">
        <f>_xlfn.XLOOKUP(CL50, 'All pitchers'!A:A, 'All pitchers'!N:N, "")</f>
        <v>7</v>
      </c>
      <c r="DA50" s="62">
        <f>_xlfn.XLOOKUP(CL50, 'All pitchers'!A:A, 'All pitchers'!O:O, "")</f>
        <v>1</v>
      </c>
      <c r="DB50" s="62">
        <f>_xlfn.XLOOKUP(CL50, 'All pitchers'!A:A, 'All pitchers'!P:P, "")</f>
        <v>5</v>
      </c>
      <c r="DC50" s="62">
        <f>_xlfn.XLOOKUP(CL50, 'All pitchers'!A:A, 'All pitchers'!Q:Q, "")</f>
        <v>5</v>
      </c>
      <c r="DD50" s="62">
        <f>_xlfn.XLOOKUP(CL50, 'All pitchers'!A:A, 'All pitchers'!R:R, "")</f>
        <v>0</v>
      </c>
      <c r="DE50" s="62">
        <f>_xlfn.XLOOKUP(CL50, 'All pitchers'!A:A, 'All pitchers'!S:S, "")</f>
        <v>0</v>
      </c>
      <c r="DF50" s="62">
        <f>_xlfn.XLOOKUP(CL50, 'All pitchers'!A:A, 'All pitchers'!T:T, "")</f>
        <v>0</v>
      </c>
      <c r="DG50" s="64">
        <f>_xlfn.XLOOKUP(CL50, 'All pitchers'!A:A, 'All pitchers'!U:U, "")</f>
        <v>11.12</v>
      </c>
      <c r="DH50" s="62">
        <f>_xlfn.XLOOKUP(CL50, 'All pitchers'!A:A, 'All pitchers'!V:V, "")</f>
        <v>7.94</v>
      </c>
      <c r="DI50" s="62">
        <f>_xlfn.XLOOKUP(CL50, 'All pitchers'!A:A, 'All pitchers'!W:W, "")</f>
        <v>7.94</v>
      </c>
      <c r="DJ50" s="62">
        <f>_xlfn.XLOOKUP(CL50, 'All pitchers'!A:A, 'All pitchers'!X:X, "")</f>
        <v>1.59</v>
      </c>
      <c r="DK50" s="62">
        <f>_xlfn.XLOOKUP(CL50, 'All pitchers'!A:A, 'All pitchers'!Y:Y, "")</f>
        <v>-3.7</v>
      </c>
      <c r="DL50" s="64">
        <f>_xlfn.XLOOKUP(CL50, 'All pitchers'!A:A, 'All pitchers'!Z:Z, "")</f>
        <v>2.4700000000000002</v>
      </c>
      <c r="DM50" s="11"/>
      <c r="DN50" s="7" t="s">
        <v>13</v>
      </c>
      <c r="DO50" s="41" t="s">
        <v>593</v>
      </c>
      <c r="DP50" s="41"/>
      <c r="DQ50" s="62">
        <f>_xlfn.XLOOKUP(DO50, 'All pitchers'!A:A, 'All pitchers'!B:B, "")</f>
        <v>2</v>
      </c>
      <c r="DR50" s="62">
        <f>_xlfn.XLOOKUP(DO50, 'All pitchers'!A:A, 'All pitchers'!C:C, "")</f>
        <v>0</v>
      </c>
      <c r="DS50" s="62">
        <f>_xlfn.XLOOKUP(DO50, 'All pitchers'!A:A, 'All pitchers'!D:D, "")</f>
        <v>0</v>
      </c>
      <c r="DT50" s="62">
        <f>_xlfn.XLOOKUP(DO50, 'All pitchers'!A:A, 'All pitchers'!E:E, "")</f>
        <v>2</v>
      </c>
      <c r="DU50" s="62">
        <f>_xlfn.XLOOKUP(DO50, 'All pitchers'!A:A, 'All pitchers'!F:F, "")</f>
        <v>0</v>
      </c>
      <c r="DV50" s="62">
        <f>_xlfn.XLOOKUP(DO50, 'All pitchers'!A:A, 'All pitchers'!G:G, "")</f>
        <v>0</v>
      </c>
      <c r="DW50" s="62" t="str">
        <f>_xlfn.XLOOKUP(DO50, 'All pitchers'!A:A, 'All pitchers'!H:H, "")</f>
        <v>-</v>
      </c>
      <c r="DX50" s="62">
        <f>_xlfn.XLOOKUP(DO50, 'All pitchers'!A:A, 'All pitchers'!I:I, "")</f>
        <v>1</v>
      </c>
      <c r="DY50" s="62">
        <f>_xlfn.XLOOKUP(DO50, 'All pitchers'!A:A, 'All pitchers'!J:J, "")</f>
        <v>0</v>
      </c>
      <c r="DZ50" s="64">
        <f>_xlfn.XLOOKUP(DO50, 'All pitchers'!A:A, 'All pitchers'!K:K, "")</f>
        <v>5.333333333333333</v>
      </c>
      <c r="EA50" s="62">
        <f>_xlfn.XLOOKUP(DO50, 'All pitchers'!A:A, 'All pitchers'!L:L, "")</f>
        <v>2</v>
      </c>
      <c r="EB50" s="62">
        <f>_xlfn.XLOOKUP(DO50, 'All pitchers'!A:A, 'All pitchers'!M:M, "")</f>
        <v>0</v>
      </c>
      <c r="EC50" s="62">
        <f>_xlfn.XLOOKUP(DO50, 'All pitchers'!A:A, 'All pitchers'!N:N, "")</f>
        <v>0</v>
      </c>
      <c r="ED50" s="62">
        <f>_xlfn.XLOOKUP(DO50, 'All pitchers'!A:A, 'All pitchers'!O:O, "")</f>
        <v>0</v>
      </c>
      <c r="EE50" s="62">
        <f>_xlfn.XLOOKUP(DO50, 'All pitchers'!A:A, 'All pitchers'!P:P, "")</f>
        <v>1</v>
      </c>
      <c r="EF50" s="62">
        <f>_xlfn.XLOOKUP(DO50, 'All pitchers'!A:A, 'All pitchers'!Q:Q, "")</f>
        <v>1</v>
      </c>
      <c r="EG50" s="62">
        <f>_xlfn.XLOOKUP(DO50, 'All pitchers'!A:A, 'All pitchers'!R:R, "")</f>
        <v>0</v>
      </c>
      <c r="EH50" s="62">
        <f>_xlfn.XLOOKUP(DO50, 'All pitchers'!A:A, 'All pitchers'!S:S, "")</f>
        <v>0</v>
      </c>
      <c r="EI50" s="62">
        <f>_xlfn.XLOOKUP(DO50, 'All pitchers'!A:A, 'All pitchers'!T:T, "")</f>
        <v>0</v>
      </c>
      <c r="EJ50" s="64">
        <f>_xlfn.XLOOKUP(DO50, 'All pitchers'!A:A, 'All pitchers'!U:U, "")</f>
        <v>0</v>
      </c>
      <c r="EK50" s="62">
        <f>_xlfn.XLOOKUP(DO50, 'All pitchers'!A:A, 'All pitchers'!V:V, "")</f>
        <v>1.69</v>
      </c>
      <c r="EL50" s="62">
        <f>_xlfn.XLOOKUP(DO50, 'All pitchers'!A:A, 'All pitchers'!W:W, "")</f>
        <v>1.69</v>
      </c>
      <c r="EM50" s="62">
        <f>_xlfn.XLOOKUP(DO50, 'All pitchers'!A:A, 'All pitchers'!X:X, "")</f>
        <v>0</v>
      </c>
      <c r="EN50" s="62">
        <f>_xlfn.XLOOKUP(DO50, 'All pitchers'!A:A, 'All pitchers'!Y:Y, "")</f>
        <v>2.8</v>
      </c>
      <c r="EO50" s="62">
        <f>_xlfn.XLOOKUP(DO50, 'All pitchers'!A:A, 'All pitchers'!Z:Z, "")</f>
        <v>0.56000000000000005</v>
      </c>
    </row>
    <row r="51" spans="1:145" x14ac:dyDescent="0.3">
      <c r="A51" s="7" t="s">
        <v>13</v>
      </c>
      <c r="B51" s="41" t="s">
        <v>526</v>
      </c>
      <c r="C51" s="41"/>
      <c r="D51" s="62">
        <f>_xlfn.XLOOKUP(B51, 'All pitchers'!A:A, 'All pitchers'!B:B, "")</f>
        <v>1</v>
      </c>
      <c r="E51" s="62">
        <f>_xlfn.XLOOKUP(B51, 'All pitchers'!A:A, 'All pitchers'!C:C, "")</f>
        <v>0</v>
      </c>
      <c r="F51" s="62">
        <f>_xlfn.XLOOKUP(B51, 'All pitchers'!A:A, 'All pitchers'!D:D, "")</f>
        <v>0</v>
      </c>
      <c r="G51" s="62">
        <f>_xlfn.XLOOKUP(B51, 'All pitchers'!A:A, 'All pitchers'!E:E, "")</f>
        <v>0</v>
      </c>
      <c r="H51" s="62">
        <f>_xlfn.XLOOKUP(B51, 'All pitchers'!A:A, 'All pitchers'!F:F, "")</f>
        <v>0</v>
      </c>
      <c r="I51" s="62">
        <f>_xlfn.XLOOKUP(B51, 'All pitchers'!A:A, 'All pitchers'!G:G, "")</f>
        <v>0</v>
      </c>
      <c r="J51" s="62" t="str">
        <f>_xlfn.XLOOKUP(B51, 'All pitchers'!A:A, 'All pitchers'!H:H, "")</f>
        <v>-</v>
      </c>
      <c r="K51" s="62">
        <f>_xlfn.XLOOKUP(B51, 'All pitchers'!A:A, 'All pitchers'!I:I, "")</f>
        <v>0</v>
      </c>
      <c r="L51" s="62">
        <f>_xlfn.XLOOKUP(B51, 'All pitchers'!A:A, 'All pitchers'!J:J, "")</f>
        <v>0</v>
      </c>
      <c r="M51" s="64">
        <f>_xlfn.XLOOKUP(B51, 'All pitchers'!A:A, 'All pitchers'!K:K, "")</f>
        <v>2.6666666666666665</v>
      </c>
      <c r="N51" s="62">
        <f>_xlfn.XLOOKUP(B51, 'All pitchers'!A:A, 'All pitchers'!L:L, "")</f>
        <v>2</v>
      </c>
      <c r="O51" s="62">
        <f>_xlfn.XLOOKUP(B51, 'All pitchers'!A:A, 'All pitchers'!M:M, "")</f>
        <v>0</v>
      </c>
      <c r="P51" s="62">
        <f>_xlfn.XLOOKUP(B51, 'All pitchers'!A:A, 'All pitchers'!N:N, "")</f>
        <v>0</v>
      </c>
      <c r="Q51" s="62">
        <f>_xlfn.XLOOKUP(B51, 'All pitchers'!A:A, 'All pitchers'!O:O, "")</f>
        <v>0</v>
      </c>
      <c r="R51" s="62">
        <f>_xlfn.XLOOKUP(B51, 'All pitchers'!A:A, 'All pitchers'!P:P, "")</f>
        <v>0</v>
      </c>
      <c r="S51" s="62">
        <f>_xlfn.XLOOKUP(B51, 'All pitchers'!A:A, 'All pitchers'!Q:Q, "")</f>
        <v>2</v>
      </c>
      <c r="T51" s="62">
        <f>_xlfn.XLOOKUP(B51, 'All pitchers'!A:A, 'All pitchers'!R:R, "")</f>
        <v>0</v>
      </c>
      <c r="U51" s="62">
        <f>_xlfn.XLOOKUP(B51, 'All pitchers'!A:A, 'All pitchers'!S:S, "")</f>
        <v>0</v>
      </c>
      <c r="V51" s="62">
        <f>_xlfn.XLOOKUP(B51, 'All pitchers'!A:A, 'All pitchers'!T:T, "")</f>
        <v>0</v>
      </c>
      <c r="W51" s="64">
        <f>_xlfn.XLOOKUP(B51, 'All pitchers'!A:A, 'All pitchers'!U:U, "")</f>
        <v>0</v>
      </c>
      <c r="X51" s="62">
        <f>_xlfn.XLOOKUP(B51, 'All pitchers'!A:A, 'All pitchers'!V:V, "")</f>
        <v>6.75</v>
      </c>
      <c r="Y51" s="62">
        <f>_xlfn.XLOOKUP(B51, 'All pitchers'!A:A, 'All pitchers'!W:W, "")</f>
        <v>0</v>
      </c>
      <c r="Z51" s="62">
        <f>_xlfn.XLOOKUP(B51, 'All pitchers'!A:A, 'All pitchers'!X:X, "")</f>
        <v>0</v>
      </c>
      <c r="AA51" s="62">
        <f>_xlfn.XLOOKUP(B51, 'All pitchers'!A:A, 'All pitchers'!Y:Y, "")</f>
        <v>1.5</v>
      </c>
      <c r="AB51" s="64">
        <f>_xlfn.XLOOKUP(B51, 'All pitchers'!A:A, 'All pitchers'!Z:Z, "")</f>
        <v>0.75</v>
      </c>
      <c r="AC51" s="11"/>
      <c r="AD51" s="7" t="s">
        <v>13</v>
      </c>
      <c r="AE51" s="42" t="s">
        <v>384</v>
      </c>
      <c r="AF51" s="41"/>
      <c r="AG51" s="62">
        <f>_xlfn.XLOOKUP(AE51, 'All pitchers'!A:A, 'All pitchers'!B:B, "")</f>
        <v>3</v>
      </c>
      <c r="AH51" s="62">
        <f>_xlfn.XLOOKUP(AE51, 'All pitchers'!A:A, 'All pitchers'!C:C, "")</f>
        <v>0</v>
      </c>
      <c r="AI51" s="62">
        <f>_xlfn.XLOOKUP(AE51, 'All pitchers'!A:A, 'All pitchers'!D:D, "")</f>
        <v>0</v>
      </c>
      <c r="AJ51" s="62">
        <f>_xlfn.XLOOKUP(AE51, 'All pitchers'!A:A, 'All pitchers'!E:E, "")</f>
        <v>3</v>
      </c>
      <c r="AK51" s="62">
        <f>_xlfn.XLOOKUP(AE51, 'All pitchers'!A:A, 'All pitchers'!F:F, "")</f>
        <v>0</v>
      </c>
      <c r="AL51" s="62">
        <f>_xlfn.XLOOKUP(AE51, 'All pitchers'!A:A, 'All pitchers'!G:G, "")</f>
        <v>0</v>
      </c>
      <c r="AM51" s="62" t="str">
        <f>_xlfn.XLOOKUP(AE51, 'All pitchers'!A:A, 'All pitchers'!H:H, "")</f>
        <v>-</v>
      </c>
      <c r="AN51" s="62">
        <f>_xlfn.XLOOKUP(AE51, 'All pitchers'!A:A, 'All pitchers'!I:I, "")</f>
        <v>3</v>
      </c>
      <c r="AO51" s="62">
        <f>_xlfn.XLOOKUP(AE51, 'All pitchers'!A:A, 'All pitchers'!J:J, "")</f>
        <v>0</v>
      </c>
      <c r="AP51" s="64">
        <f>_xlfn.XLOOKUP(AE51, 'All pitchers'!A:A, 'All pitchers'!K:K, "")</f>
        <v>4.333333333333333</v>
      </c>
      <c r="AQ51" s="62">
        <f>_xlfn.XLOOKUP(AE51, 'All pitchers'!A:A, 'All pitchers'!L:L, "")</f>
        <v>3</v>
      </c>
      <c r="AR51" s="62">
        <f>_xlfn.XLOOKUP(AE51, 'All pitchers'!A:A, 'All pitchers'!M:M, "")</f>
        <v>1</v>
      </c>
      <c r="AS51" s="62">
        <f>_xlfn.XLOOKUP(AE51, 'All pitchers'!A:A, 'All pitchers'!N:N, "")</f>
        <v>1</v>
      </c>
      <c r="AT51" s="62">
        <f>_xlfn.XLOOKUP(AE51, 'All pitchers'!A:A, 'All pitchers'!O:O, "")</f>
        <v>0</v>
      </c>
      <c r="AU51" s="62">
        <f>_xlfn.XLOOKUP(AE51, 'All pitchers'!A:A, 'All pitchers'!P:P, "")</f>
        <v>0</v>
      </c>
      <c r="AV51" s="62">
        <f>_xlfn.XLOOKUP(AE51, 'All pitchers'!A:A, 'All pitchers'!Q:Q, "")</f>
        <v>4</v>
      </c>
      <c r="AW51" s="62">
        <f>_xlfn.XLOOKUP(AE51, 'All pitchers'!A:A, 'All pitchers'!R:R, "")</f>
        <v>0</v>
      </c>
      <c r="AX51" s="62">
        <f>_xlfn.XLOOKUP(AE51, 'All pitchers'!A:A, 'All pitchers'!S:S, "")</f>
        <v>0</v>
      </c>
      <c r="AY51" s="62">
        <f>_xlfn.XLOOKUP(AE51, 'All pitchers'!A:A, 'All pitchers'!T:T, "")</f>
        <v>0</v>
      </c>
      <c r="AZ51" s="64">
        <f>_xlfn.XLOOKUP(AE51, 'All pitchers'!A:A, 'All pitchers'!U:U, "")</f>
        <v>2.08</v>
      </c>
      <c r="BA51" s="62">
        <f>_xlfn.XLOOKUP(AE51, 'All pitchers'!A:A, 'All pitchers'!V:V, "")</f>
        <v>8.31</v>
      </c>
      <c r="BB51" s="62">
        <f>_xlfn.XLOOKUP(AE51, 'All pitchers'!A:A, 'All pitchers'!W:W, "")</f>
        <v>0</v>
      </c>
      <c r="BC51" s="62">
        <f>_xlfn.XLOOKUP(AE51, 'All pitchers'!A:A, 'All pitchers'!X:X, "")</f>
        <v>0</v>
      </c>
      <c r="BD51" s="62">
        <f>_xlfn.XLOOKUP(AE51, 'All pitchers'!A:A, 'All pitchers'!Y:Y, "")</f>
        <v>1.6</v>
      </c>
      <c r="BE51" s="64">
        <f>_xlfn.XLOOKUP(AE51, 'All pitchers'!A:A, 'All pitchers'!Z:Z, "")</f>
        <v>0.69</v>
      </c>
      <c r="BF51" s="11"/>
      <c r="BG51" s="7" t="s">
        <v>13</v>
      </c>
      <c r="BH51" s="41" t="s">
        <v>292</v>
      </c>
      <c r="BI51" s="42"/>
      <c r="BJ51" s="62">
        <f>_xlfn.XLOOKUP(BH51, 'All pitchers'!A:A, 'All pitchers'!B:B, "")</f>
        <v>1</v>
      </c>
      <c r="BK51" s="62">
        <f>_xlfn.XLOOKUP(BH51, 'All pitchers'!A:A, 'All pitchers'!C:C, "")</f>
        <v>1</v>
      </c>
      <c r="BL51" s="62">
        <f>_xlfn.XLOOKUP(BH51, 'All pitchers'!A:A, 'All pitchers'!D:D, "")</f>
        <v>1</v>
      </c>
      <c r="BM51" s="62">
        <f>_xlfn.XLOOKUP(BH51, 'All pitchers'!A:A, 'All pitchers'!E:E, "")</f>
        <v>0</v>
      </c>
      <c r="BN51" s="62">
        <f>_xlfn.XLOOKUP(BH51, 'All pitchers'!A:A, 'All pitchers'!F:F, "")</f>
        <v>1</v>
      </c>
      <c r="BO51" s="62">
        <f>_xlfn.XLOOKUP(BH51, 'All pitchers'!A:A, 'All pitchers'!G:G, "")</f>
        <v>0</v>
      </c>
      <c r="BP51" s="62">
        <f>_xlfn.XLOOKUP(BH51, 'All pitchers'!A:A, 'All pitchers'!H:H, "")</f>
        <v>1</v>
      </c>
      <c r="BQ51" s="62">
        <f>_xlfn.XLOOKUP(BH51, 'All pitchers'!A:A, 'All pitchers'!I:I, "")</f>
        <v>0</v>
      </c>
      <c r="BR51" s="62">
        <f>_xlfn.XLOOKUP(BH51, 'All pitchers'!A:A, 'All pitchers'!J:J, "")</f>
        <v>0</v>
      </c>
      <c r="BS51" s="64">
        <v>9</v>
      </c>
      <c r="BT51" s="62">
        <f>_xlfn.XLOOKUP(BH51, 'All pitchers'!A:A, 'All pitchers'!L:L, "")</f>
        <v>7</v>
      </c>
      <c r="BU51" s="62">
        <f>_xlfn.XLOOKUP(BH51, 'All pitchers'!A:A,'All pitchers'!M:M, "")</f>
        <v>1</v>
      </c>
      <c r="BV51" s="62">
        <f>_xlfn.XLOOKUP(BH51, 'All pitchers'!A:A, 'All pitchers'!N:N, "")</f>
        <v>1</v>
      </c>
      <c r="BW51" s="62">
        <f>_xlfn.XLOOKUP(BH51, 'All pitchers'!A:A, 'All pitchers'!O:O, "")</f>
        <v>0</v>
      </c>
      <c r="BX51" s="62">
        <f>_xlfn.XLOOKUP(BH51, 'All pitchers'!A:A, 'All pitchers'!P:P, "")</f>
        <v>1</v>
      </c>
      <c r="BY51" s="62">
        <f>_xlfn.XLOOKUP(BH51, 'All pitchers'!A:A, 'All pitchers'!Q:Q, "")</f>
        <v>7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0</v>
      </c>
      <c r="CC51" s="64">
        <f>_xlfn.XLOOKUP(BH51, 'All pitchers'!A:A, 'All pitchers'!U:U, "")</f>
        <v>1</v>
      </c>
      <c r="CD51" s="62">
        <f>_xlfn.XLOOKUP(BH51, 'All pitchers'!A:A, 'All pitchers'!V:V, "")</f>
        <v>7</v>
      </c>
      <c r="CE51" s="62">
        <f>_xlfn.XLOOKUP(BH51, 'All pitchers'!A:A, 'All pitchers'!W:W, "")</f>
        <v>1</v>
      </c>
      <c r="CF51" s="62">
        <f>_xlfn.XLOOKUP(BH51, 'All pitchers'!A:A, 'All pitchers'!X:X, "")</f>
        <v>0</v>
      </c>
      <c r="CG51" s="62">
        <f>_xlfn.XLOOKUP(BH51, 'All pitchers'!A:A, 'All pitchers'!Y:Y, "")</f>
        <v>5.2</v>
      </c>
      <c r="CH51" s="64">
        <f>_xlfn.XLOOKUP(BH51, 'All pitchers'!A:A, 'All pitchers'!Z:Z, "")</f>
        <v>0.89</v>
      </c>
      <c r="CJ51" s="11"/>
      <c r="CK51" s="7" t="s">
        <v>13</v>
      </c>
      <c r="CL51" s="42" t="s">
        <v>123</v>
      </c>
      <c r="CM51" s="42"/>
      <c r="CN51" s="62">
        <f>_xlfn.XLOOKUP(CL51, 'All pitchers'!A:A, 'All pitchers'!B:B, "")</f>
        <v>1</v>
      </c>
      <c r="CO51" s="62">
        <f>_xlfn.XLOOKUP(CL51, 'All pitchers'!A:A, 'All pitchers'!C:C, "")</f>
        <v>1</v>
      </c>
      <c r="CP51" s="62">
        <f>_xlfn.XLOOKUP(CL51, 'All pitchers'!A:A, 'All pitchers'!D:D, "")</f>
        <v>0</v>
      </c>
      <c r="CQ51" s="62">
        <f>_xlfn.XLOOKUP(CL51, 'All pitchers'!A:A, 'All pitchers'!E:E, "")</f>
        <v>0</v>
      </c>
      <c r="CR51" s="62">
        <f>_xlfn.XLOOKUP(CL51, 'All pitchers'!A:A, 'All pitchers'!F:F, "")</f>
        <v>0</v>
      </c>
      <c r="CS51" s="62">
        <f>_xlfn.XLOOKUP(CL51, 'All pitchers'!A:A, 'All pitchers'!G:G, "")</f>
        <v>1</v>
      </c>
      <c r="CT51" s="62">
        <f>_xlfn.XLOOKUP(CL51, 'All pitchers'!A:A, 'All pitchers'!H:H, "")</f>
        <v>0</v>
      </c>
      <c r="CU51" s="62">
        <f>_xlfn.XLOOKUP(CL51, 'All pitchers'!A:A, 'All pitchers'!I:I, "")</f>
        <v>0</v>
      </c>
      <c r="CV51" s="62">
        <f>_xlfn.XLOOKUP(CL51, 'All pitchers'!A:A, 'All pitchers'!J:J, "")</f>
        <v>0</v>
      </c>
      <c r="CW51" s="64">
        <v>8</v>
      </c>
      <c r="CX51" s="62">
        <f>_xlfn.XLOOKUP(CL51, 'All pitchers'!A:A, 'All pitchers'!L:L, "")</f>
        <v>10</v>
      </c>
      <c r="CY51" s="62">
        <f>_xlfn.XLOOKUP(CL51, 'All pitchers'!A:A, 'All pitchers'!M:M, "")</f>
        <v>5</v>
      </c>
      <c r="CZ51" s="62">
        <f>_xlfn.XLOOKUP(CL51, 'All pitchers'!A:A, 'All pitchers'!N:N, "")</f>
        <v>5</v>
      </c>
      <c r="DA51" s="62">
        <f>_xlfn.XLOOKUP(CL51, 'All pitchers'!A:A, 'All pitchers'!O:O, "")</f>
        <v>2</v>
      </c>
      <c r="DB51" s="62">
        <f>_xlfn.XLOOKUP(CL51, 'All pitchers'!A:A, 'All pitchers'!P:P, "")</f>
        <v>0</v>
      </c>
      <c r="DC51" s="62">
        <f>_xlfn.XLOOKUP(CL51, 'All pitchers'!A:A, 'All pitchers'!Q:Q, "")</f>
        <v>0</v>
      </c>
      <c r="DD51" s="62">
        <f>_xlfn.XLOOKUP(CL51, 'All pitchers'!A:A, 'All pitchers'!R:R, "")</f>
        <v>0</v>
      </c>
      <c r="DE51" s="62">
        <f>_xlfn.XLOOKUP(CL51, 'All pitchers'!A:A, 'All pitchers'!S:S, "")</f>
        <v>0</v>
      </c>
      <c r="DF51" s="62">
        <f>_xlfn.XLOOKUP(CL51, 'All pitchers'!A:A, 'All pitchers'!T:T, "")</f>
        <v>0</v>
      </c>
      <c r="DG51" s="64">
        <f>_xlfn.XLOOKUP(CL51, 'All pitchers'!A:A, 'All pitchers'!U:U, "")</f>
        <v>5.62</v>
      </c>
      <c r="DH51" s="62">
        <f>_xlfn.XLOOKUP(CL51, 'All pitchers'!A:A, 'All pitchers'!V:V, "")</f>
        <v>0</v>
      </c>
      <c r="DI51" s="62">
        <f>_xlfn.XLOOKUP(CL51, 'All pitchers'!A:A, 'All pitchers'!W:W, "")</f>
        <v>0</v>
      </c>
      <c r="DJ51" s="62">
        <f>_xlfn.XLOOKUP(CL51, 'All pitchers'!A:A, 'All pitchers'!X:X, "")</f>
        <v>2.25</v>
      </c>
      <c r="DK51" s="62">
        <f>_xlfn.XLOOKUP(CL51, 'All pitchers'!A:A, 'All pitchers'!Y:Y, "")</f>
        <v>-1</v>
      </c>
      <c r="DL51" s="64">
        <f>_xlfn.XLOOKUP(CL51, 'All pitchers'!A:A, 'All pitchers'!Z:Z, "")</f>
        <v>1.25</v>
      </c>
      <c r="DM51" s="11"/>
      <c r="DN51" s="7" t="s">
        <v>13</v>
      </c>
      <c r="DO51" s="41" t="s">
        <v>607</v>
      </c>
      <c r="DP51" s="41"/>
      <c r="DQ51" s="62">
        <f>_xlfn.XLOOKUP(DO51, 'All pitchers'!A:A, 'All pitchers'!B:B, "")</f>
        <v>1</v>
      </c>
      <c r="DR51" s="62">
        <f>_xlfn.XLOOKUP(DO51, 'All pitchers'!A:A, 'All pitchers'!C:C, "")</f>
        <v>1</v>
      </c>
      <c r="DS51" s="62">
        <f>_xlfn.XLOOKUP(DO51, 'All pitchers'!A:A, 'All pitchers'!D:D, "")</f>
        <v>0</v>
      </c>
      <c r="DT51" s="62">
        <f>_xlfn.XLOOKUP(DO51, 'All pitchers'!A:A, 'All pitchers'!E:E, "")</f>
        <v>0</v>
      </c>
      <c r="DU51" s="62">
        <f>_xlfn.XLOOKUP(DO51, 'All pitchers'!A:A, 'All pitchers'!F:F, "")</f>
        <v>0</v>
      </c>
      <c r="DV51" s="62">
        <f>_xlfn.XLOOKUP(DO51, 'All pitchers'!A:A, 'All pitchers'!G:G, "")</f>
        <v>1</v>
      </c>
      <c r="DW51" s="62">
        <f>_xlfn.XLOOKUP(DO51, 'All pitchers'!A:A, 'All pitchers'!H:H, "")</f>
        <v>0</v>
      </c>
      <c r="DX51" s="62">
        <f>_xlfn.XLOOKUP(DO51, 'All pitchers'!A:A, 'All pitchers'!I:I, "")</f>
        <v>0</v>
      </c>
      <c r="DY51" s="62">
        <f>_xlfn.XLOOKUP(DO51, 'All pitchers'!A:A, 'All pitchers'!J:J, "")</f>
        <v>0</v>
      </c>
      <c r="DZ51" s="64">
        <v>8</v>
      </c>
      <c r="EA51" s="62">
        <f>_xlfn.XLOOKUP(DO51, 'All pitchers'!A:A, 'All pitchers'!L:L, "")</f>
        <v>7</v>
      </c>
      <c r="EB51" s="62">
        <f>_xlfn.XLOOKUP(DO51, 'All pitchers'!A:A, 'All pitchers'!M:M, "")</f>
        <v>3</v>
      </c>
      <c r="EC51" s="62">
        <f>_xlfn.XLOOKUP(DO51, 'All pitchers'!A:A, 'All pitchers'!N:N, "")</f>
        <v>3</v>
      </c>
      <c r="ED51" s="62">
        <f>_xlfn.XLOOKUP(DO51, 'All pitchers'!A:A, 'All pitchers'!O:O, "")</f>
        <v>0</v>
      </c>
      <c r="EE51" s="62">
        <f>_xlfn.XLOOKUP(DO51, 'All pitchers'!A:A, 'All pitchers'!P:P, "")</f>
        <v>2</v>
      </c>
      <c r="EF51" s="62">
        <f>_xlfn.XLOOKUP(DO51, 'All pitchers'!A:A, 'All pitchers'!Q:Q, "")</f>
        <v>3</v>
      </c>
      <c r="EG51" s="62">
        <f>_xlfn.XLOOKUP(DO51, 'All pitchers'!A:A, 'All pitchers'!R:R, "")</f>
        <v>0</v>
      </c>
      <c r="EH51" s="62">
        <f>_xlfn.XLOOKUP(DO51, 'All pitchers'!A:A, 'All pitchers'!S:S, "")</f>
        <v>0</v>
      </c>
      <c r="EI51" s="62">
        <f>_xlfn.XLOOKUP(DO51, 'All pitchers'!A:A, 'All pitchers'!T:T, "")</f>
        <v>1</v>
      </c>
      <c r="EJ51" s="64">
        <f>_xlfn.XLOOKUP(DO51, 'All pitchers'!A:A, 'All pitchers'!U:U, "")</f>
        <v>3.38</v>
      </c>
      <c r="EK51" s="62">
        <f>_xlfn.XLOOKUP(DO51, 'All pitchers'!A:A, 'All pitchers'!V:V, "")</f>
        <v>3.38</v>
      </c>
      <c r="EL51" s="62">
        <f>_xlfn.XLOOKUP(DO51, 'All pitchers'!A:A, 'All pitchers'!W:W, "")</f>
        <v>2.25</v>
      </c>
      <c r="EM51" s="62">
        <f>_xlfn.XLOOKUP(DO51, 'All pitchers'!A:A, 'All pitchers'!X:X, "")</f>
        <v>0</v>
      </c>
      <c r="EN51" s="62">
        <f>_xlfn.XLOOKUP(DO51, 'All pitchers'!A:A, 'All pitchers'!Y:Y, "")</f>
        <v>1.3</v>
      </c>
      <c r="EO51" s="62">
        <f>_xlfn.XLOOKUP(DO51, 'All pitchers'!A:A, 'All pitchers'!Z:Z, "")</f>
        <v>1.1200000000000001</v>
      </c>
    </row>
    <row r="52" spans="1:145" x14ac:dyDescent="0.3">
      <c r="A52" s="7" t="s">
        <v>13</v>
      </c>
      <c r="B52" s="41" t="s">
        <v>365</v>
      </c>
      <c r="C52" s="41"/>
      <c r="D52" s="62">
        <f>_xlfn.XLOOKUP(B52, 'All pitchers'!A:A, 'All pitchers'!B:B, "")</f>
        <v>2</v>
      </c>
      <c r="E52" s="62">
        <f>_xlfn.XLOOKUP(B52, 'All pitchers'!A:A, 'All pitchers'!C:C, "")</f>
        <v>0</v>
      </c>
      <c r="F52" s="62">
        <f>_xlfn.XLOOKUP(B52, 'All pitchers'!A:A, 'All pitchers'!D:D, "")</f>
        <v>0</v>
      </c>
      <c r="G52" s="62">
        <f>_xlfn.XLOOKUP(B52, 'All pitchers'!A:A, 'All pitchers'!E:E, "")</f>
        <v>1</v>
      </c>
      <c r="H52" s="62">
        <f>_xlfn.XLOOKUP(B52, 'All pitchers'!A:A, 'All pitchers'!F:F, "")</f>
        <v>2</v>
      </c>
      <c r="I52" s="62">
        <f>_xlfn.XLOOKUP(B52, 'All pitchers'!A:A, 'All pitchers'!G:G, "")</f>
        <v>0</v>
      </c>
      <c r="J52" s="62">
        <f>_xlfn.XLOOKUP(B52, 'All pitchers'!A:A, 'All pitchers'!H:H, "")</f>
        <v>1</v>
      </c>
      <c r="K52" s="62">
        <f>_xlfn.XLOOKUP(B52, 'All pitchers'!A:A, 'All pitchers'!I:I, "")</f>
        <v>0</v>
      </c>
      <c r="L52" s="62">
        <f>_xlfn.XLOOKUP(B52, 'All pitchers'!A:A, 'All pitchers'!J:J, "")</f>
        <v>0</v>
      </c>
      <c r="M52" s="64">
        <v>4</v>
      </c>
      <c r="N52" s="62">
        <f>_xlfn.XLOOKUP(B52, 'All pitchers'!A:A, 'All pitchers'!L:L, "")</f>
        <v>1</v>
      </c>
      <c r="O52" s="62">
        <f>_xlfn.XLOOKUP(B52, 'All pitchers'!A:A, 'All pitchers'!M:M, "")</f>
        <v>0</v>
      </c>
      <c r="P52" s="62">
        <f>_xlfn.XLOOKUP(B52, 'All pitchers'!A:A, 'All pitchers'!N:N, "")</f>
        <v>0</v>
      </c>
      <c r="Q52" s="62">
        <f>_xlfn.XLOOKUP(B52, 'All pitchers'!A:A, 'All pitchers'!O:O, "")</f>
        <v>0</v>
      </c>
      <c r="R52" s="62">
        <f>_xlfn.XLOOKUP(B52, 'All pitchers'!A:A, 'All pitchers'!P:P, "")</f>
        <v>0</v>
      </c>
      <c r="S52" s="62">
        <f>_xlfn.XLOOKUP(B52, 'All pitchers'!A:A, 'All pitchers'!Q:Q, "")</f>
        <v>1</v>
      </c>
      <c r="T52" s="62">
        <f>_xlfn.XLOOKUP(B52, 'All pitchers'!A:A, 'All pitchers'!R:R, "")</f>
        <v>0</v>
      </c>
      <c r="U52" s="62">
        <f>_xlfn.XLOOKUP(B52, 'All pitchers'!A:A, 'All pitchers'!S:S, "")</f>
        <v>0</v>
      </c>
      <c r="V52" s="62">
        <f>_xlfn.XLOOKUP(B52, 'All pitchers'!A:A, 'All pitchers'!T:T, "")</f>
        <v>0</v>
      </c>
      <c r="W52" s="64">
        <f>_xlfn.XLOOKUP(B52, 'All pitchers'!A:A, 'All pitchers'!U:U, "")</f>
        <v>0</v>
      </c>
      <c r="X52" s="62">
        <f>_xlfn.XLOOKUP(B52, 'All pitchers'!A:A, 'All pitchers'!V:V, "")</f>
        <v>2.25</v>
      </c>
      <c r="Y52" s="62">
        <f>_xlfn.XLOOKUP(B52, 'All pitchers'!A:A, 'All pitchers'!W:W, "")</f>
        <v>0</v>
      </c>
      <c r="Z52" s="62">
        <f>_xlfn.XLOOKUP(B52, 'All pitchers'!A:A, 'All pitchers'!X:X, "")</f>
        <v>0</v>
      </c>
      <c r="AA52" s="62">
        <f>_xlfn.XLOOKUP(B52, 'All pitchers'!A:A, 'All pitchers'!Y:Y, "")</f>
        <v>4.0999999999999996</v>
      </c>
      <c r="AB52" s="64">
        <f>_xlfn.XLOOKUP(B52, 'All pitchers'!A:A, 'All pitchers'!Z:Z, "")</f>
        <v>0.25</v>
      </c>
      <c r="AC52" s="11"/>
      <c r="AD52" s="7" t="s">
        <v>13</v>
      </c>
      <c r="AE52" s="42" t="s">
        <v>290</v>
      </c>
      <c r="AF52" s="41"/>
      <c r="AG52" s="62">
        <f>_xlfn.XLOOKUP(AE52, 'All pitchers'!A:A, 'All pitchers'!B:B, "")</f>
        <v>3</v>
      </c>
      <c r="AH52" s="62">
        <f>_xlfn.XLOOKUP(AE52, 'All pitchers'!A:A, 'All pitchers'!C:C, "")</f>
        <v>0</v>
      </c>
      <c r="AI52" s="62">
        <f>_xlfn.XLOOKUP(AE52, 'All pitchers'!A:A, 'All pitchers'!D:D, "")</f>
        <v>0</v>
      </c>
      <c r="AJ52" s="62">
        <f>_xlfn.XLOOKUP(AE52, 'All pitchers'!A:A, 'All pitchers'!E:E, "")</f>
        <v>0</v>
      </c>
      <c r="AK52" s="62">
        <f>_xlfn.XLOOKUP(AE52, 'All pitchers'!A:A, 'All pitchers'!F:F, "")</f>
        <v>0</v>
      </c>
      <c r="AL52" s="62">
        <f>_xlfn.XLOOKUP(AE52, 'All pitchers'!A:A, 'All pitchers'!G:G, "")</f>
        <v>0</v>
      </c>
      <c r="AM52" s="62" t="str">
        <f>_xlfn.XLOOKUP(AE52, 'All pitchers'!A:A, 'All pitchers'!H:H, "")</f>
        <v>-</v>
      </c>
      <c r="AN52" s="62">
        <f>_xlfn.XLOOKUP(AE52, 'All pitchers'!A:A, 'All pitchers'!I:I, "")</f>
        <v>0</v>
      </c>
      <c r="AO52" s="62">
        <f>_xlfn.XLOOKUP(AE52, 'All pitchers'!A:A, 'All pitchers'!J:J, "")</f>
        <v>0</v>
      </c>
      <c r="AP52" s="64">
        <f>_xlfn.XLOOKUP(AE52, 'All pitchers'!A:A, 'All pitchers'!K:K, "")</f>
        <v>3.3333333333333335</v>
      </c>
      <c r="AQ52" s="62">
        <f>_xlfn.XLOOKUP(AE52, 'All pitchers'!A:A, 'All pitchers'!L:L, "")</f>
        <v>5</v>
      </c>
      <c r="AR52" s="62">
        <f>_xlfn.XLOOKUP(AE52, 'All pitchers'!A:A, 'All pitchers'!M:M, "")</f>
        <v>2</v>
      </c>
      <c r="AS52" s="62">
        <f>_xlfn.XLOOKUP(AE52, 'All pitchers'!A:A, 'All pitchers'!N:N, "")</f>
        <v>2</v>
      </c>
      <c r="AT52" s="62">
        <f>_xlfn.XLOOKUP(AE52, 'All pitchers'!A:A, 'All pitchers'!O:O, "")</f>
        <v>0</v>
      </c>
      <c r="AU52" s="62">
        <f>_xlfn.XLOOKUP(AE52, 'All pitchers'!A:A, 'All pitchers'!P:P, "")</f>
        <v>1</v>
      </c>
      <c r="AV52" s="62">
        <f>_xlfn.XLOOKUP(AE52, 'All pitchers'!A:A, 'All pitchers'!Q:Q, "")</f>
        <v>1</v>
      </c>
      <c r="AW52" s="62">
        <f>_xlfn.XLOOKUP(AE52, 'All pitchers'!A:A, 'All pitchers'!R:R, "")</f>
        <v>0</v>
      </c>
      <c r="AX52" s="62">
        <f>_xlfn.XLOOKUP(AE52, 'All pitchers'!A:A, 'All pitchers'!S:S, "")</f>
        <v>0</v>
      </c>
      <c r="AY52" s="62">
        <f>_xlfn.XLOOKUP(AE52, 'All pitchers'!A:A, 'All pitchers'!T:T, "")</f>
        <v>0</v>
      </c>
      <c r="AZ52" s="64">
        <f>_xlfn.XLOOKUP(AE52, 'All pitchers'!A:A, 'All pitchers'!U:U, "")</f>
        <v>5.4</v>
      </c>
      <c r="BA52" s="62">
        <f>_xlfn.XLOOKUP(AE52, 'All pitchers'!A:A, 'All pitchers'!V:V, "")</f>
        <v>2.7</v>
      </c>
      <c r="BB52" s="62">
        <f>_xlfn.XLOOKUP(AE52, 'All pitchers'!A:A, 'All pitchers'!W:W, "")</f>
        <v>2.7</v>
      </c>
      <c r="BC52" s="62">
        <f>_xlfn.XLOOKUP(AE52, 'All pitchers'!A:A, 'All pitchers'!X:X, "")</f>
        <v>0</v>
      </c>
      <c r="BD52" s="62">
        <f>_xlfn.XLOOKUP(AE52, 'All pitchers'!A:A, 'All pitchers'!Y:Y, "")</f>
        <v>-0.2</v>
      </c>
      <c r="BE52" s="64">
        <f>_xlfn.XLOOKUP(AE52, 'All pitchers'!A:A, 'All pitchers'!Z:Z, "")</f>
        <v>1.8</v>
      </c>
      <c r="BF52" s="11"/>
      <c r="BG52" s="7" t="s">
        <v>13</v>
      </c>
      <c r="BH52" s="41" t="s">
        <v>272</v>
      </c>
      <c r="BI52" s="42"/>
      <c r="BJ52" s="62">
        <f>_xlfn.XLOOKUP(BH52, 'All pitchers'!A:A, 'All pitchers'!B:B, "")</f>
        <v>4</v>
      </c>
      <c r="BK52" s="62">
        <f>_xlfn.XLOOKUP(BH52, 'All pitchers'!A:A, 'All pitchers'!C:C, "")</f>
        <v>0</v>
      </c>
      <c r="BL52" s="62">
        <f>_xlfn.XLOOKUP(BH52, 'All pitchers'!A:A, 'All pitchers'!D:D, "")</f>
        <v>0</v>
      </c>
      <c r="BM52" s="62">
        <f>_xlfn.XLOOKUP(BH52, 'All pitchers'!A:A, 'All pitchers'!E:E, "")</f>
        <v>1</v>
      </c>
      <c r="BN52" s="62">
        <f>_xlfn.XLOOKUP(BH52, 'All pitchers'!A:A, 'All pitchers'!F:F, "")</f>
        <v>1</v>
      </c>
      <c r="BO52" s="62">
        <f>_xlfn.XLOOKUP(BH52, 'All pitchers'!A:A, 'All pitchers'!G:G, "")</f>
        <v>0</v>
      </c>
      <c r="BP52" s="62">
        <f>_xlfn.XLOOKUP(BH52, 'All pitchers'!A:A, 'All pitchers'!H:H, "")</f>
        <v>1</v>
      </c>
      <c r="BQ52" s="62">
        <f>_xlfn.XLOOKUP(BH52, 'All pitchers'!A:A, 'All pitchers'!I:I, "")</f>
        <v>0</v>
      </c>
      <c r="BR52" s="62">
        <f>_xlfn.XLOOKUP(BH52, 'All pitchers'!A:A, 'All pitchers'!J:J, "")</f>
        <v>0</v>
      </c>
      <c r="BS52" s="64">
        <v>6</v>
      </c>
      <c r="BT52" s="62">
        <f>_xlfn.XLOOKUP(BH52, 'All pitchers'!A:A, 'All pitchers'!L:L, "")</f>
        <v>8</v>
      </c>
      <c r="BU52" s="62">
        <f>_xlfn.XLOOKUP(BH52, 'All pitchers'!A:A,'All pitchers'!M:M, "")</f>
        <v>4</v>
      </c>
      <c r="BV52" s="62">
        <f>_xlfn.XLOOKUP(BH52, 'All pitchers'!A:A, 'All pitchers'!N:N, "")</f>
        <v>3</v>
      </c>
      <c r="BW52" s="62">
        <f>_xlfn.XLOOKUP(BH52, 'All pitchers'!A:A, 'All pitchers'!O:O, "")</f>
        <v>1</v>
      </c>
      <c r="BX52" s="62">
        <f>_xlfn.XLOOKUP(BH52, 'All pitchers'!A:A, 'All pitchers'!P:P, "")</f>
        <v>3</v>
      </c>
      <c r="BY52" s="62">
        <f>_xlfn.XLOOKUP(BH52, 'All pitchers'!A:A, 'All pitchers'!Q:Q, "")</f>
        <v>3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4.5</v>
      </c>
      <c r="CD52" s="62">
        <f>_xlfn.XLOOKUP(BH52, 'All pitchers'!A:A, 'All pitchers'!V:V, "")</f>
        <v>4.5</v>
      </c>
      <c r="CE52" s="62">
        <f>_xlfn.XLOOKUP(BH52, 'All pitchers'!A:A, 'All pitchers'!W:W, "")</f>
        <v>4.5</v>
      </c>
      <c r="CF52" s="62">
        <f>_xlfn.XLOOKUP(BH52, 'All pitchers'!A:A, 'All pitchers'!X:X, "")</f>
        <v>1.5</v>
      </c>
      <c r="CG52" s="62">
        <f>_xlfn.XLOOKUP(BH52, 'All pitchers'!A:A, 'All pitchers'!Y:Y, "")</f>
        <v>1.3</v>
      </c>
      <c r="CH52" s="64">
        <f>_xlfn.XLOOKUP(BH52, 'All pitchers'!A:A, 'All pitchers'!Z:Z, "")</f>
        <v>1.83</v>
      </c>
      <c r="CJ52" s="11"/>
      <c r="CK52" s="7" t="s">
        <v>13</v>
      </c>
      <c r="CL52" s="42" t="s">
        <v>446</v>
      </c>
      <c r="CM52" s="42"/>
      <c r="CN52" s="62">
        <f>_xlfn.XLOOKUP(CL52, 'All pitchers'!A:A, 'All pitchers'!B:B, "")</f>
        <v>3</v>
      </c>
      <c r="CO52" s="62">
        <f>_xlfn.XLOOKUP(CL52, 'All pitchers'!A:A, 'All pitchers'!C:C, "")</f>
        <v>0</v>
      </c>
      <c r="CP52" s="62">
        <f>_xlfn.XLOOKUP(CL52, 'All pitchers'!A:A, 'All pitchers'!D:D, "")</f>
        <v>0</v>
      </c>
      <c r="CQ52" s="62">
        <f>_xlfn.XLOOKUP(CL52, 'All pitchers'!A:A, 'All pitchers'!E:E, "")</f>
        <v>2</v>
      </c>
      <c r="CR52" s="62">
        <f>_xlfn.XLOOKUP(CL52, 'All pitchers'!A:A, 'All pitchers'!F:F, "")</f>
        <v>0</v>
      </c>
      <c r="CS52" s="62">
        <f>_xlfn.XLOOKUP(CL52, 'All pitchers'!A:A, 'All pitchers'!G:G, "")</f>
        <v>1</v>
      </c>
      <c r="CT52" s="62">
        <f>_xlfn.XLOOKUP(CL52, 'All pitchers'!A:A, 'All pitchers'!H:H, "")</f>
        <v>0</v>
      </c>
      <c r="CU52" s="62">
        <f>_xlfn.XLOOKUP(CL52, 'All pitchers'!A:A, 'All pitchers'!I:I, "")</f>
        <v>0</v>
      </c>
      <c r="CV52" s="62">
        <f>_xlfn.XLOOKUP(CL52, 'All pitchers'!A:A, 'All pitchers'!J:J, "")</f>
        <v>0</v>
      </c>
      <c r="CW52" s="64">
        <f>_xlfn.XLOOKUP(CL52, 'All pitchers'!A:A, 'All pitchers'!K:K, "")</f>
        <v>4.666666666666667</v>
      </c>
      <c r="CX52" s="62">
        <f>_xlfn.XLOOKUP(CL52, 'All pitchers'!A:A, 'All pitchers'!L:L, "")</f>
        <v>4</v>
      </c>
      <c r="CY52" s="62">
        <f>_xlfn.XLOOKUP(CL52, 'All pitchers'!A:A, 'All pitchers'!M:M, "")</f>
        <v>1</v>
      </c>
      <c r="CZ52" s="62">
        <f>_xlfn.XLOOKUP(CL52, 'All pitchers'!A:A, 'All pitchers'!N:N, "")</f>
        <v>1</v>
      </c>
      <c r="DA52" s="62">
        <f>_xlfn.XLOOKUP(CL52, 'All pitchers'!A:A, 'All pitchers'!O:O, "")</f>
        <v>0</v>
      </c>
      <c r="DB52" s="62">
        <f>_xlfn.XLOOKUP(CL52, 'All pitchers'!A:A, 'All pitchers'!P:P, "")</f>
        <v>2</v>
      </c>
      <c r="DC52" s="62">
        <f>_xlfn.XLOOKUP(CL52, 'All pitchers'!A:A, 'All pitchers'!Q:Q, "")</f>
        <v>3</v>
      </c>
      <c r="DD52" s="62">
        <f>_xlfn.XLOOKUP(CL52, 'All pitchers'!A:A, 'All pitchers'!R:R, "")</f>
        <v>0</v>
      </c>
      <c r="DE52" s="62">
        <f>_xlfn.XLOOKUP(CL52, 'All pitchers'!A:A, 'All pitchers'!S:S, "")</f>
        <v>0</v>
      </c>
      <c r="DF52" s="62">
        <f>_xlfn.XLOOKUP(CL52, 'All pitchers'!A:A, 'All pitchers'!T:T, "")</f>
        <v>0</v>
      </c>
      <c r="DG52" s="64">
        <f>_xlfn.XLOOKUP(CL52, 'All pitchers'!A:A, 'All pitchers'!U:U, "")</f>
        <v>1.93</v>
      </c>
      <c r="DH52" s="62">
        <f>_xlfn.XLOOKUP(CL52, 'All pitchers'!A:A, 'All pitchers'!V:V, "")</f>
        <v>5.79</v>
      </c>
      <c r="DI52" s="62">
        <f>_xlfn.XLOOKUP(CL52, 'All pitchers'!A:A, 'All pitchers'!W:W, "")</f>
        <v>3.86</v>
      </c>
      <c r="DJ52" s="62">
        <f>_xlfn.XLOOKUP(CL52, 'All pitchers'!A:A, 'All pitchers'!X:X, "")</f>
        <v>0</v>
      </c>
      <c r="DK52" s="62">
        <f>_xlfn.XLOOKUP(CL52, 'All pitchers'!A:A, 'All pitchers'!Y:Y, "")</f>
        <v>1.6</v>
      </c>
      <c r="DL52" s="64">
        <f>_xlfn.XLOOKUP(CL52, 'All pitchers'!A:A, 'All pitchers'!Z:Z, "")</f>
        <v>1.29</v>
      </c>
      <c r="DM52" s="11"/>
      <c r="DN52" s="7" t="s">
        <v>13</v>
      </c>
      <c r="DO52" s="41" t="s">
        <v>475</v>
      </c>
      <c r="DP52" s="41"/>
      <c r="DQ52" s="62">
        <f>_xlfn.XLOOKUP(DO52, 'All pitchers'!A:A, 'All pitchers'!B:B, "")</f>
        <v>3</v>
      </c>
      <c r="DR52" s="62">
        <f>_xlfn.XLOOKUP(DO52, 'All pitchers'!A:A, 'All pitchers'!C:C, "")</f>
        <v>0</v>
      </c>
      <c r="DS52" s="62">
        <f>_xlfn.XLOOKUP(DO52, 'All pitchers'!A:A, 'All pitchers'!D:D, "")</f>
        <v>0</v>
      </c>
      <c r="DT52" s="62">
        <f>_xlfn.XLOOKUP(DO52, 'All pitchers'!A:A, 'All pitchers'!E:E, "")</f>
        <v>3</v>
      </c>
      <c r="DU52" s="62">
        <f>_xlfn.XLOOKUP(DO52, 'All pitchers'!A:A, 'All pitchers'!F:F, "")</f>
        <v>0</v>
      </c>
      <c r="DV52" s="62">
        <f>_xlfn.XLOOKUP(DO52, 'All pitchers'!A:A, 'All pitchers'!G:G, "")</f>
        <v>0</v>
      </c>
      <c r="DW52" s="62" t="str">
        <f>_xlfn.XLOOKUP(DO52, 'All pitchers'!A:A, 'All pitchers'!H:H, "")</f>
        <v>-</v>
      </c>
      <c r="DX52" s="62">
        <f>_xlfn.XLOOKUP(DO52, 'All pitchers'!A:A, 'All pitchers'!I:I, "")</f>
        <v>3</v>
      </c>
      <c r="DY52" s="62">
        <f>_xlfn.XLOOKUP(DO52, 'All pitchers'!A:A, 'All pitchers'!J:J, "")</f>
        <v>0</v>
      </c>
      <c r="DZ52" s="64">
        <v>3</v>
      </c>
      <c r="EA52" s="62">
        <f>_xlfn.XLOOKUP(DO52, 'All pitchers'!A:A, 'All pitchers'!L:L, "")</f>
        <v>2</v>
      </c>
      <c r="EB52" s="62">
        <f>_xlfn.XLOOKUP(DO52, 'All pitchers'!A:A, 'All pitchers'!M:M, "")</f>
        <v>0</v>
      </c>
      <c r="EC52" s="62">
        <f>_xlfn.XLOOKUP(DO52, 'All pitchers'!A:A, 'All pitchers'!N:N, "")</f>
        <v>0</v>
      </c>
      <c r="ED52" s="62">
        <f>_xlfn.XLOOKUP(DO52, 'All pitchers'!A:A, 'All pitchers'!O:O, "")</f>
        <v>0</v>
      </c>
      <c r="EE52" s="62">
        <f>_xlfn.XLOOKUP(DO52, 'All pitchers'!A:A, 'All pitchers'!P:P, "")</f>
        <v>2</v>
      </c>
      <c r="EF52" s="62">
        <f>_xlfn.XLOOKUP(DO52, 'All pitchers'!A:A, 'All pitchers'!Q:Q, "")</f>
        <v>2</v>
      </c>
      <c r="EG52" s="62">
        <f>_xlfn.XLOOKUP(DO52, 'All pitchers'!A:A, 'All pitchers'!R:R, "")</f>
        <v>0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0</v>
      </c>
      <c r="EK52" s="62">
        <f>_xlfn.XLOOKUP(DO52, 'All pitchers'!A:A, 'All pitchers'!V:V, "")</f>
        <v>6</v>
      </c>
      <c r="EL52" s="62">
        <f>_xlfn.XLOOKUP(DO52, 'All pitchers'!A:A, 'All pitchers'!W:W, "")</f>
        <v>6</v>
      </c>
      <c r="EM52" s="62">
        <f>_xlfn.XLOOKUP(DO52, 'All pitchers'!A:A, 'All pitchers'!X:X, "")</f>
        <v>0</v>
      </c>
      <c r="EN52" s="62">
        <f>_xlfn.XLOOKUP(DO52, 'All pitchers'!A:A, 'All pitchers'!Y:Y, "")</f>
        <v>1.7</v>
      </c>
      <c r="EO52" s="62">
        <f>_xlfn.XLOOKUP(DO52, 'All pitchers'!A:A, 'All pitchers'!Z:Z, "")</f>
        <v>1.33</v>
      </c>
    </row>
    <row r="53" spans="1:145" x14ac:dyDescent="0.3">
      <c r="A53" s="7" t="s">
        <v>13</v>
      </c>
      <c r="B53" s="41" t="s">
        <v>481</v>
      </c>
      <c r="C53" s="41"/>
      <c r="D53" s="62">
        <f>_xlfn.XLOOKUP(B53, 'All pitchers'!A:A, 'All pitchers'!B:B, "")</f>
        <v>4</v>
      </c>
      <c r="E53" s="62">
        <f>_xlfn.XLOOKUP(B53, 'All pitchers'!A:A, 'All pitchers'!C:C, "")</f>
        <v>0</v>
      </c>
      <c r="F53" s="62">
        <f>_xlfn.XLOOKUP(B53, 'All pitchers'!A:A, 'All pitchers'!D:D, "")</f>
        <v>0</v>
      </c>
      <c r="G53" s="62">
        <f>_xlfn.XLOOKUP(B53, 'All pitchers'!A:A, 'All pitchers'!E:E, "")</f>
        <v>3</v>
      </c>
      <c r="H53" s="62">
        <f>_xlfn.XLOOKUP(B53, 'All pitchers'!A:A, 'All pitchers'!F:F, "")</f>
        <v>1</v>
      </c>
      <c r="I53" s="62">
        <f>_xlfn.XLOOKUP(B53, 'All pitchers'!A:A, 'All pitchers'!G:G, "")</f>
        <v>0</v>
      </c>
      <c r="J53" s="62">
        <f>_xlfn.XLOOKUP(B53, 'All pitchers'!A:A, 'All pitchers'!H:H, "")</f>
        <v>1</v>
      </c>
      <c r="K53" s="62">
        <f>_xlfn.XLOOKUP(B53, 'All pitchers'!A:A, 'All pitchers'!I:I, "")</f>
        <v>0</v>
      </c>
      <c r="L53" s="62">
        <f>_xlfn.XLOOKUP(B53, 'All pitchers'!A:A, 'All pitchers'!J:J, "")</f>
        <v>0</v>
      </c>
      <c r="M53" s="64">
        <f>_xlfn.XLOOKUP(B53, 'All pitchers'!A:A, 'All pitchers'!K:K, "")</f>
        <v>4.333333333333333</v>
      </c>
      <c r="N53" s="62">
        <f>_xlfn.XLOOKUP(B53, 'All pitchers'!A:A, 'All pitchers'!L:L, "")</f>
        <v>2</v>
      </c>
      <c r="O53" s="62">
        <f>_xlfn.XLOOKUP(B53, 'All pitchers'!A:A, 'All pitchers'!M:M, "")</f>
        <v>0</v>
      </c>
      <c r="P53" s="62">
        <f>_xlfn.XLOOKUP(B53, 'All pitchers'!A:A, 'All pitchers'!N:N, "")</f>
        <v>0</v>
      </c>
      <c r="Q53" s="62">
        <f>_xlfn.XLOOKUP(B53, 'All pitchers'!A:A, 'All pitchers'!O:O, "")</f>
        <v>0</v>
      </c>
      <c r="R53" s="62">
        <f>_xlfn.XLOOKUP(B53, 'All pitchers'!A:A, 'All pitchers'!P:P, "")</f>
        <v>1</v>
      </c>
      <c r="S53" s="62">
        <f>_xlfn.XLOOKUP(B53, 'All pitchers'!A:A, 'All pitchers'!Q:Q, "")</f>
        <v>2</v>
      </c>
      <c r="T53" s="62">
        <f>_xlfn.XLOOKUP(B53, 'All pitchers'!A:A, 'All pitchers'!R:R, "")</f>
        <v>0</v>
      </c>
      <c r="U53" s="62">
        <f>_xlfn.XLOOKUP(B53, 'All pitchers'!A:A, 'All pitchers'!S:S, "")</f>
        <v>0</v>
      </c>
      <c r="V53" s="62">
        <f>_xlfn.XLOOKUP(B53, 'All pitchers'!A:A, 'All pitchers'!T:T, "")</f>
        <v>1</v>
      </c>
      <c r="W53" s="64">
        <f>_xlfn.XLOOKUP(B53, 'All pitchers'!A:A, 'All pitchers'!U:U, "")</f>
        <v>0</v>
      </c>
      <c r="X53" s="62">
        <f>_xlfn.XLOOKUP(B53, 'All pitchers'!A:A, 'All pitchers'!V:V, "")</f>
        <v>4.1500000000000004</v>
      </c>
      <c r="Y53" s="62">
        <f>_xlfn.XLOOKUP(B53, 'All pitchers'!A:A, 'All pitchers'!W:W, "")</f>
        <v>2.08</v>
      </c>
      <c r="Z53" s="62">
        <f>_xlfn.XLOOKUP(B53, 'All pitchers'!A:A, 'All pitchers'!X:X, "")</f>
        <v>0</v>
      </c>
      <c r="AA53" s="62">
        <f>_xlfn.XLOOKUP(B53, 'All pitchers'!A:A, 'All pitchers'!Y:Y, "")</f>
        <v>3.4</v>
      </c>
      <c r="AB53" s="64">
        <f>_xlfn.XLOOKUP(B53, 'All pitchers'!A:A, 'All pitchers'!Z:Z, "")</f>
        <v>0.69</v>
      </c>
      <c r="AC53" s="11"/>
      <c r="AD53" s="7" t="s">
        <v>13</v>
      </c>
      <c r="AE53" s="42" t="s">
        <v>412</v>
      </c>
      <c r="AF53" s="41"/>
      <c r="AG53" s="62">
        <f>_xlfn.XLOOKUP(AE53, 'All pitchers'!A:A, 'All pitchers'!B:B, "")</f>
        <v>1</v>
      </c>
      <c r="AH53" s="62">
        <f>_xlfn.XLOOKUP(AE53, 'All pitchers'!A:A, 'All pitchers'!C:C, "")</f>
        <v>0</v>
      </c>
      <c r="AI53" s="62">
        <f>_xlfn.XLOOKUP(AE53, 'All pitchers'!A:A, 'All pitchers'!D:D, "")</f>
        <v>0</v>
      </c>
      <c r="AJ53" s="62">
        <f>_xlfn.XLOOKUP(AE53, 'All pitchers'!A:A, 'All pitchers'!E:E, "")</f>
        <v>0</v>
      </c>
      <c r="AK53" s="62">
        <f>_xlfn.XLOOKUP(AE53, 'All pitchers'!A:A, 'All pitchers'!F:F, "")</f>
        <v>0</v>
      </c>
      <c r="AL53" s="62">
        <f>_xlfn.XLOOKUP(AE53, 'All pitchers'!A:A, 'All pitchers'!G:G, "")</f>
        <v>0</v>
      </c>
      <c r="AM53" s="62" t="str">
        <f>_xlfn.XLOOKUP(AE53, 'All pitchers'!A:A, 'All pitchers'!H:H, "")</f>
        <v>-</v>
      </c>
      <c r="AN53" s="62">
        <f>_xlfn.XLOOKUP(AE53, 'All pitchers'!A:A, 'All pitchers'!I:I, "")</f>
        <v>0</v>
      </c>
      <c r="AO53" s="62">
        <f>_xlfn.XLOOKUP(AE53, 'All pitchers'!A:A, 'All pitchers'!J:J, "")</f>
        <v>0</v>
      </c>
      <c r="AP53" s="64">
        <v>2</v>
      </c>
      <c r="AQ53" s="62">
        <f>_xlfn.XLOOKUP(AE53, 'All pitchers'!A:A, 'All pitchers'!L:L, "")</f>
        <v>2</v>
      </c>
      <c r="AR53" s="62">
        <f>_xlfn.XLOOKUP(AE53, 'All pitchers'!A:A, 'All pitchers'!M:M, "")</f>
        <v>1</v>
      </c>
      <c r="AS53" s="62">
        <f>_xlfn.XLOOKUP(AE53, 'All pitchers'!A:A, 'All pitchers'!N:N, "")</f>
        <v>1</v>
      </c>
      <c r="AT53" s="62">
        <f>_xlfn.XLOOKUP(AE53, 'All pitchers'!A:A, 'All pitchers'!O:O, "")</f>
        <v>0</v>
      </c>
      <c r="AU53" s="62">
        <f>_xlfn.XLOOKUP(AE53, 'All pitchers'!A:A, 'All pitchers'!P:P, "")</f>
        <v>0</v>
      </c>
      <c r="AV53" s="62">
        <f>_xlfn.XLOOKUP(AE53, 'All pitchers'!A:A, 'All pitchers'!Q:Q, "")</f>
        <v>0</v>
      </c>
      <c r="AW53" s="62">
        <f>_xlfn.XLOOKUP(AE53, 'All pitchers'!A:A, 'All pitchers'!R:R, "")</f>
        <v>0</v>
      </c>
      <c r="AX53" s="62">
        <f>_xlfn.XLOOKUP(AE53, 'All pitchers'!A:A, 'All pitchers'!S:S, "")</f>
        <v>0</v>
      </c>
      <c r="AY53" s="62">
        <f>_xlfn.XLOOKUP(AE53, 'All pitchers'!A:A, 'All pitchers'!T:T, "")</f>
        <v>0</v>
      </c>
      <c r="AZ53" s="64">
        <f>_xlfn.XLOOKUP(AE53, 'All pitchers'!A:A, 'All pitchers'!U:U, "")</f>
        <v>4.5</v>
      </c>
      <c r="BA53" s="62">
        <f>_xlfn.XLOOKUP(AE53, 'All pitchers'!A:A, 'All pitchers'!V:V, "")</f>
        <v>0</v>
      </c>
      <c r="BB53" s="62">
        <f>_xlfn.XLOOKUP(AE53, 'All pitchers'!A:A, 'All pitchers'!W:W, "")</f>
        <v>0</v>
      </c>
      <c r="BC53" s="62">
        <f>_xlfn.XLOOKUP(AE53, 'All pitchers'!A:A, 'All pitchers'!X:X, "")</f>
        <v>0</v>
      </c>
      <c r="BD53" s="62">
        <f>_xlfn.XLOOKUP(AE53, 'All pitchers'!A:A, 'All pitchers'!Y:Y, "")</f>
        <v>0</v>
      </c>
      <c r="BE53" s="64">
        <f>_xlfn.XLOOKUP(AE53, 'All pitchers'!A:A, 'All pitchers'!Z:Z, "")</f>
        <v>1</v>
      </c>
      <c r="BF53" s="11"/>
      <c r="BG53" s="7" t="s">
        <v>13</v>
      </c>
      <c r="BH53" s="41" t="s">
        <v>238</v>
      </c>
      <c r="BI53" s="42"/>
      <c r="BJ53" s="62">
        <f>_xlfn.XLOOKUP(BH53, 'All pitchers'!A:A, 'All pitchers'!B:B, "")</f>
        <v>2</v>
      </c>
      <c r="BK53" s="62">
        <f>_xlfn.XLOOKUP(BH53, 'All pitchers'!A:A, 'All pitchers'!C:C, "")</f>
        <v>2</v>
      </c>
      <c r="BL53" s="62">
        <f>_xlfn.XLOOKUP(BH53, 'All pitchers'!A:A, 'All pitchers'!D:D, "")</f>
        <v>1</v>
      </c>
      <c r="BM53" s="62">
        <f>_xlfn.XLOOKUP(BH53, 'All pitchers'!A:A, 'All pitchers'!E:E, "")</f>
        <v>0</v>
      </c>
      <c r="BN53" s="62">
        <f>_xlfn.XLOOKUP(BH53, 'All pitchers'!A:A, 'All pitchers'!F:F, "")</f>
        <v>1</v>
      </c>
      <c r="BO53" s="62">
        <f>_xlfn.XLOOKUP(BH53, 'All pitchers'!A:A, 'All pitchers'!G:G, "")</f>
        <v>1</v>
      </c>
      <c r="BP53" s="62">
        <f>_xlfn.XLOOKUP(BH53, 'All pitchers'!A:A, 'All pitchers'!H:H, "")</f>
        <v>0.5</v>
      </c>
      <c r="BQ53" s="62">
        <f>_xlfn.XLOOKUP(BH53, 'All pitchers'!A:A, 'All pitchers'!I:I, "")</f>
        <v>0</v>
      </c>
      <c r="BR53" s="62">
        <f>_xlfn.XLOOKUP(BH53, 'All pitchers'!A:A, 'All pitchers'!J:J, "")</f>
        <v>0</v>
      </c>
      <c r="BS53" s="64">
        <f>_xlfn.XLOOKUP(BH53, 'All pitchers'!A:A, 'All pitchers'!K:K, "")</f>
        <v>14.333333333333334</v>
      </c>
      <c r="BT53" s="62">
        <f>_xlfn.XLOOKUP(BH53, 'All pitchers'!A:A, 'All pitchers'!L:L, "")</f>
        <v>17</v>
      </c>
      <c r="BU53" s="62">
        <f>_xlfn.XLOOKUP(BH53, 'All pitchers'!A:A,'All pitchers'!M:M, "")</f>
        <v>7</v>
      </c>
      <c r="BV53" s="62">
        <f>_xlfn.XLOOKUP(BH53, 'All pitchers'!A:A, 'All pitchers'!N:N, "")</f>
        <v>7</v>
      </c>
      <c r="BW53" s="62">
        <f>_xlfn.XLOOKUP(BH53, 'All pitchers'!A:A, 'All pitchers'!O:O, "")</f>
        <v>0</v>
      </c>
      <c r="BX53" s="62">
        <f>_xlfn.XLOOKUP(BH53, 'All pitchers'!A:A, 'All pitchers'!P:P, "")</f>
        <v>5</v>
      </c>
      <c r="BY53" s="62">
        <f>_xlfn.XLOOKUP(BH53, 'All pitchers'!A:A, 'All pitchers'!Q:Q, "")</f>
        <v>9</v>
      </c>
      <c r="BZ53" s="62">
        <f>_xlfn.XLOOKUP(BH53, 'All pitchers'!A:A, 'All pitchers'!R:R, "")</f>
        <v>0</v>
      </c>
      <c r="CA53" s="62">
        <f>_xlfn.XLOOKUP(BH53, 'All pitchers'!A:A, 'All pitchers'!S:S, "")</f>
        <v>0</v>
      </c>
      <c r="CB53" s="62">
        <f>_xlfn.XLOOKUP(BH53, 'All pitchers'!A:A, 'All pitchers'!T:T, "")</f>
        <v>0</v>
      </c>
      <c r="CC53" s="64">
        <f>_xlfn.XLOOKUP(BH53, 'All pitchers'!A:A, 'All pitchers'!U:U, "")</f>
        <v>4.4000000000000004</v>
      </c>
      <c r="CD53" s="62">
        <f>_xlfn.XLOOKUP(BH53, 'All pitchers'!A:A, 'All pitchers'!V:V, "")</f>
        <v>5.65</v>
      </c>
      <c r="CE53" s="62">
        <f>_xlfn.XLOOKUP(BH53, 'All pitchers'!A:A, 'All pitchers'!W:W, "")</f>
        <v>3.14</v>
      </c>
      <c r="CF53" s="62">
        <f>_xlfn.XLOOKUP(BH53, 'All pitchers'!A:A, 'All pitchers'!X:X, "")</f>
        <v>0</v>
      </c>
      <c r="CG53" s="62">
        <f>_xlfn.XLOOKUP(BH53, 'All pitchers'!A:A, 'All pitchers'!Y:Y, "")</f>
        <v>2.1</v>
      </c>
      <c r="CH53" s="64">
        <f>_xlfn.XLOOKUP(BH53, 'All pitchers'!A:A, 'All pitchers'!Z:Z, "")</f>
        <v>1.53</v>
      </c>
      <c r="CJ53" s="11"/>
      <c r="CK53" s="7" t="s">
        <v>13</v>
      </c>
      <c r="CL53" s="42" t="s">
        <v>483</v>
      </c>
      <c r="CM53" s="42"/>
      <c r="CN53" s="62">
        <f>_xlfn.XLOOKUP(CL53, 'All pitchers'!A:A, 'All pitchers'!B:B, "")</f>
        <v>2</v>
      </c>
      <c r="CO53" s="62">
        <f>_xlfn.XLOOKUP(CL53, 'All pitchers'!A:A, 'All pitchers'!C:C, "")</f>
        <v>0</v>
      </c>
      <c r="CP53" s="62">
        <f>_xlfn.XLOOKUP(CL53, 'All pitchers'!A:A, 'All pitchers'!D:D, "")</f>
        <v>0</v>
      </c>
      <c r="CQ53" s="62">
        <f>_xlfn.XLOOKUP(CL53, 'All pitchers'!A:A, 'All pitchers'!E:E, "")</f>
        <v>2</v>
      </c>
      <c r="CR53" s="62">
        <f>_xlfn.XLOOKUP(CL53, 'All pitchers'!A:A, 'All pitchers'!F:F, "")</f>
        <v>0</v>
      </c>
      <c r="CS53" s="62">
        <f>_xlfn.XLOOKUP(CL53, 'All pitchers'!A:A, 'All pitchers'!G:G, "")</f>
        <v>0</v>
      </c>
      <c r="CT53" s="62" t="str">
        <f>_xlfn.XLOOKUP(CL53, 'All pitchers'!A:A, 'All pitchers'!H:H, "")</f>
        <v>-</v>
      </c>
      <c r="CU53" s="62">
        <f>_xlfn.XLOOKUP(CL53, 'All pitchers'!A:A, 'All pitchers'!I:I, "")</f>
        <v>0</v>
      </c>
      <c r="CV53" s="62">
        <f>_xlfn.XLOOKUP(CL53, 'All pitchers'!A:A, 'All pitchers'!J:J, "")</f>
        <v>0</v>
      </c>
      <c r="CW53" s="64">
        <f>_xlfn.XLOOKUP(CL53, 'All pitchers'!A:A, 'All pitchers'!K:K, "")</f>
        <v>2.3333333333333335</v>
      </c>
      <c r="CX53" s="62">
        <f>_xlfn.XLOOKUP(CL53, 'All pitchers'!A:A, 'All pitchers'!L:L, "")</f>
        <v>1</v>
      </c>
      <c r="CY53" s="62">
        <f>_xlfn.XLOOKUP(CL53, 'All pitchers'!A:A, 'All pitchers'!M:M, "")</f>
        <v>0</v>
      </c>
      <c r="CZ53" s="62">
        <f>_xlfn.XLOOKUP(CL53, 'All pitchers'!A:A, 'All pitchers'!N:N, "")</f>
        <v>0</v>
      </c>
      <c r="DA53" s="62">
        <f>_xlfn.XLOOKUP(CL53, 'All pitchers'!A:A, 'All pitchers'!O:O, "")</f>
        <v>0</v>
      </c>
      <c r="DB53" s="62">
        <f>_xlfn.XLOOKUP(CL53, 'All pitchers'!A:A, 'All pitchers'!P:P, "")</f>
        <v>0</v>
      </c>
      <c r="DC53" s="62">
        <f>_xlfn.XLOOKUP(CL53, 'All pitchers'!A:A, 'All pitchers'!Q:Q, "")</f>
        <v>4</v>
      </c>
      <c r="DD53" s="62">
        <f>_xlfn.XLOOKUP(CL53, 'All pitchers'!A:A, 'All pitchers'!R:R, "")</f>
        <v>0</v>
      </c>
      <c r="DE53" s="62">
        <f>_xlfn.XLOOKUP(CL53, 'All pitchers'!A:A, 'All pitchers'!S:S, "")</f>
        <v>0</v>
      </c>
      <c r="DF53" s="62">
        <f>_xlfn.XLOOKUP(CL53, 'All pitchers'!A:A, 'All pitchers'!T:T, "")</f>
        <v>0</v>
      </c>
      <c r="DG53" s="64">
        <f>_xlfn.XLOOKUP(CL53, 'All pitchers'!A:A, 'All pitchers'!U:U, "")</f>
        <v>0</v>
      </c>
      <c r="DH53" s="62">
        <f>_xlfn.XLOOKUP(CL53, 'All pitchers'!A:A, 'All pitchers'!V:V, "")</f>
        <v>15.43</v>
      </c>
      <c r="DI53" s="62">
        <f>_xlfn.XLOOKUP(CL53, 'All pitchers'!A:A, 'All pitchers'!W:W, "")</f>
        <v>0</v>
      </c>
      <c r="DJ53" s="62">
        <f>_xlfn.XLOOKUP(CL53, 'All pitchers'!A:A, 'All pitchers'!X:X, "")</f>
        <v>0</v>
      </c>
      <c r="DK53" s="62">
        <f>_xlfn.XLOOKUP(CL53, 'All pitchers'!A:A, 'All pitchers'!Y:Y, "")</f>
        <v>1.6</v>
      </c>
      <c r="DL53" s="64">
        <f>_xlfn.XLOOKUP(CL53, 'All pitchers'!A:A, 'All pitchers'!Z:Z, "")</f>
        <v>0.43</v>
      </c>
      <c r="DM53" s="11"/>
      <c r="DN53" s="7" t="s">
        <v>13</v>
      </c>
      <c r="DO53" s="41" t="s">
        <v>332</v>
      </c>
      <c r="DP53" s="41"/>
      <c r="DQ53" s="62">
        <f>_xlfn.XLOOKUP(DO53, 'All pitchers'!A:A, 'All pitchers'!B:B, "")</f>
        <v>2</v>
      </c>
      <c r="DR53" s="62">
        <f>_xlfn.XLOOKUP(DO53, 'All pitchers'!A:A, 'All pitchers'!C:C, "")</f>
        <v>2</v>
      </c>
      <c r="DS53" s="62">
        <f>_xlfn.XLOOKUP(DO53, 'All pitchers'!A:A, 'All pitchers'!D:D, "")</f>
        <v>0</v>
      </c>
      <c r="DT53" s="62">
        <f>_xlfn.XLOOKUP(DO53, 'All pitchers'!A:A, 'All pitchers'!E:E, "")</f>
        <v>0</v>
      </c>
      <c r="DU53" s="62">
        <f>_xlfn.XLOOKUP(DO53, 'All pitchers'!A:A, 'All pitchers'!F:F, "")</f>
        <v>0</v>
      </c>
      <c r="DV53" s="62">
        <f>_xlfn.XLOOKUP(DO53, 'All pitchers'!A:A, 'All pitchers'!G:G, "")</f>
        <v>1</v>
      </c>
      <c r="DW53" s="62">
        <f>_xlfn.XLOOKUP(DO53, 'All pitchers'!A:A, 'All pitchers'!H:H, "")</f>
        <v>0</v>
      </c>
      <c r="DX53" s="62">
        <f>_xlfn.XLOOKUP(DO53, 'All pitchers'!A:A, 'All pitchers'!I:I, "")</f>
        <v>0</v>
      </c>
      <c r="DY53" s="62">
        <f>_xlfn.XLOOKUP(DO53, 'All pitchers'!A:A, 'All pitchers'!J:J, "")</f>
        <v>0</v>
      </c>
      <c r="DZ53" s="64">
        <v>14</v>
      </c>
      <c r="EA53" s="62">
        <f>_xlfn.XLOOKUP(DO53, 'All pitchers'!A:A, 'All pitchers'!L:L, "")</f>
        <v>17</v>
      </c>
      <c r="EB53" s="62">
        <f>_xlfn.XLOOKUP(DO53, 'All pitchers'!A:A, 'All pitchers'!M:M, "")</f>
        <v>5</v>
      </c>
      <c r="EC53" s="62">
        <f>_xlfn.XLOOKUP(DO53, 'All pitchers'!A:A, 'All pitchers'!N:N, "")</f>
        <v>5</v>
      </c>
      <c r="ED53" s="62">
        <f>_xlfn.XLOOKUP(DO53, 'All pitchers'!A:A, 'All pitchers'!O:O, "")</f>
        <v>1</v>
      </c>
      <c r="EE53" s="62">
        <f>_xlfn.XLOOKUP(DO53, 'All pitchers'!A:A, 'All pitchers'!P:P, "")</f>
        <v>3</v>
      </c>
      <c r="EF53" s="62">
        <f>_xlfn.XLOOKUP(DO53, 'All pitchers'!A:A, 'All pitchers'!Q:Q, "")</f>
        <v>7</v>
      </c>
      <c r="EG53" s="62">
        <f>_xlfn.XLOOKUP(DO53, 'All pitchers'!A:A, 'All pitchers'!R:R, "")</f>
        <v>0</v>
      </c>
      <c r="EH53" s="62">
        <f>_xlfn.XLOOKUP(DO53, 'All pitchers'!A:A, 'All pitchers'!S:S, "")</f>
        <v>0</v>
      </c>
      <c r="EI53" s="62">
        <f>_xlfn.XLOOKUP(DO53, 'All pitchers'!A:A, 'All pitchers'!T:T, "")</f>
        <v>0</v>
      </c>
      <c r="EJ53" s="64">
        <f>_xlfn.XLOOKUP(DO53, 'All pitchers'!A:A, 'All pitchers'!U:U, "")</f>
        <v>3.21</v>
      </c>
      <c r="EK53" s="62">
        <f>_xlfn.XLOOKUP(DO53, 'All pitchers'!A:A, 'All pitchers'!V:V, "")</f>
        <v>4.5</v>
      </c>
      <c r="EL53" s="62">
        <f>_xlfn.XLOOKUP(DO53, 'All pitchers'!A:A, 'All pitchers'!W:W, "")</f>
        <v>1.93</v>
      </c>
      <c r="EM53" s="62">
        <f>_xlfn.XLOOKUP(DO53, 'All pitchers'!A:A, 'All pitchers'!X:X, "")</f>
        <v>0.64</v>
      </c>
      <c r="EN53" s="62">
        <f>_xlfn.XLOOKUP(DO53, 'All pitchers'!A:A, 'All pitchers'!Y:Y, "")</f>
        <v>2.7</v>
      </c>
      <c r="EO53" s="62">
        <f>_xlfn.XLOOKUP(DO53, 'All pitchers'!A:A, 'All pitchers'!Z:Z, "")</f>
        <v>1.43</v>
      </c>
    </row>
    <row r="54" spans="1:145" x14ac:dyDescent="0.3">
      <c r="A54" s="7" t="s">
        <v>13</v>
      </c>
      <c r="B54" s="41" t="s">
        <v>299</v>
      </c>
      <c r="C54" s="41"/>
      <c r="D54" s="62">
        <f>_xlfn.XLOOKUP(B54, 'All pitchers'!A:A, 'All pitchers'!B:B, "")</f>
        <v>3</v>
      </c>
      <c r="E54" s="62">
        <f>_xlfn.XLOOKUP(B54, 'All pitchers'!A:A, 'All pitchers'!C:C, "")</f>
        <v>0</v>
      </c>
      <c r="F54" s="62">
        <f>_xlfn.XLOOKUP(B54, 'All pitchers'!A:A, 'All pitchers'!D:D, "")</f>
        <v>0</v>
      </c>
      <c r="G54" s="62">
        <f>_xlfn.XLOOKUP(B54, 'All pitchers'!A:A, 'All pitchers'!E:E, "")</f>
        <v>0</v>
      </c>
      <c r="H54" s="62">
        <f>_xlfn.XLOOKUP(B54, 'All pitchers'!A:A, 'All pitchers'!F:F, "")</f>
        <v>1</v>
      </c>
      <c r="I54" s="62">
        <f>_xlfn.XLOOKUP(B54, 'All pitchers'!A:A, 'All pitchers'!G:G, "")</f>
        <v>0</v>
      </c>
      <c r="J54" s="62">
        <f>_xlfn.XLOOKUP(B54, 'All pitchers'!A:A, 'All pitchers'!H:H, "")</f>
        <v>1</v>
      </c>
      <c r="K54" s="62">
        <f>_xlfn.XLOOKUP(B54, 'All pitchers'!A:A, 'All pitchers'!I:I, "")</f>
        <v>0</v>
      </c>
      <c r="L54" s="62">
        <f>_xlfn.XLOOKUP(B54, 'All pitchers'!A:A, 'All pitchers'!J:J, "")</f>
        <v>0</v>
      </c>
      <c r="M54" s="64">
        <v>4</v>
      </c>
      <c r="N54" s="62">
        <f>_xlfn.XLOOKUP(B54, 'All pitchers'!A:A, 'All pitchers'!L:L, "")</f>
        <v>5</v>
      </c>
      <c r="O54" s="62">
        <f>_xlfn.XLOOKUP(B54, 'All pitchers'!A:A, 'All pitchers'!M:M, "")</f>
        <v>2</v>
      </c>
      <c r="P54" s="62">
        <f>_xlfn.XLOOKUP(B54, 'All pitchers'!A:A, 'All pitchers'!N:N, "")</f>
        <v>2</v>
      </c>
      <c r="Q54" s="62">
        <f>_xlfn.XLOOKUP(B54, 'All pitchers'!A:A, 'All pitchers'!O:O, "")</f>
        <v>1</v>
      </c>
      <c r="R54" s="62">
        <f>_xlfn.XLOOKUP(B54, 'All pitchers'!A:A, 'All pitchers'!P:P, "")</f>
        <v>1</v>
      </c>
      <c r="S54" s="62">
        <f>_xlfn.XLOOKUP(B54, 'All pitchers'!A:A, 'All pitchers'!Q:Q, "")</f>
        <v>0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4.5</v>
      </c>
      <c r="X54" s="62">
        <f>_xlfn.XLOOKUP(B54, 'All pitchers'!A:A, 'All pitchers'!V:V, "")</f>
        <v>0</v>
      </c>
      <c r="Y54" s="62">
        <f>_xlfn.XLOOKUP(B54, 'All pitchers'!A:A, 'All pitchers'!W:W, "")</f>
        <v>2.25</v>
      </c>
      <c r="Z54" s="62">
        <f>_xlfn.XLOOKUP(B54, 'All pitchers'!A:A, 'All pitchers'!X:X, "")</f>
        <v>2.25</v>
      </c>
      <c r="AA54" s="62">
        <f>_xlfn.XLOOKUP(B54, 'All pitchers'!A:A, 'All pitchers'!Y:Y, "")</f>
        <v>1</v>
      </c>
      <c r="AB54" s="64">
        <f>_xlfn.XLOOKUP(B54, 'All pitchers'!A:A, 'All pitchers'!Z:Z, "")</f>
        <v>1.5</v>
      </c>
      <c r="AC54" s="11"/>
      <c r="AD54" s="7" t="s">
        <v>13</v>
      </c>
      <c r="AE54" s="42" t="s">
        <v>665</v>
      </c>
      <c r="AF54" s="41"/>
      <c r="AG54" s="62">
        <f>_xlfn.XLOOKUP(AE54, 'All pitchers'!A:A, 'All pitchers'!B:B, "")</f>
        <v>4</v>
      </c>
      <c r="AH54" s="62">
        <f>_xlfn.XLOOKUP(AE54, 'All pitchers'!A:A, 'All pitchers'!C:C, "")</f>
        <v>0</v>
      </c>
      <c r="AI54" s="62">
        <f>_xlfn.XLOOKUP(AE54, 'All pitchers'!A:A, 'All pitchers'!D:D, "")</f>
        <v>0</v>
      </c>
      <c r="AJ54" s="62">
        <f>_xlfn.XLOOKUP(AE54, 'All pitchers'!A:A, 'All pitchers'!E:E, "")</f>
        <v>1</v>
      </c>
      <c r="AK54" s="62">
        <f>_xlfn.XLOOKUP(AE54, 'All pitchers'!A:A, 'All pitchers'!F:F, "")</f>
        <v>1</v>
      </c>
      <c r="AL54" s="62">
        <f>_xlfn.XLOOKUP(AE54, 'All pitchers'!A:A, 'All pitchers'!G:G, "")</f>
        <v>1</v>
      </c>
      <c r="AM54" s="62">
        <f>_xlfn.XLOOKUP(AE54, 'All pitchers'!A:A, 'All pitchers'!H:H, "")</f>
        <v>0.5</v>
      </c>
      <c r="AN54" s="62">
        <f>_xlfn.XLOOKUP(AE54, 'All pitchers'!A:A, 'All pitchers'!I:I, "")</f>
        <v>0</v>
      </c>
      <c r="AO54" s="62">
        <f>_xlfn.XLOOKUP(AE54, 'All pitchers'!A:A, 'All pitchers'!J:J, "")</f>
        <v>0</v>
      </c>
      <c r="AP54" s="64">
        <f>_xlfn.XLOOKUP(AE54, 'All pitchers'!A:A, 'All pitchers'!K:K, "")</f>
        <v>2.6666666666666665</v>
      </c>
      <c r="AQ54" s="62">
        <f>_xlfn.XLOOKUP(AE54, 'All pitchers'!A:A, 'All pitchers'!L:L, "")</f>
        <v>4</v>
      </c>
      <c r="AR54" s="62">
        <f>_xlfn.XLOOKUP(AE54, 'All pitchers'!A:A, 'All pitchers'!M:M, "")</f>
        <v>1</v>
      </c>
      <c r="AS54" s="62">
        <f>_xlfn.XLOOKUP(AE54, 'All pitchers'!A:A, 'All pitchers'!N:N, "")</f>
        <v>0</v>
      </c>
      <c r="AT54" s="62">
        <f>_xlfn.XLOOKUP(AE54, 'All pitchers'!A:A, 'All pitchers'!O:O, "")</f>
        <v>0</v>
      </c>
      <c r="AU54" s="62">
        <f>_xlfn.XLOOKUP(AE54, 'All pitchers'!A:A, 'All pitchers'!P:P, "")</f>
        <v>0</v>
      </c>
      <c r="AV54" s="62">
        <f>_xlfn.XLOOKUP(AE54, 'All pitchers'!A:A, 'All pitchers'!Q:Q, "")</f>
        <v>2</v>
      </c>
      <c r="AW54" s="62">
        <f>_xlfn.XLOOKUP(AE54, 'All pitchers'!A:A, 'All pitchers'!R:R, "")</f>
        <v>0</v>
      </c>
      <c r="AX54" s="62">
        <f>_xlfn.XLOOKUP(AE54, 'All pitchers'!A:A, 'All pitchers'!S:S, "")</f>
        <v>0</v>
      </c>
      <c r="AY54" s="62">
        <f>_xlfn.XLOOKUP(AE54, 'All pitchers'!A:A, 'All pitchers'!T:T, "")</f>
        <v>0</v>
      </c>
      <c r="AZ54" s="64">
        <f>_xlfn.XLOOKUP(AE54, 'All pitchers'!A:A, 'All pitchers'!U:U, "")</f>
        <v>0</v>
      </c>
      <c r="BA54" s="62">
        <f>_xlfn.XLOOKUP(AE54, 'All pitchers'!A:A, 'All pitchers'!V:V, "")</f>
        <v>6.75</v>
      </c>
      <c r="BB54" s="62">
        <f>_xlfn.XLOOKUP(AE54, 'All pitchers'!A:A, 'All pitchers'!W:W, "")</f>
        <v>0</v>
      </c>
      <c r="BC54" s="62">
        <f>_xlfn.XLOOKUP(AE54, 'All pitchers'!A:A, 'All pitchers'!X:X, "")</f>
        <v>0</v>
      </c>
      <c r="BD54" s="62">
        <f>_xlfn.XLOOKUP(AE54, 'All pitchers'!A:A, 'All pitchers'!Y:Y, "")</f>
        <v>2.5</v>
      </c>
      <c r="BE54" s="64">
        <f>_xlfn.XLOOKUP(AE54, 'All pitchers'!A:A, 'All pitchers'!Z:Z, "")</f>
        <v>1.5</v>
      </c>
      <c r="BF54" s="11"/>
      <c r="BG54" s="7" t="s">
        <v>13</v>
      </c>
      <c r="BH54" s="41" t="s">
        <v>77</v>
      </c>
      <c r="BI54" s="42"/>
      <c r="BJ54" s="62">
        <f>_xlfn.XLOOKUP(BH54, 'All pitchers'!A:A, 'All pitchers'!B:B, "")</f>
        <v>1</v>
      </c>
      <c r="BK54" s="62">
        <f>_xlfn.XLOOKUP(BH54, 'All pitchers'!A:A, 'All pitchers'!C:C, "")</f>
        <v>1</v>
      </c>
      <c r="BL54" s="62">
        <f>_xlfn.XLOOKUP(BH54, 'All pitchers'!A:A, 'All pitchers'!D:D, "")</f>
        <v>0</v>
      </c>
      <c r="BM54" s="62">
        <f>_xlfn.XLOOKUP(BH54, 'All pitchers'!A:A, 'All pitchers'!E:E, "")</f>
        <v>0</v>
      </c>
      <c r="BN54" s="62">
        <f>_xlfn.XLOOKUP(BH54, 'All pitchers'!A:A, 'All pitchers'!F:F, "")</f>
        <v>1</v>
      </c>
      <c r="BO54" s="62">
        <f>_xlfn.XLOOKUP(BH54, 'All pitchers'!A:A, 'All pitchers'!G:G, "")</f>
        <v>0</v>
      </c>
      <c r="BP54" s="62">
        <f>_xlfn.XLOOKUP(BH54, 'All pitchers'!A:A, 'All pitchers'!H:H, "")</f>
        <v>1</v>
      </c>
      <c r="BQ54" s="62">
        <f>_xlfn.XLOOKUP(BH54, 'All pitchers'!A:A, 'All pitchers'!I:I, "")</f>
        <v>0</v>
      </c>
      <c r="BR54" s="62">
        <f>_xlfn.XLOOKUP(BH54, 'All pitchers'!A:A, 'All pitchers'!J:J, "")</f>
        <v>0</v>
      </c>
      <c r="BS54" s="64">
        <v>9</v>
      </c>
      <c r="BT54" s="62">
        <f>_xlfn.XLOOKUP(BH54, 'All pitchers'!A:A, 'All pitchers'!L:L, "")</f>
        <v>6</v>
      </c>
      <c r="BU54" s="62">
        <f>_xlfn.XLOOKUP(BH54, 'All pitchers'!A:A,'All pitchers'!M:M, "")</f>
        <v>2</v>
      </c>
      <c r="BV54" s="62">
        <f>_xlfn.XLOOKUP(BH54, 'All pitchers'!A:A, 'All pitchers'!N:N, "")</f>
        <v>2</v>
      </c>
      <c r="BW54" s="62">
        <f>_xlfn.XLOOKUP(BH54, 'All pitchers'!A:A, 'All pitchers'!O:O, "")</f>
        <v>1</v>
      </c>
      <c r="BX54" s="62">
        <f>_xlfn.XLOOKUP(BH54, 'All pitchers'!A:A, 'All pitchers'!P:P, "")</f>
        <v>3</v>
      </c>
      <c r="BY54" s="62">
        <f>_xlfn.XLOOKUP(BH54, 'All pitchers'!A:A, 'All pitchers'!Q:Q, "")</f>
        <v>7</v>
      </c>
      <c r="BZ54" s="62">
        <f>_xlfn.XLOOKUP(BH54, 'All pitchers'!A:A, 'All pitchers'!R:R, "")</f>
        <v>0</v>
      </c>
      <c r="CA54" s="62">
        <f>_xlfn.XLOOKUP(BH54, 'All pitchers'!A:A, 'All pitchers'!S:S, "")</f>
        <v>1</v>
      </c>
      <c r="CB54" s="62">
        <f>_xlfn.XLOOKUP(BH54, 'All pitchers'!A:A, 'All pitchers'!T:T, "")</f>
        <v>0</v>
      </c>
      <c r="CC54" s="64">
        <f>_xlfn.XLOOKUP(BH54, 'All pitchers'!A:A, 'All pitchers'!U:U, "")</f>
        <v>2</v>
      </c>
      <c r="CD54" s="62">
        <f>_xlfn.XLOOKUP(BH54, 'All pitchers'!A:A, 'All pitchers'!V:V, "")</f>
        <v>7</v>
      </c>
      <c r="CE54" s="62">
        <f>_xlfn.XLOOKUP(BH54, 'All pitchers'!A:A, 'All pitchers'!W:W, "")</f>
        <v>3</v>
      </c>
      <c r="CF54" s="62">
        <f>_xlfn.XLOOKUP(BH54, 'All pitchers'!A:A, 'All pitchers'!X:X, "")</f>
        <v>1</v>
      </c>
      <c r="CG54" s="62">
        <f>_xlfn.XLOOKUP(BH54, 'All pitchers'!A:A, 'All pitchers'!Y:Y, "")</f>
        <v>4.2</v>
      </c>
      <c r="CH54" s="64">
        <f>_xlfn.XLOOKUP(BH54, 'All pitchers'!A:A, 'All pitchers'!Z:Z, "")</f>
        <v>1</v>
      </c>
      <c r="CJ54" s="11"/>
      <c r="CK54" s="7" t="s">
        <v>13</v>
      </c>
      <c r="CL54" s="42" t="s">
        <v>484</v>
      </c>
      <c r="CM54" s="42"/>
      <c r="CN54" s="62">
        <f>_xlfn.XLOOKUP(CL54, 'All pitchers'!A:A, 'All pitchers'!B:B, "")</f>
        <v>1</v>
      </c>
      <c r="CO54" s="62">
        <f>_xlfn.XLOOKUP(CL54, 'All pitchers'!A:A, 'All pitchers'!C:C, "")</f>
        <v>0</v>
      </c>
      <c r="CP54" s="62">
        <f>_xlfn.XLOOKUP(CL54, 'All pitchers'!A:A, 'All pitchers'!D:D, "")</f>
        <v>0</v>
      </c>
      <c r="CQ54" s="62">
        <f>_xlfn.XLOOKUP(CL54, 'All pitchers'!A:A, 'All pitchers'!E:E, "")</f>
        <v>1</v>
      </c>
      <c r="CR54" s="62">
        <f>_xlfn.XLOOKUP(CL54, 'All pitchers'!A:A, 'All pitchers'!F:F, "")</f>
        <v>0</v>
      </c>
      <c r="CS54" s="62">
        <f>_xlfn.XLOOKUP(CL54, 'All pitchers'!A:A, 'All pitchers'!G:G, "")</f>
        <v>0</v>
      </c>
      <c r="CT54" s="62" t="str">
        <f>_xlfn.XLOOKUP(CL54, 'All pitchers'!A:A, 'All pitchers'!H:H, "")</f>
        <v>-</v>
      </c>
      <c r="CU54" s="62">
        <f>_xlfn.XLOOKUP(CL54, 'All pitchers'!A:A, 'All pitchers'!I:I, "")</f>
        <v>0</v>
      </c>
      <c r="CV54" s="62">
        <f>_xlfn.XLOOKUP(CL54, 'All pitchers'!A:A, 'All pitchers'!J:J, "")</f>
        <v>0</v>
      </c>
      <c r="CW54" s="64">
        <f>_xlfn.XLOOKUP(CL54, 'All pitchers'!A:A, 'All pitchers'!K:K, "")</f>
        <v>0.33333333333333331</v>
      </c>
      <c r="CX54" s="62">
        <f>_xlfn.XLOOKUP(CL54, 'All pitchers'!A:A, 'All pitchers'!L:L, "")</f>
        <v>1</v>
      </c>
      <c r="CY54" s="62">
        <f>_xlfn.XLOOKUP(CL54, 'All pitchers'!A:A, 'All pitchers'!M:M, "")</f>
        <v>0</v>
      </c>
      <c r="CZ54" s="62">
        <f>_xlfn.XLOOKUP(CL54, 'All pitchers'!A:A, 'All pitchers'!N:N, "")</f>
        <v>0</v>
      </c>
      <c r="DA54" s="62">
        <f>_xlfn.XLOOKUP(CL54, 'All pitchers'!A:A, 'All pitchers'!O:O, "")</f>
        <v>0</v>
      </c>
      <c r="DB54" s="62">
        <f>_xlfn.XLOOKUP(CL54, 'All pitchers'!A:A, 'All pitchers'!P:P, "")</f>
        <v>0</v>
      </c>
      <c r="DC54" s="62">
        <f>_xlfn.XLOOKUP(CL54, 'All pitchers'!A:A, 'All pitchers'!Q:Q, "")</f>
        <v>1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0</v>
      </c>
      <c r="DG54" s="64">
        <f>_xlfn.XLOOKUP(CL54, 'All pitchers'!A:A, 'All pitchers'!U:U, "")</f>
        <v>0</v>
      </c>
      <c r="DH54" s="62">
        <f>_xlfn.XLOOKUP(CL54, 'All pitchers'!A:A, 'All pitchers'!V:V, "")</f>
        <v>27</v>
      </c>
      <c r="DI54" s="62">
        <f>_xlfn.XLOOKUP(CL54, 'All pitchers'!A:A, 'All pitchers'!W:W, "")</f>
        <v>0</v>
      </c>
      <c r="DJ54" s="62">
        <f>_xlfn.XLOOKUP(CL54, 'All pitchers'!A:A, 'All pitchers'!X:X, "")</f>
        <v>0</v>
      </c>
      <c r="DK54" s="62">
        <f>_xlfn.XLOOKUP(CL54, 'All pitchers'!A:A, 'All pitchers'!Y:Y, "")</f>
        <v>0.3</v>
      </c>
      <c r="DL54" s="64">
        <f>_xlfn.XLOOKUP(CL54, 'All pitchers'!A:A, 'All pitchers'!Z:Z, "")</f>
        <v>3</v>
      </c>
      <c r="DM54" s="11"/>
      <c r="DN54" s="7" t="s">
        <v>13</v>
      </c>
      <c r="DO54" s="41" t="s">
        <v>343</v>
      </c>
      <c r="DP54" s="41"/>
      <c r="DQ54" s="62">
        <f>_xlfn.XLOOKUP(DO54, 'All pitchers'!A:A, 'All pitchers'!B:B, "")</f>
        <v>2</v>
      </c>
      <c r="DR54" s="62">
        <f>_xlfn.XLOOKUP(DO54, 'All pitchers'!A:A, 'All pitchers'!C:C, "")</f>
        <v>0</v>
      </c>
      <c r="DS54" s="62">
        <f>_xlfn.XLOOKUP(DO54, 'All pitchers'!A:A, 'All pitchers'!D:D, "")</f>
        <v>0</v>
      </c>
      <c r="DT54" s="62">
        <f>_xlfn.XLOOKUP(DO54, 'All pitchers'!A:A, 'All pitchers'!E:E, "")</f>
        <v>0</v>
      </c>
      <c r="DU54" s="62">
        <f>_xlfn.XLOOKUP(DO54, 'All pitchers'!A:A, 'All pitchers'!F:F, "")</f>
        <v>0</v>
      </c>
      <c r="DV54" s="62">
        <f>_xlfn.XLOOKUP(DO54, 'All pitchers'!A:A, 'All pitchers'!G:G, "")</f>
        <v>0</v>
      </c>
      <c r="DW54" s="62" t="str">
        <f>_xlfn.XLOOKUP(DO54, 'All pitchers'!A:A, 'All pitchers'!H:H, "")</f>
        <v>-</v>
      </c>
      <c r="DX54" s="62">
        <f>_xlfn.XLOOKUP(DO54, 'All pitchers'!A:A, 'All pitchers'!I:I, "")</f>
        <v>0</v>
      </c>
      <c r="DY54" s="62">
        <f>_xlfn.XLOOKUP(DO54, 'All pitchers'!A:A, 'All pitchers'!J:J, "")</f>
        <v>0</v>
      </c>
      <c r="DZ54" s="64">
        <v>4</v>
      </c>
      <c r="EA54" s="62">
        <f>_xlfn.XLOOKUP(DO54, 'All pitchers'!A:A, 'All pitchers'!L:L, "")</f>
        <v>5</v>
      </c>
      <c r="EB54" s="62">
        <f>_xlfn.XLOOKUP(DO54, 'All pitchers'!A:A, 'All pitchers'!M:M, "")</f>
        <v>1</v>
      </c>
      <c r="EC54" s="62">
        <f>_xlfn.XLOOKUP(DO54, 'All pitchers'!A:A, 'All pitchers'!N:N, "")</f>
        <v>1</v>
      </c>
      <c r="ED54" s="62">
        <f>_xlfn.XLOOKUP(DO54, 'All pitchers'!A:A, 'All pitchers'!O:O, "")</f>
        <v>0</v>
      </c>
      <c r="EE54" s="62">
        <f>_xlfn.XLOOKUP(DO54, 'All pitchers'!A:A, 'All pitchers'!P:P, "")</f>
        <v>1</v>
      </c>
      <c r="EF54" s="62">
        <f>_xlfn.XLOOKUP(DO54, 'All pitchers'!A:A, 'All pitchers'!Q:Q, "")</f>
        <v>4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0</v>
      </c>
      <c r="EJ54" s="64">
        <f>_xlfn.XLOOKUP(DO54, 'All pitchers'!A:A, 'All pitchers'!U:U, "")</f>
        <v>2.25</v>
      </c>
      <c r="EK54" s="62">
        <f>_xlfn.XLOOKUP(DO54, 'All pitchers'!A:A, 'All pitchers'!V:V, "")</f>
        <v>9</v>
      </c>
      <c r="EL54" s="62">
        <f>_xlfn.XLOOKUP(DO54, 'All pitchers'!A:A, 'All pitchers'!W:W, "")</f>
        <v>2.25</v>
      </c>
      <c r="EM54" s="62">
        <f>_xlfn.XLOOKUP(DO54, 'All pitchers'!A:A, 'All pitchers'!X:X, "")</f>
        <v>0</v>
      </c>
      <c r="EN54" s="62">
        <f>_xlfn.XLOOKUP(DO54, 'All pitchers'!A:A, 'All pitchers'!Y:Y, "")</f>
        <v>1.4</v>
      </c>
      <c r="EO54" s="62">
        <f>_xlfn.XLOOKUP(DO54, 'All pitchers'!A:A, 'All pitchers'!Z:Z, "")</f>
        <v>1.5</v>
      </c>
    </row>
    <row r="55" spans="1:145" x14ac:dyDescent="0.3">
      <c r="A55" s="7" t="s">
        <v>13</v>
      </c>
      <c r="B55" s="41" t="s">
        <v>447</v>
      </c>
      <c r="C55" s="41"/>
      <c r="D55" s="62">
        <f>_xlfn.XLOOKUP(B55, 'All pitchers'!A:A, 'All pitchers'!B:B, "")</f>
        <v>1</v>
      </c>
      <c r="E55" s="62">
        <f>_xlfn.XLOOKUP(B55, 'All pitchers'!A:A, 'All pitchers'!C:C, "")</f>
        <v>1</v>
      </c>
      <c r="F55" s="62">
        <f>_xlfn.XLOOKUP(B55, 'All pitchers'!A:A, 'All pitchers'!D:D, "")</f>
        <v>0</v>
      </c>
      <c r="G55" s="62">
        <f>_xlfn.XLOOKUP(B55, 'All pitchers'!A:A, 'All pitchers'!E:E, "")</f>
        <v>0</v>
      </c>
      <c r="H55" s="62">
        <f>_xlfn.XLOOKUP(B55, 'All pitchers'!A:A, 'All pitchers'!F:F, "")</f>
        <v>0</v>
      </c>
      <c r="I55" s="62">
        <f>_xlfn.XLOOKUP(B55, 'All pitchers'!A:A, 'All pitchers'!G:G, "")</f>
        <v>0</v>
      </c>
      <c r="J55" s="62" t="str">
        <f>_xlfn.XLOOKUP(B55, 'All pitchers'!A:A, 'All pitchers'!H:H, "")</f>
        <v>-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v>6</v>
      </c>
      <c r="N55" s="62">
        <f>_xlfn.XLOOKUP(B55, 'All pitchers'!A:A, 'All pitchers'!L:L, "")</f>
        <v>5</v>
      </c>
      <c r="O55" s="62">
        <f>_xlfn.XLOOKUP(B55, 'All pitchers'!A:A, 'All pitchers'!M:M, "")</f>
        <v>0</v>
      </c>
      <c r="P55" s="62">
        <f>_xlfn.XLOOKUP(B55, 'All pitchers'!A:A, 'All pitchers'!N:N, "")</f>
        <v>0</v>
      </c>
      <c r="Q55" s="62">
        <f>_xlfn.XLOOKUP(B55, 'All pitchers'!A:A, 'All pitchers'!O:O, "")</f>
        <v>0</v>
      </c>
      <c r="R55" s="62">
        <f>_xlfn.XLOOKUP(B55, 'All pitchers'!A:A, 'All pitchers'!P:P, "")</f>
        <v>0</v>
      </c>
      <c r="S55" s="62">
        <f>_xlfn.XLOOKUP(B55, 'All pitchers'!A:A, 'All pitchers'!Q:Q, "")</f>
        <v>3</v>
      </c>
      <c r="T55" s="62">
        <f>_xlfn.XLOOKUP(B55, 'All pitchers'!A:A, 'All pitchers'!R:R, "")</f>
        <v>0</v>
      </c>
      <c r="U55" s="62">
        <f>_xlfn.XLOOKUP(B55, 'All pitchers'!A:A, 'All pitchers'!S:S, "")</f>
        <v>1</v>
      </c>
      <c r="V55" s="62">
        <f>_xlfn.XLOOKUP(B55, 'All pitchers'!A:A, 'All pitchers'!T:T, "")</f>
        <v>0</v>
      </c>
      <c r="W55" s="64">
        <f>_xlfn.XLOOKUP(B55, 'All pitchers'!A:A, 'All pitchers'!U:U, "")</f>
        <v>0</v>
      </c>
      <c r="X55" s="62">
        <f>_xlfn.XLOOKUP(B55, 'All pitchers'!A:A, 'All pitchers'!V:V, "")</f>
        <v>4.5</v>
      </c>
      <c r="Y55" s="62">
        <f>_xlfn.XLOOKUP(B55, 'All pitchers'!A:A, 'All pitchers'!W:W, "")</f>
        <v>0</v>
      </c>
      <c r="Z55" s="62">
        <f>_xlfn.XLOOKUP(B55, 'All pitchers'!A:A, 'All pitchers'!X:X, "")</f>
        <v>0</v>
      </c>
      <c r="AA55" s="62">
        <f>_xlfn.XLOOKUP(B55, 'All pitchers'!A:A, 'All pitchers'!Y:Y, "")</f>
        <v>3.3</v>
      </c>
      <c r="AB55" s="64">
        <f>_xlfn.XLOOKUP(B55, 'All pitchers'!A:A, 'All pitchers'!Z:Z, "")</f>
        <v>0.83</v>
      </c>
      <c r="AC55" s="11"/>
      <c r="AD55" s="7" t="s">
        <v>13</v>
      </c>
      <c r="AE55" s="42" t="s">
        <v>448</v>
      </c>
      <c r="AF55" s="41"/>
      <c r="AG55" s="62">
        <f>_xlfn.XLOOKUP(AE55, 'All pitchers'!A:A, 'All pitchers'!B:B, "")</f>
        <v>2</v>
      </c>
      <c r="AH55" s="62">
        <f>_xlfn.XLOOKUP(AE55, 'All pitchers'!A:A, 'All pitchers'!C:C, "")</f>
        <v>0</v>
      </c>
      <c r="AI55" s="62">
        <f>_xlfn.XLOOKUP(AE55, 'All pitchers'!A:A, 'All pitchers'!D:D, "")</f>
        <v>0</v>
      </c>
      <c r="AJ55" s="62">
        <f>_xlfn.XLOOKUP(AE55, 'All pitchers'!A:A, 'All pitchers'!E:E, "")</f>
        <v>0</v>
      </c>
      <c r="AK55" s="62">
        <f>_xlfn.XLOOKUP(AE55, 'All pitchers'!A:A, 'All pitchers'!F:F, "")</f>
        <v>0</v>
      </c>
      <c r="AL55" s="62">
        <f>_xlfn.XLOOKUP(AE55, 'All pitchers'!A:A, 'All pitchers'!G:G, "")</f>
        <v>0</v>
      </c>
      <c r="AM55" s="62" t="str">
        <f>_xlfn.XLOOKUP(AE55, 'All pitchers'!A:A, 'All pitchers'!H:H, "")</f>
        <v>-</v>
      </c>
      <c r="AN55" s="62">
        <f>_xlfn.XLOOKUP(AE55, 'All pitchers'!A:A, 'All pitchers'!I:I, "")</f>
        <v>0</v>
      </c>
      <c r="AO55" s="62">
        <f>_xlfn.XLOOKUP(AE55, 'All pitchers'!A:A, 'All pitchers'!J:J, "")</f>
        <v>0</v>
      </c>
      <c r="AP55" s="64">
        <f>_xlfn.XLOOKUP(AE55, 'All pitchers'!A:A, 'All pitchers'!K:K, "")</f>
        <v>5.666666666666667</v>
      </c>
      <c r="AQ55" s="62">
        <f>_xlfn.XLOOKUP(AE55, 'All pitchers'!A:A, 'All pitchers'!L:L, "")</f>
        <v>4</v>
      </c>
      <c r="AR55" s="62">
        <f>_xlfn.XLOOKUP(AE55, 'All pitchers'!A:A, 'All pitchers'!M:M, "")</f>
        <v>2</v>
      </c>
      <c r="AS55" s="62">
        <f>_xlfn.XLOOKUP(AE55, 'All pitchers'!A:A, 'All pitchers'!N:N, "")</f>
        <v>2</v>
      </c>
      <c r="AT55" s="62">
        <f>_xlfn.XLOOKUP(AE55, 'All pitchers'!A:A, 'All pitchers'!O:O, "")</f>
        <v>1</v>
      </c>
      <c r="AU55" s="62">
        <f>_xlfn.XLOOKUP(AE55, 'All pitchers'!A:A, 'All pitchers'!P:P, "")</f>
        <v>0</v>
      </c>
      <c r="AV55" s="62">
        <f>_xlfn.XLOOKUP(AE55, 'All pitchers'!A:A, 'All pitchers'!Q:Q, "")</f>
        <v>3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0</v>
      </c>
      <c r="AZ55" s="64">
        <f>_xlfn.XLOOKUP(AE55, 'All pitchers'!A:A, 'All pitchers'!U:U, "")</f>
        <v>3.18</v>
      </c>
      <c r="BA55" s="62">
        <f>_xlfn.XLOOKUP(AE55, 'All pitchers'!A:A, 'All pitchers'!V:V, "")</f>
        <v>4.76</v>
      </c>
      <c r="BB55" s="62">
        <f>_xlfn.XLOOKUP(AE55, 'All pitchers'!A:A, 'All pitchers'!W:W, "")</f>
        <v>0</v>
      </c>
      <c r="BC55" s="62">
        <f>_xlfn.XLOOKUP(AE55, 'All pitchers'!A:A, 'All pitchers'!X:X, "")</f>
        <v>1.59</v>
      </c>
      <c r="BD55" s="62">
        <f>_xlfn.XLOOKUP(AE55, 'All pitchers'!A:A, 'All pitchers'!Y:Y, "")</f>
        <v>1.1000000000000001</v>
      </c>
      <c r="BE55" s="64">
        <f>_xlfn.XLOOKUP(AE55, 'All pitchers'!A:A, 'All pitchers'!Z:Z, "")</f>
        <v>0.71</v>
      </c>
      <c r="BF55" s="11"/>
      <c r="BG55" s="7" t="s">
        <v>13</v>
      </c>
      <c r="BH55" s="41" t="s">
        <v>59</v>
      </c>
      <c r="BI55" s="42"/>
      <c r="BJ55" s="62">
        <f>_xlfn.XLOOKUP(BH55, 'All pitchers'!A:A, 'All pitchers'!B:B, "")</f>
        <v>1</v>
      </c>
      <c r="BK55" s="62">
        <f>_xlfn.XLOOKUP(BH55, 'All pitchers'!A:A, 'All pitchers'!C:C, "")</f>
        <v>1</v>
      </c>
      <c r="BL55" s="62">
        <f>_xlfn.XLOOKUP(BH55, 'All pitchers'!A:A, 'All pitchers'!D:D, "")</f>
        <v>0</v>
      </c>
      <c r="BM55" s="62">
        <f>_xlfn.XLOOKUP(BH55, 'All pitchers'!A:A, 'All pitchers'!E:E, "")</f>
        <v>0</v>
      </c>
      <c r="BN55" s="62">
        <f>_xlfn.XLOOKUP(BH55, 'All pitchers'!A:A, 'All pitchers'!F:F, "")</f>
        <v>0</v>
      </c>
      <c r="BO55" s="62">
        <f>_xlfn.XLOOKUP(BH55, 'All pitchers'!A:A, 'All pitchers'!G:G, "")</f>
        <v>1</v>
      </c>
      <c r="BP55" s="62">
        <f>_xlfn.XLOOKUP(BH55, 'All pitchers'!A:A, 'All pitchers'!H:H, "")</f>
        <v>0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v>2</v>
      </c>
      <c r="BT55" s="62">
        <f>_xlfn.XLOOKUP(BH55, 'All pitchers'!A:A, 'All pitchers'!L:L, "")</f>
        <v>5</v>
      </c>
      <c r="BU55" s="62">
        <f>_xlfn.XLOOKUP(BH55, 'All pitchers'!A:A,'All pitchers'!M:M, "")</f>
        <v>6</v>
      </c>
      <c r="BV55" s="62">
        <f>_xlfn.XLOOKUP(BH55, 'All pitchers'!A:A, 'All pitchers'!N:N, "")</f>
        <v>6</v>
      </c>
      <c r="BW55" s="62">
        <f>_xlfn.XLOOKUP(BH55, 'All pitchers'!A:A, 'All pitchers'!O:O, "")</f>
        <v>1</v>
      </c>
      <c r="BX55" s="62">
        <f>_xlfn.XLOOKUP(BH55, 'All pitchers'!A:A, 'All pitchers'!P:P, "")</f>
        <v>1</v>
      </c>
      <c r="BY55" s="62">
        <f>_xlfn.XLOOKUP(BH55, 'All pitchers'!A:A, 'All pitchers'!Q:Q, "")</f>
        <v>1</v>
      </c>
      <c r="BZ55" s="62">
        <f>_xlfn.XLOOKUP(BH55, 'All pitchers'!A:A, 'All pitchers'!R:R, "")</f>
        <v>0</v>
      </c>
      <c r="CA55" s="62">
        <f>_xlfn.XLOOKUP(BH55, 'All pitchers'!A:A, 'All pitchers'!S:S, "")</f>
        <v>0</v>
      </c>
      <c r="CB55" s="62">
        <f>_xlfn.XLOOKUP(BH55, 'All pitchers'!A:A, 'All pitchers'!T:T, "")</f>
        <v>0</v>
      </c>
      <c r="CC55" s="64">
        <f>_xlfn.XLOOKUP(BH55, 'All pitchers'!A:A, 'All pitchers'!U:U, "")</f>
        <v>27</v>
      </c>
      <c r="CD55" s="62">
        <f>_xlfn.XLOOKUP(BH55, 'All pitchers'!A:A, 'All pitchers'!V:V, "")</f>
        <v>4.5</v>
      </c>
      <c r="CE55" s="62">
        <f>_xlfn.XLOOKUP(BH55, 'All pitchers'!A:A, 'All pitchers'!W:W, "")</f>
        <v>4.5</v>
      </c>
      <c r="CF55" s="62">
        <f>_xlfn.XLOOKUP(BH55, 'All pitchers'!A:A, 'All pitchers'!X:X, "")</f>
        <v>4.5</v>
      </c>
      <c r="CG55" s="62">
        <f>_xlfn.XLOOKUP(BH55, 'All pitchers'!A:A, 'All pitchers'!Y:Y, "")</f>
        <v>-4.9000000000000004</v>
      </c>
      <c r="CH55" s="64">
        <f>_xlfn.XLOOKUP(BH55, 'All pitchers'!A:A, 'All pitchers'!Z:Z, "")</f>
        <v>3</v>
      </c>
      <c r="CJ55" s="11"/>
      <c r="CK55" s="7" t="s">
        <v>13</v>
      </c>
      <c r="CL55" s="42" t="s">
        <v>276</v>
      </c>
      <c r="CM55" s="42"/>
      <c r="CN55" s="62" t="str">
        <f>_xlfn.XLOOKUP(CL55, 'All pitchers'!A:A, 'All pitchers'!B:B, "")</f>
        <v/>
      </c>
      <c r="CO55" s="62" t="str">
        <f>_xlfn.XLOOKUP(CL55, 'All pitchers'!A:A, 'All pitchers'!C:C, "")</f>
        <v/>
      </c>
      <c r="CP55" s="62" t="str">
        <f>_xlfn.XLOOKUP(CL55, 'All pitchers'!A:A, 'All pitchers'!D:D, "")</f>
        <v/>
      </c>
      <c r="CQ55" s="62" t="str">
        <f>_xlfn.XLOOKUP(CL55, 'All pitchers'!A:A, 'All pitchers'!E:E, "")</f>
        <v/>
      </c>
      <c r="CR55" s="62" t="str">
        <f>_xlfn.XLOOKUP(CL55, 'All pitchers'!A:A, 'All pitchers'!F:F, "")</f>
        <v/>
      </c>
      <c r="CS55" s="62" t="str">
        <f>_xlfn.XLOOKUP(CL55, 'All pitchers'!A:A, 'All pitchers'!G:G, "")</f>
        <v/>
      </c>
      <c r="CT55" s="62" t="str">
        <f>_xlfn.XLOOKUP(CL55, 'All pitchers'!A:A, 'All pitchers'!H:H, "")</f>
        <v/>
      </c>
      <c r="CU55" s="62" t="str">
        <f>_xlfn.XLOOKUP(CL55, 'All pitchers'!A:A, 'All pitchers'!I:I, "")</f>
        <v/>
      </c>
      <c r="CV55" s="62" t="str">
        <f>_xlfn.XLOOKUP(CL55, 'All pitchers'!A:A, 'All pitchers'!J:J, "")</f>
        <v/>
      </c>
      <c r="CW55" s="64" t="str">
        <f>_xlfn.XLOOKUP(CL55, 'All pitchers'!A:A, 'All pitchers'!K:K, "")</f>
        <v/>
      </c>
      <c r="CX55" s="62" t="str">
        <f>_xlfn.XLOOKUP(CL55, 'All pitchers'!A:A, 'All pitchers'!L:L, "")</f>
        <v/>
      </c>
      <c r="CY55" s="62" t="str">
        <f>_xlfn.XLOOKUP(CL55, 'All pitchers'!A:A, 'All pitchers'!M:M, "")</f>
        <v/>
      </c>
      <c r="CZ55" s="62" t="str">
        <f>_xlfn.XLOOKUP(CL55, 'All pitchers'!A:A, 'All pitchers'!N:N, "")</f>
        <v/>
      </c>
      <c r="DA55" s="62" t="str">
        <f>_xlfn.XLOOKUP(CL55, 'All pitchers'!A:A, 'All pitchers'!O:O, "")</f>
        <v/>
      </c>
      <c r="DB55" s="62" t="str">
        <f>_xlfn.XLOOKUP(CL55, 'All pitchers'!A:A, 'All pitchers'!P:P, "")</f>
        <v/>
      </c>
      <c r="DC55" s="62" t="str">
        <f>_xlfn.XLOOKUP(CL55, 'All pitchers'!A:A, 'All pitchers'!Q:Q, "")</f>
        <v/>
      </c>
      <c r="DD55" s="62" t="str">
        <f>_xlfn.XLOOKUP(CL55, 'All pitchers'!A:A, 'All pitchers'!R:R, "")</f>
        <v/>
      </c>
      <c r="DE55" s="62" t="str">
        <f>_xlfn.XLOOKUP(CL55, 'All pitchers'!A:A, 'All pitchers'!S:S, "")</f>
        <v/>
      </c>
      <c r="DF55" s="62" t="str">
        <f>_xlfn.XLOOKUP(CL55, 'All pitchers'!A:A, 'All pitchers'!T:T, "")</f>
        <v/>
      </c>
      <c r="DG55" s="64" t="str">
        <f>_xlfn.XLOOKUP(CL55, 'All pitchers'!A:A, 'All pitchers'!U:U, "")</f>
        <v/>
      </c>
      <c r="DH55" s="62" t="str">
        <f>_xlfn.XLOOKUP(CL55, 'All pitchers'!A:A, 'All pitchers'!V:V, "")</f>
        <v/>
      </c>
      <c r="DI55" s="62" t="str">
        <f>_xlfn.XLOOKUP(CL55, 'All pitchers'!A:A, 'All pitchers'!W:W, "")</f>
        <v/>
      </c>
      <c r="DJ55" s="62" t="str">
        <f>_xlfn.XLOOKUP(CL55, 'All pitchers'!A:A, 'All pitchers'!X:X, "")</f>
        <v/>
      </c>
      <c r="DK55" s="62" t="str">
        <f>_xlfn.XLOOKUP(CL55, 'All pitchers'!A:A, 'All pitchers'!Y:Y, "")</f>
        <v/>
      </c>
      <c r="DL55" s="64" t="str">
        <f>_xlfn.XLOOKUP(CL55, 'All pitchers'!A:A, 'All pitchers'!Z:Z, "")</f>
        <v/>
      </c>
      <c r="DM55" s="11"/>
      <c r="DN55" s="7" t="s">
        <v>13</v>
      </c>
      <c r="DO55" s="41" t="s">
        <v>318</v>
      </c>
      <c r="DP55" s="41"/>
      <c r="DQ55" s="62">
        <f>_xlfn.XLOOKUP(DO55, 'All pitchers'!A:A, 'All pitchers'!B:B, "")</f>
        <v>3</v>
      </c>
      <c r="DR55" s="62">
        <f>_xlfn.XLOOKUP(DO55, 'All pitchers'!A:A, 'All pitchers'!C:C, "")</f>
        <v>0</v>
      </c>
      <c r="DS55" s="62">
        <f>_xlfn.XLOOKUP(DO55, 'All pitchers'!A:A, 'All pitchers'!D:D, "")</f>
        <v>0</v>
      </c>
      <c r="DT55" s="62">
        <f>_xlfn.XLOOKUP(DO55, 'All pitchers'!A:A, 'All pitchers'!E:E, "")</f>
        <v>3</v>
      </c>
      <c r="DU55" s="62">
        <f>_xlfn.XLOOKUP(DO55, 'All pitchers'!A:A, 'All pitchers'!F:F, "")</f>
        <v>0</v>
      </c>
      <c r="DV55" s="62">
        <f>_xlfn.XLOOKUP(DO55, 'All pitchers'!A:A, 'All pitchers'!G:G, "")</f>
        <v>0</v>
      </c>
      <c r="DW55" s="62" t="str">
        <f>_xlfn.XLOOKUP(DO55, 'All pitchers'!A:A, 'All pitchers'!H:H, "")</f>
        <v>-</v>
      </c>
      <c r="DX55" s="62">
        <f>_xlfn.XLOOKUP(DO55, 'All pitchers'!A:A, 'All pitchers'!I:I, "")</f>
        <v>3</v>
      </c>
      <c r="DY55" s="62">
        <f>_xlfn.XLOOKUP(DO55, 'All pitchers'!A:A, 'All pitchers'!J:J, "")</f>
        <v>0</v>
      </c>
      <c r="DZ55" s="64">
        <f>_xlfn.XLOOKUP(DO55, 'All pitchers'!A:A, 'All pitchers'!K:K, "")</f>
        <v>5.666666666666667</v>
      </c>
      <c r="EA55" s="62">
        <f>_xlfn.XLOOKUP(DO55, 'All pitchers'!A:A, 'All pitchers'!L:L, "")</f>
        <v>0</v>
      </c>
      <c r="EB55" s="62">
        <f>_xlfn.XLOOKUP(DO55, 'All pitchers'!A:A, 'All pitchers'!M:M, "")</f>
        <v>0</v>
      </c>
      <c r="EC55" s="62">
        <f>_xlfn.XLOOKUP(DO55, 'All pitchers'!A:A, 'All pitchers'!N:N, "")</f>
        <v>0</v>
      </c>
      <c r="ED55" s="62">
        <f>_xlfn.XLOOKUP(DO55, 'All pitchers'!A:A, 'All pitchers'!O:O, "")</f>
        <v>0</v>
      </c>
      <c r="EE55" s="62">
        <f>_xlfn.XLOOKUP(DO55, 'All pitchers'!A:A, 'All pitchers'!P:P, "")</f>
        <v>1</v>
      </c>
      <c r="EF55" s="62">
        <f>_xlfn.XLOOKUP(DO55, 'All pitchers'!A:A, 'All pitchers'!Q:Q, "")</f>
        <v>5</v>
      </c>
      <c r="EG55" s="62">
        <f>_xlfn.XLOOKUP(DO55, 'All pitchers'!A:A, 'All pitchers'!R:R, "")</f>
        <v>1</v>
      </c>
      <c r="EH55" s="62">
        <f>_xlfn.XLOOKUP(DO55, 'All pitchers'!A:A, 'All pitchers'!S:S, "")</f>
        <v>0</v>
      </c>
      <c r="EI55" s="62">
        <f>_xlfn.XLOOKUP(DO55, 'All pitchers'!A:A, 'All pitchers'!T:T, "")</f>
        <v>0</v>
      </c>
      <c r="EJ55" s="64">
        <f>_xlfn.XLOOKUP(DO55, 'All pitchers'!A:A, 'All pitchers'!U:U, "")</f>
        <v>0</v>
      </c>
      <c r="EK55" s="62">
        <f>_xlfn.XLOOKUP(DO55, 'All pitchers'!A:A, 'All pitchers'!V:V, "")</f>
        <v>7.94</v>
      </c>
      <c r="EL55" s="62">
        <f>_xlfn.XLOOKUP(DO55, 'All pitchers'!A:A, 'All pitchers'!W:W, "")</f>
        <v>1.59</v>
      </c>
      <c r="EM55" s="62">
        <f>_xlfn.XLOOKUP(DO55, 'All pitchers'!A:A, 'All pitchers'!X:X, "")</f>
        <v>0</v>
      </c>
      <c r="EN55" s="62">
        <f>_xlfn.XLOOKUP(DO55, 'All pitchers'!A:A, 'All pitchers'!Y:Y, "")</f>
        <v>3.3</v>
      </c>
      <c r="EO55" s="62">
        <f>_xlfn.XLOOKUP(DO55, 'All pitchers'!A:A, 'All pitchers'!Z:Z, "")</f>
        <v>0.18</v>
      </c>
    </row>
    <row r="56" spans="1:145" x14ac:dyDescent="0.3">
      <c r="A56" s="7" t="s">
        <v>13</v>
      </c>
      <c r="B56" s="41" t="s">
        <v>257</v>
      </c>
      <c r="C56" s="41"/>
      <c r="D56" s="62">
        <f>_xlfn.XLOOKUP(B56, 'All pitchers'!A:A, 'All pitchers'!B:B, "")</f>
        <v>1</v>
      </c>
      <c r="E56" s="62">
        <f>_xlfn.XLOOKUP(B56, 'All pitchers'!A:A, 'All pitchers'!C:C, "")</f>
        <v>1</v>
      </c>
      <c r="F56" s="62">
        <f>_xlfn.XLOOKUP(B56, 'All pitchers'!A:A, 'All pitchers'!D:D, "")</f>
        <v>0</v>
      </c>
      <c r="G56" s="62">
        <f>_xlfn.XLOOKUP(B56, 'All pitchers'!A:A, 'All pitchers'!E:E, "")</f>
        <v>0</v>
      </c>
      <c r="H56" s="62">
        <f>_xlfn.XLOOKUP(B56, 'All pitchers'!A:A, 'All pitchers'!F:F, "")</f>
        <v>0</v>
      </c>
      <c r="I56" s="62">
        <f>_xlfn.XLOOKUP(B56, 'All pitchers'!A:A, 'All pitchers'!G:G, "")</f>
        <v>0</v>
      </c>
      <c r="J56" s="62" t="str">
        <f>_xlfn.XLOOKUP(B56, 'All pitchers'!A:A, 'All pitchers'!H:H, "")</f>
        <v>-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v>6</v>
      </c>
      <c r="N56" s="62">
        <f>_xlfn.XLOOKUP(B56, 'All pitchers'!A:A, 'All pitchers'!L:L, "")</f>
        <v>9</v>
      </c>
      <c r="O56" s="62">
        <f>_xlfn.XLOOKUP(B56, 'All pitchers'!A:A, 'All pitchers'!M:M, "")</f>
        <v>3</v>
      </c>
      <c r="P56" s="62">
        <f>_xlfn.XLOOKUP(B56, 'All pitchers'!A:A, 'All pitchers'!N:N, "")</f>
        <v>3</v>
      </c>
      <c r="Q56" s="62">
        <f>_xlfn.XLOOKUP(B56, 'All pitchers'!A:A, 'All pitchers'!O:O, "")</f>
        <v>1</v>
      </c>
      <c r="R56" s="62">
        <f>_xlfn.XLOOKUP(B56, 'All pitchers'!A:A, 'All pitchers'!P:P, "")</f>
        <v>3</v>
      </c>
      <c r="S56" s="62">
        <f>_xlfn.XLOOKUP(B56, 'All pitchers'!A:A, 'All pitchers'!Q:Q, "")</f>
        <v>1</v>
      </c>
      <c r="T56" s="62">
        <f>_xlfn.XLOOKUP(B56, 'All pitchers'!A:A, 'All pitchers'!R:R, "")</f>
        <v>1</v>
      </c>
      <c r="U56" s="62">
        <f>_xlfn.XLOOKUP(B56, 'All pitchers'!A:A, 'All pitchers'!S:S, "")</f>
        <v>0</v>
      </c>
      <c r="V56" s="62">
        <f>_xlfn.XLOOKUP(B56, 'All pitchers'!A:A, 'All pitchers'!T:T, "")</f>
        <v>0</v>
      </c>
      <c r="W56" s="64">
        <f>_xlfn.XLOOKUP(B56, 'All pitchers'!A:A, 'All pitchers'!U:U, "")</f>
        <v>4.5</v>
      </c>
      <c r="X56" s="62">
        <f>_xlfn.XLOOKUP(B56, 'All pitchers'!A:A, 'All pitchers'!V:V, "")</f>
        <v>1.5</v>
      </c>
      <c r="Y56" s="62">
        <f>_xlfn.XLOOKUP(B56, 'All pitchers'!A:A, 'All pitchers'!W:W, "")</f>
        <v>4.5</v>
      </c>
      <c r="Z56" s="62">
        <f>_xlfn.XLOOKUP(B56, 'All pitchers'!A:A, 'All pitchers'!X:X, "")</f>
        <v>1.5</v>
      </c>
      <c r="AA56" s="62">
        <f>_xlfn.XLOOKUP(B56, 'All pitchers'!A:A, 'All pitchers'!Y:Y, "")</f>
        <v>0.1</v>
      </c>
      <c r="AB56" s="64">
        <f>_xlfn.XLOOKUP(B56, 'All pitchers'!A:A, 'All pitchers'!Z:Z, "")</f>
        <v>2</v>
      </c>
      <c r="AC56" s="11"/>
      <c r="AD56" s="7" t="s">
        <v>13</v>
      </c>
      <c r="AE56" s="42" t="s">
        <v>538</v>
      </c>
      <c r="AF56" s="41"/>
      <c r="AG56" s="62">
        <f>_xlfn.XLOOKUP(AE56, 'All pitchers'!A:A, 'All pitchers'!B:B, "")</f>
        <v>1</v>
      </c>
      <c r="AH56" s="62">
        <f>_xlfn.XLOOKUP(AE56, 'All pitchers'!A:A, 'All pitchers'!C:C, "")</f>
        <v>1</v>
      </c>
      <c r="AI56" s="62">
        <f>_xlfn.XLOOKUP(AE56, 'All pitchers'!A:A, 'All pitchers'!D:D, "")</f>
        <v>0</v>
      </c>
      <c r="AJ56" s="62">
        <f>_xlfn.XLOOKUP(AE56, 'All pitchers'!A:A, 'All pitchers'!E:E, "")</f>
        <v>0</v>
      </c>
      <c r="AK56" s="62">
        <f>_xlfn.XLOOKUP(AE56, 'All pitchers'!A:A, 'All pitchers'!F:F, "")</f>
        <v>0</v>
      </c>
      <c r="AL56" s="62">
        <f>_xlfn.XLOOKUP(AE56, 'All pitchers'!A:A, 'All pitchers'!G:G, "")</f>
        <v>0</v>
      </c>
      <c r="AM56" s="62" t="str">
        <f>_xlfn.XLOOKUP(AE56, 'All pitchers'!A:A, 'All pitchers'!H:H, "")</f>
        <v>-</v>
      </c>
      <c r="AN56" s="62">
        <f>_xlfn.XLOOKUP(AE56, 'All pitchers'!A:A, 'All pitchers'!I:I, "")</f>
        <v>0</v>
      </c>
      <c r="AO56" s="62">
        <f>_xlfn.XLOOKUP(AE56, 'All pitchers'!A:A, 'All pitchers'!J:J, "")</f>
        <v>0</v>
      </c>
      <c r="AP56" s="64">
        <v>8</v>
      </c>
      <c r="AQ56" s="62">
        <f>_xlfn.XLOOKUP(AE56, 'All pitchers'!A:A, 'All pitchers'!L:L, "")</f>
        <v>5</v>
      </c>
      <c r="AR56" s="62">
        <f>_xlfn.XLOOKUP(AE56, 'All pitchers'!A:A, 'All pitchers'!M:M, "")</f>
        <v>1</v>
      </c>
      <c r="AS56" s="62">
        <f>_xlfn.XLOOKUP(AE56, 'All pitchers'!A:A, 'All pitchers'!N:N, "")</f>
        <v>1</v>
      </c>
      <c r="AT56" s="62">
        <f>_xlfn.XLOOKUP(AE56, 'All pitchers'!A:A, 'All pitchers'!O:O, "")</f>
        <v>0</v>
      </c>
      <c r="AU56" s="62">
        <f>_xlfn.XLOOKUP(AE56, 'All pitchers'!A:A, 'All pitchers'!P:P, "")</f>
        <v>2</v>
      </c>
      <c r="AV56" s="62">
        <f>_xlfn.XLOOKUP(AE56, 'All pitchers'!A:A, 'All pitchers'!Q:Q, "")</f>
        <v>4</v>
      </c>
      <c r="AW56" s="62">
        <f>_xlfn.XLOOKUP(AE56, 'All pitchers'!A:A, 'All pitchers'!R:R, "")</f>
        <v>0</v>
      </c>
      <c r="AX56" s="62">
        <f>_xlfn.XLOOKUP(AE56, 'All pitchers'!A:A, 'All pitchers'!S:S, "")</f>
        <v>1</v>
      </c>
      <c r="AY56" s="62">
        <f>_xlfn.XLOOKUP(AE56, 'All pitchers'!A:A, 'All pitchers'!T:T, "")</f>
        <v>0</v>
      </c>
      <c r="AZ56" s="64">
        <f>_xlfn.XLOOKUP(AE56, 'All pitchers'!A:A, 'All pitchers'!U:U, "")</f>
        <v>1.1200000000000001</v>
      </c>
      <c r="BA56" s="62">
        <f>_xlfn.XLOOKUP(AE56, 'All pitchers'!A:A, 'All pitchers'!V:V, "")</f>
        <v>4.5</v>
      </c>
      <c r="BB56" s="62">
        <f>_xlfn.XLOOKUP(AE56, 'All pitchers'!A:A, 'All pitchers'!W:W, "")</f>
        <v>2.25</v>
      </c>
      <c r="BC56" s="62">
        <f>_xlfn.XLOOKUP(AE56, 'All pitchers'!A:A, 'All pitchers'!X:X, "")</f>
        <v>0</v>
      </c>
      <c r="BD56" s="62">
        <f>_xlfn.XLOOKUP(AE56, 'All pitchers'!A:A, 'All pitchers'!Y:Y, "")</f>
        <v>3.4</v>
      </c>
      <c r="BE56" s="64">
        <f>_xlfn.XLOOKUP(AE56, 'All pitchers'!A:A, 'All pitchers'!Z:Z, "")</f>
        <v>0.88</v>
      </c>
      <c r="BF56" s="11"/>
      <c r="BG56" s="7" t="s">
        <v>13</v>
      </c>
      <c r="BH56" s="41" t="s">
        <v>575</v>
      </c>
      <c r="BI56" s="42"/>
      <c r="BJ56" s="62">
        <f>_xlfn.XLOOKUP(BH56, 'All pitchers'!A:A, 'All pitchers'!B:B, "")</f>
        <v>2</v>
      </c>
      <c r="BK56" s="62">
        <f>_xlfn.XLOOKUP(BH56, 'All pitchers'!A:A, 'All pitchers'!C:C, "")</f>
        <v>0</v>
      </c>
      <c r="BL56" s="62">
        <f>_xlfn.XLOOKUP(BH56, 'All pitchers'!A:A, 'All pitchers'!D:D, "")</f>
        <v>0</v>
      </c>
      <c r="BM56" s="62">
        <f>_xlfn.XLOOKUP(BH56, 'All pitchers'!A:A, 'All pitchers'!E:E, "")</f>
        <v>2</v>
      </c>
      <c r="BN56" s="62">
        <f>_xlfn.XLOOKUP(BH56, 'All pitchers'!A:A, 'All pitchers'!F:F, "")</f>
        <v>0</v>
      </c>
      <c r="BO56" s="62">
        <f>_xlfn.XLOOKUP(BH56, 'All pitchers'!A:A, 'All pitchers'!G:G, "")</f>
        <v>0</v>
      </c>
      <c r="BP56" s="62" t="str">
        <f>_xlfn.XLOOKUP(BH56, 'All pitchers'!A:A, 'All pitchers'!H:H, "")</f>
        <v>-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v>1</v>
      </c>
      <c r="BT56" s="62">
        <f>_xlfn.XLOOKUP(BH56, 'All pitchers'!A:A, 'All pitchers'!L:L, "")</f>
        <v>2</v>
      </c>
      <c r="BU56" s="62">
        <f>_xlfn.XLOOKUP(BH56, 'All pitchers'!A:A,'All pitchers'!M:M, "")</f>
        <v>0</v>
      </c>
      <c r="BV56" s="62">
        <f>_xlfn.XLOOKUP(BH56, 'All pitchers'!A:A, 'All pitchers'!N:N, "")</f>
        <v>0</v>
      </c>
      <c r="BW56" s="62">
        <f>_xlfn.XLOOKUP(BH56, 'All pitchers'!A:A, 'All pitchers'!O:O, "")</f>
        <v>0</v>
      </c>
      <c r="BX56" s="62">
        <f>_xlfn.XLOOKUP(BH56, 'All pitchers'!A:A, 'All pitchers'!P:P, "")</f>
        <v>2</v>
      </c>
      <c r="BY56" s="62">
        <f>_xlfn.XLOOKUP(BH56, 'All pitchers'!A:A, 'All pitchers'!Q:Q, "")</f>
        <v>0</v>
      </c>
      <c r="BZ56" s="62">
        <f>_xlfn.XLOOKUP(BH56, 'All pitchers'!A:A, 'All pitchers'!R:R, "")</f>
        <v>0</v>
      </c>
      <c r="CA56" s="62">
        <f>_xlfn.XLOOKUP(BH56, 'All pitchers'!A:A, 'All pitchers'!S:S, "")</f>
        <v>0</v>
      </c>
      <c r="CB56" s="62">
        <f>_xlfn.XLOOKUP(BH56, 'All pitchers'!A:A, 'All pitchers'!T:T, "")</f>
        <v>0</v>
      </c>
      <c r="CC56" s="64">
        <f>_xlfn.XLOOKUP(BH56, 'All pitchers'!A:A, 'All pitchers'!U:U, "")</f>
        <v>0</v>
      </c>
      <c r="CD56" s="62">
        <f>_xlfn.XLOOKUP(BH56, 'All pitchers'!A:A, 'All pitchers'!V:V, "")</f>
        <v>0</v>
      </c>
      <c r="CE56" s="62">
        <f>_xlfn.XLOOKUP(BH56, 'All pitchers'!A:A, 'All pitchers'!W:W, "")</f>
        <v>18</v>
      </c>
      <c r="CF56" s="62">
        <f>_xlfn.XLOOKUP(BH56, 'All pitchers'!A:A, 'All pitchers'!X:X, "")</f>
        <v>0</v>
      </c>
      <c r="CG56" s="62">
        <f>_xlfn.XLOOKUP(BH56, 'All pitchers'!A:A, 'All pitchers'!Y:Y, "")</f>
        <v>0.5</v>
      </c>
      <c r="CH56" s="64">
        <f>_xlfn.XLOOKUP(BH56, 'All pitchers'!A:A, 'All pitchers'!Z:Z, "")</f>
        <v>4</v>
      </c>
      <c r="CJ56" s="11"/>
      <c r="CK56" s="7" t="s">
        <v>13</v>
      </c>
      <c r="CL56" s="42" t="s">
        <v>419</v>
      </c>
      <c r="CM56" s="42"/>
      <c r="CN56" s="62">
        <f>_xlfn.XLOOKUP(CL56, 'All pitchers'!A:A, 'All pitchers'!B:B, "")</f>
        <v>1</v>
      </c>
      <c r="CO56" s="62">
        <f>_xlfn.XLOOKUP(CL56, 'All pitchers'!A:A, 'All pitchers'!C:C, "")</f>
        <v>1</v>
      </c>
      <c r="CP56" s="62">
        <f>_xlfn.XLOOKUP(CL56, 'All pitchers'!A:A, 'All pitchers'!D:D, "")</f>
        <v>0</v>
      </c>
      <c r="CQ56" s="62">
        <f>_xlfn.XLOOKUP(CL56, 'All pitchers'!A:A, 'All pitchers'!E:E, "")</f>
        <v>0</v>
      </c>
      <c r="CR56" s="62">
        <f>_xlfn.XLOOKUP(CL56, 'All pitchers'!A:A, 'All pitchers'!F:F, "")</f>
        <v>0</v>
      </c>
      <c r="CS56" s="62">
        <f>_xlfn.XLOOKUP(CL56, 'All pitchers'!A:A, 'All pitchers'!G:G, "")</f>
        <v>0</v>
      </c>
      <c r="CT56" s="62" t="str">
        <f>_xlfn.XLOOKUP(CL56, 'All pitchers'!A:A, 'All pitchers'!H:H, "")</f>
        <v>-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v>8</v>
      </c>
      <c r="CX56" s="62">
        <f>_xlfn.XLOOKUP(CL56, 'All pitchers'!A:A, 'All pitchers'!L:L, "")</f>
        <v>6</v>
      </c>
      <c r="CY56" s="62">
        <f>_xlfn.XLOOKUP(CL56, 'All pitchers'!A:A, 'All pitchers'!M:M, "")</f>
        <v>2</v>
      </c>
      <c r="CZ56" s="62">
        <f>_xlfn.XLOOKUP(CL56, 'All pitchers'!A:A, 'All pitchers'!N:N, "")</f>
        <v>2</v>
      </c>
      <c r="DA56" s="62">
        <f>_xlfn.XLOOKUP(CL56, 'All pitchers'!A:A, 'All pitchers'!O:O, "")</f>
        <v>0</v>
      </c>
      <c r="DB56" s="62">
        <f>_xlfn.XLOOKUP(CL56, 'All pitchers'!A:A, 'All pitchers'!P:P, "")</f>
        <v>2</v>
      </c>
      <c r="DC56" s="62">
        <f>_xlfn.XLOOKUP(CL56, 'All pitchers'!A:A, 'All pitchers'!Q:Q, "")</f>
        <v>0</v>
      </c>
      <c r="DD56" s="62">
        <f>_xlfn.XLOOKUP(CL56, 'All pitchers'!A:A, 'All pitchers'!R:R, "")</f>
        <v>0</v>
      </c>
      <c r="DE56" s="62">
        <f>_xlfn.XLOOKUP(CL56, 'All pitchers'!A:A, 'All pitchers'!S:S, "")</f>
        <v>0</v>
      </c>
      <c r="DF56" s="62">
        <f>_xlfn.XLOOKUP(CL56, 'All pitchers'!A:A, 'All pitchers'!T:T, "")</f>
        <v>0</v>
      </c>
      <c r="DG56" s="64">
        <f>_xlfn.XLOOKUP(CL56, 'All pitchers'!A:A, 'All pitchers'!U:U, "")</f>
        <v>2.25</v>
      </c>
      <c r="DH56" s="62">
        <f>_xlfn.XLOOKUP(CL56, 'All pitchers'!A:A, 'All pitchers'!V:V, "")</f>
        <v>0</v>
      </c>
      <c r="DI56" s="62">
        <f>_xlfn.XLOOKUP(CL56, 'All pitchers'!A:A, 'All pitchers'!W:W, "")</f>
        <v>2.25</v>
      </c>
      <c r="DJ56" s="62">
        <f>_xlfn.XLOOKUP(CL56, 'All pitchers'!A:A, 'All pitchers'!X:X, "")</f>
        <v>0</v>
      </c>
      <c r="DK56" s="62">
        <f>_xlfn.XLOOKUP(CL56, 'All pitchers'!A:A, 'All pitchers'!Y:Y, "")</f>
        <v>2</v>
      </c>
      <c r="DL56" s="64">
        <f>_xlfn.XLOOKUP(CL56, 'All pitchers'!A:A, 'All pitchers'!Z:Z, "")</f>
        <v>1</v>
      </c>
      <c r="DM56" s="11"/>
      <c r="DN56" s="7" t="s">
        <v>13</v>
      </c>
      <c r="DO56" s="41" t="s">
        <v>363</v>
      </c>
      <c r="DP56" s="41"/>
      <c r="DQ56" s="62">
        <f>_xlfn.XLOOKUP(DO56, 'All pitchers'!A:A, 'All pitchers'!B:B, "")</f>
        <v>1</v>
      </c>
      <c r="DR56" s="62">
        <f>_xlfn.XLOOKUP(DO56, 'All pitchers'!A:A, 'All pitchers'!C:C, "")</f>
        <v>1</v>
      </c>
      <c r="DS56" s="62">
        <f>_xlfn.XLOOKUP(DO56, 'All pitchers'!A:A, 'All pitchers'!D:D, "")</f>
        <v>0</v>
      </c>
      <c r="DT56" s="62">
        <f>_xlfn.XLOOKUP(DO56, 'All pitchers'!A:A, 'All pitchers'!E:E, "")</f>
        <v>0</v>
      </c>
      <c r="DU56" s="62">
        <f>_xlfn.XLOOKUP(DO56, 'All pitchers'!A:A, 'All pitchers'!F:F, "")</f>
        <v>0</v>
      </c>
      <c r="DV56" s="62">
        <f>_xlfn.XLOOKUP(DO56, 'All pitchers'!A:A, 'All pitchers'!G:G, "")</f>
        <v>0</v>
      </c>
      <c r="DW56" s="62" t="str">
        <f>_xlfn.XLOOKUP(DO56, 'All pitchers'!A:A, 'All pitchers'!H:H, "")</f>
        <v>-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v>6</v>
      </c>
      <c r="EA56" s="62">
        <f>_xlfn.XLOOKUP(DO56, 'All pitchers'!A:A, 'All pitchers'!L:L, "")</f>
        <v>10</v>
      </c>
      <c r="EB56" s="62">
        <f>_xlfn.XLOOKUP(DO56, 'All pitchers'!A:A, 'All pitchers'!M:M, "")</f>
        <v>1</v>
      </c>
      <c r="EC56" s="62">
        <f>_xlfn.XLOOKUP(DO56, 'All pitchers'!A:A, 'All pitchers'!N:N, "")</f>
        <v>0</v>
      </c>
      <c r="ED56" s="62">
        <f>_xlfn.XLOOKUP(DO56, 'All pitchers'!A:A, 'All pitchers'!O:O, "")</f>
        <v>0</v>
      </c>
      <c r="EE56" s="62">
        <f>_xlfn.XLOOKUP(DO56, 'All pitchers'!A:A, 'All pitchers'!P:P, "")</f>
        <v>2</v>
      </c>
      <c r="EF56" s="62">
        <f>_xlfn.XLOOKUP(DO56, 'All pitchers'!A:A, 'All pitchers'!Q:Q, "")</f>
        <v>1</v>
      </c>
      <c r="EG56" s="62">
        <f>_xlfn.XLOOKUP(DO56, 'All pitchers'!A:A, 'All pitchers'!R:R, "")</f>
        <v>0</v>
      </c>
      <c r="EH56" s="62">
        <f>_xlfn.XLOOKUP(DO56, 'All pitchers'!A:A, 'All pitchers'!S:S, "")</f>
        <v>0</v>
      </c>
      <c r="EI56" s="62">
        <f>_xlfn.XLOOKUP(DO56, 'All pitchers'!A:A, 'All pitchers'!T:T, "")</f>
        <v>0</v>
      </c>
      <c r="EJ56" s="64">
        <f>_xlfn.XLOOKUP(DO56, 'All pitchers'!A:A, 'All pitchers'!U:U, "")</f>
        <v>0</v>
      </c>
      <c r="EK56" s="62">
        <f>_xlfn.XLOOKUP(DO56, 'All pitchers'!A:A, 'All pitchers'!V:V, "")</f>
        <v>1.5</v>
      </c>
      <c r="EL56" s="62">
        <f>_xlfn.XLOOKUP(DO56, 'All pitchers'!A:A, 'All pitchers'!W:W, "")</f>
        <v>3</v>
      </c>
      <c r="EM56" s="62">
        <f>_xlfn.XLOOKUP(DO56, 'All pitchers'!A:A, 'All pitchers'!X:X, "")</f>
        <v>0</v>
      </c>
      <c r="EN56" s="62">
        <f>_xlfn.XLOOKUP(DO56, 'All pitchers'!A:A, 'All pitchers'!Y:Y, "")</f>
        <v>3.1</v>
      </c>
      <c r="EO56" s="62">
        <f>_xlfn.XLOOKUP(DO56, 'All pitchers'!A:A, 'All pitchers'!Z:Z, "")</f>
        <v>2</v>
      </c>
    </row>
    <row r="57" spans="1:145" x14ac:dyDescent="0.3">
      <c r="A57" s="7"/>
      <c r="B57" s="15" t="s">
        <v>15</v>
      </c>
      <c r="C57" s="3"/>
      <c r="D57" s="10">
        <f t="shared" ref="D57:V57" si="15">SUM(D48:D56)</f>
        <v>19</v>
      </c>
      <c r="E57" s="10">
        <f t="shared" si="15"/>
        <v>3</v>
      </c>
      <c r="F57" s="10">
        <f t="shared" si="15"/>
        <v>0</v>
      </c>
      <c r="G57" s="10">
        <f t="shared" si="15"/>
        <v>8</v>
      </c>
      <c r="H57" s="10">
        <f t="shared" si="15"/>
        <v>7</v>
      </c>
      <c r="I57" s="10">
        <f t="shared" si="15"/>
        <v>1</v>
      </c>
      <c r="J57" s="10">
        <f t="shared" si="15"/>
        <v>5.5</v>
      </c>
      <c r="K57" s="10">
        <f t="shared" si="15"/>
        <v>1</v>
      </c>
      <c r="L57" s="10">
        <f t="shared" si="15"/>
        <v>0</v>
      </c>
      <c r="M57" s="59">
        <f t="shared" si="15"/>
        <v>41.333333333333329</v>
      </c>
      <c r="N57" s="10">
        <f t="shared" si="15"/>
        <v>31</v>
      </c>
      <c r="O57" s="10">
        <f t="shared" si="15"/>
        <v>7</v>
      </c>
      <c r="P57" s="10">
        <f t="shared" si="15"/>
        <v>7</v>
      </c>
      <c r="Q57" s="10">
        <f t="shared" si="15"/>
        <v>3</v>
      </c>
      <c r="R57" s="10">
        <f t="shared" si="15"/>
        <v>12</v>
      </c>
      <c r="S57" s="10">
        <f t="shared" si="15"/>
        <v>24</v>
      </c>
      <c r="T57" s="10">
        <f t="shared" si="15"/>
        <v>1</v>
      </c>
      <c r="U57" s="10">
        <f t="shared" si="15"/>
        <v>1</v>
      </c>
      <c r="V57" s="10">
        <f t="shared" si="15"/>
        <v>1</v>
      </c>
      <c r="W57" s="59">
        <f>(P57/M57)*9</f>
        <v>1.524193548387097</v>
      </c>
      <c r="X57" s="59"/>
      <c r="Y57" s="59"/>
      <c r="Z57" s="10"/>
      <c r="AA57" s="10"/>
      <c r="AB57" s="59">
        <f>(R57+N57)/M57</f>
        <v>1.0403225806451615</v>
      </c>
      <c r="AC57" s="11"/>
      <c r="AD57" s="7"/>
      <c r="AE57" s="15" t="s">
        <v>15</v>
      </c>
      <c r="AF57" s="3"/>
      <c r="AG57" s="10">
        <f t="shared" ref="AG57:AY57" si="16">SUM(AG48:AG56)</f>
        <v>22</v>
      </c>
      <c r="AH57" s="10">
        <f t="shared" si="16"/>
        <v>2</v>
      </c>
      <c r="AI57" s="10">
        <f t="shared" si="16"/>
        <v>0</v>
      </c>
      <c r="AJ57" s="10">
        <f t="shared" si="16"/>
        <v>6</v>
      </c>
      <c r="AK57" s="10">
        <f t="shared" si="16"/>
        <v>2</v>
      </c>
      <c r="AL57" s="10">
        <f t="shared" si="16"/>
        <v>3</v>
      </c>
      <c r="AM57" s="10">
        <f t="shared" si="16"/>
        <v>1.5</v>
      </c>
      <c r="AN57" s="10">
        <f t="shared" si="16"/>
        <v>3</v>
      </c>
      <c r="AO57" s="10">
        <f t="shared" si="16"/>
        <v>0</v>
      </c>
      <c r="AP57" s="59">
        <f t="shared" si="16"/>
        <v>41.333333333333336</v>
      </c>
      <c r="AQ57" s="10">
        <f t="shared" si="16"/>
        <v>33</v>
      </c>
      <c r="AR57" s="10">
        <f t="shared" si="16"/>
        <v>13</v>
      </c>
      <c r="AS57" s="10">
        <f t="shared" si="16"/>
        <v>12</v>
      </c>
      <c r="AT57" s="10">
        <f t="shared" si="16"/>
        <v>1</v>
      </c>
      <c r="AU57" s="10">
        <f t="shared" si="16"/>
        <v>9</v>
      </c>
      <c r="AV57" s="10">
        <f t="shared" si="16"/>
        <v>20</v>
      </c>
      <c r="AW57" s="10">
        <f t="shared" si="16"/>
        <v>1</v>
      </c>
      <c r="AX57" s="10">
        <f t="shared" si="16"/>
        <v>1</v>
      </c>
      <c r="AY57" s="10">
        <f t="shared" si="16"/>
        <v>0</v>
      </c>
      <c r="AZ57" s="59">
        <f>(AS57/AP57)*9</f>
        <v>2.6129032258064511</v>
      </c>
      <c r="BA57" s="59"/>
      <c r="BB57" s="59"/>
      <c r="BC57" s="10"/>
      <c r="BD57" s="10"/>
      <c r="BE57" s="59">
        <f>(AU57+AQ57)/AP57</f>
        <v>1.0161290322580645</v>
      </c>
      <c r="BF57" s="11"/>
      <c r="BG57" s="7"/>
      <c r="BH57" s="15" t="s">
        <v>15</v>
      </c>
      <c r="BI57" s="15"/>
      <c r="BJ57" s="10">
        <f t="shared" ref="BJ57:CB57" si="17">SUM(BJ48:BJ56)</f>
        <v>19</v>
      </c>
      <c r="BK57" s="10">
        <f t="shared" si="17"/>
        <v>5</v>
      </c>
      <c r="BL57" s="10">
        <f t="shared" si="17"/>
        <v>2</v>
      </c>
      <c r="BM57" s="10">
        <f t="shared" si="17"/>
        <v>7</v>
      </c>
      <c r="BN57" s="10">
        <f t="shared" si="17"/>
        <v>4</v>
      </c>
      <c r="BO57" s="10">
        <f t="shared" si="17"/>
        <v>2</v>
      </c>
      <c r="BP57" s="10">
        <f t="shared" si="17"/>
        <v>3.5</v>
      </c>
      <c r="BQ57" s="10">
        <f t="shared" si="17"/>
        <v>4</v>
      </c>
      <c r="BR57" s="10">
        <f t="shared" si="17"/>
        <v>0</v>
      </c>
      <c r="BS57" s="59">
        <f t="shared" si="17"/>
        <v>55.333333333333336</v>
      </c>
      <c r="BT57" s="10">
        <f t="shared" si="17"/>
        <v>55</v>
      </c>
      <c r="BU57" s="10">
        <f t="shared" si="17"/>
        <v>23</v>
      </c>
      <c r="BV57" s="10">
        <f t="shared" si="17"/>
        <v>22</v>
      </c>
      <c r="BW57" s="10">
        <f t="shared" si="17"/>
        <v>4</v>
      </c>
      <c r="BX57" s="10">
        <f t="shared" si="17"/>
        <v>16</v>
      </c>
      <c r="BY57" s="10">
        <f t="shared" si="17"/>
        <v>36</v>
      </c>
      <c r="BZ57" s="10">
        <f t="shared" si="17"/>
        <v>0</v>
      </c>
      <c r="CA57" s="10">
        <f t="shared" si="17"/>
        <v>1</v>
      </c>
      <c r="CB57" s="10">
        <f t="shared" si="17"/>
        <v>0</v>
      </c>
      <c r="CC57" s="59">
        <f>(BV57/BS57)*9</f>
        <v>3.5783132530120483</v>
      </c>
      <c r="CD57" s="59"/>
      <c r="CE57" s="59"/>
      <c r="CF57" s="10"/>
      <c r="CG57" s="10"/>
      <c r="CH57" s="59">
        <f>(BX57+BT57)/BS57</f>
        <v>1.2831325301204819</v>
      </c>
      <c r="CJ57" s="11"/>
      <c r="CK57" s="7"/>
      <c r="CL57" s="15" t="s">
        <v>15</v>
      </c>
      <c r="CM57" s="3"/>
      <c r="CN57" s="10">
        <f t="shared" ref="CN57:DF57" si="18">SUM(CN48:CN56)</f>
        <v>16</v>
      </c>
      <c r="CO57" s="10">
        <f t="shared" si="18"/>
        <v>4</v>
      </c>
      <c r="CP57" s="10">
        <f t="shared" si="18"/>
        <v>0</v>
      </c>
      <c r="CQ57" s="10">
        <f t="shared" si="18"/>
        <v>9</v>
      </c>
      <c r="CR57" s="10">
        <f t="shared" si="18"/>
        <v>0</v>
      </c>
      <c r="CS57" s="10">
        <f t="shared" si="18"/>
        <v>6</v>
      </c>
      <c r="CT57" s="10">
        <f t="shared" si="18"/>
        <v>0</v>
      </c>
      <c r="CU57" s="10">
        <f t="shared" si="18"/>
        <v>2</v>
      </c>
      <c r="CV57" s="10">
        <f t="shared" si="18"/>
        <v>0</v>
      </c>
      <c r="CW57" s="59">
        <f t="shared" si="18"/>
        <v>44.000000000000007</v>
      </c>
      <c r="CX57" s="10">
        <f t="shared" si="18"/>
        <v>46</v>
      </c>
      <c r="CY57" s="10">
        <f t="shared" si="18"/>
        <v>28</v>
      </c>
      <c r="CZ57" s="10">
        <f t="shared" si="18"/>
        <v>26</v>
      </c>
      <c r="DA57" s="10">
        <f t="shared" si="18"/>
        <v>5</v>
      </c>
      <c r="DB57" s="10">
        <f t="shared" si="18"/>
        <v>15</v>
      </c>
      <c r="DC57" s="10">
        <f t="shared" si="18"/>
        <v>20</v>
      </c>
      <c r="DD57" s="10">
        <f t="shared" si="18"/>
        <v>0</v>
      </c>
      <c r="DE57" s="10">
        <f t="shared" si="18"/>
        <v>0</v>
      </c>
      <c r="DF57" s="10">
        <f t="shared" si="18"/>
        <v>0</v>
      </c>
      <c r="DG57" s="59">
        <f>(CZ57/CW57)*9</f>
        <v>5.3181818181818175</v>
      </c>
      <c r="DH57" s="59"/>
      <c r="DI57" s="59"/>
      <c r="DJ57" s="10"/>
      <c r="DK57" s="10"/>
      <c r="DL57" s="59">
        <f>(DB57+CX57)/CW57</f>
        <v>1.3863636363636362</v>
      </c>
      <c r="DM57" s="11"/>
      <c r="DN57" s="7"/>
      <c r="DO57" s="15" t="s">
        <v>15</v>
      </c>
      <c r="DP57" s="3"/>
      <c r="DQ57" s="10">
        <f t="shared" ref="DQ57:EI57" si="19">SUM(DQ48:DQ56)</f>
        <v>17</v>
      </c>
      <c r="DR57" s="10">
        <f t="shared" si="19"/>
        <v>7</v>
      </c>
      <c r="DS57" s="10">
        <f t="shared" si="19"/>
        <v>0</v>
      </c>
      <c r="DT57" s="10">
        <f t="shared" si="19"/>
        <v>8</v>
      </c>
      <c r="DU57" s="10">
        <f t="shared" si="19"/>
        <v>0</v>
      </c>
      <c r="DV57" s="10">
        <f t="shared" si="19"/>
        <v>2</v>
      </c>
      <c r="DW57" s="10">
        <f t="shared" si="19"/>
        <v>0</v>
      </c>
      <c r="DX57" s="10">
        <f t="shared" si="19"/>
        <v>7</v>
      </c>
      <c r="DY57" s="10">
        <f t="shared" si="19"/>
        <v>0</v>
      </c>
      <c r="DZ57" s="59">
        <f t="shared" si="19"/>
        <v>65</v>
      </c>
      <c r="EA57" s="10">
        <f t="shared" si="19"/>
        <v>63</v>
      </c>
      <c r="EB57" s="10">
        <f t="shared" si="19"/>
        <v>18</v>
      </c>
      <c r="EC57" s="10">
        <f t="shared" si="19"/>
        <v>16</v>
      </c>
      <c r="ED57" s="10">
        <f t="shared" si="19"/>
        <v>1</v>
      </c>
      <c r="EE57" s="10">
        <f t="shared" si="19"/>
        <v>18</v>
      </c>
      <c r="EF57" s="10">
        <f t="shared" si="19"/>
        <v>41</v>
      </c>
      <c r="EG57" s="10">
        <f t="shared" si="19"/>
        <v>1</v>
      </c>
      <c r="EH57" s="10">
        <f t="shared" si="19"/>
        <v>0</v>
      </c>
      <c r="EI57" s="10">
        <f t="shared" si="19"/>
        <v>1</v>
      </c>
      <c r="EJ57" s="59">
        <f>(EC57/DZ57)*9</f>
        <v>2.2153846153846155</v>
      </c>
      <c r="EK57" s="59"/>
      <c r="EL57" s="59"/>
      <c r="EM57" s="10"/>
      <c r="EN57" s="10"/>
      <c r="EO57" s="59">
        <f>(EE57+EA57)/DZ57</f>
        <v>1.2461538461538462</v>
      </c>
    </row>
    <row r="58" spans="1:145" x14ac:dyDescent="0.3"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5" ht="46" customHeight="1" x14ac:dyDescent="0.3">
      <c r="A65" s="3" t="s">
        <v>54</v>
      </c>
      <c r="B65" s="3"/>
      <c r="C65" s="3"/>
      <c r="D65" s="10" t="s">
        <v>0</v>
      </c>
      <c r="E65" s="10" t="s">
        <v>70</v>
      </c>
      <c r="F65" s="10" t="s">
        <v>1</v>
      </c>
      <c r="G65" s="10" t="s">
        <v>2</v>
      </c>
      <c r="H65" s="10" t="s">
        <v>74</v>
      </c>
      <c r="I65" s="10" t="s">
        <v>10</v>
      </c>
      <c r="J65" s="10" t="s">
        <v>73</v>
      </c>
      <c r="K65" s="10" t="s">
        <v>550</v>
      </c>
      <c r="L65" s="10" t="s">
        <v>29</v>
      </c>
      <c r="M65" s="10" t="s">
        <v>4</v>
      </c>
      <c r="N65" s="10" t="s">
        <v>55</v>
      </c>
      <c r="O65" s="10" t="s">
        <v>551</v>
      </c>
      <c r="P65" s="10" t="s">
        <v>75</v>
      </c>
      <c r="Q65" s="10" t="s">
        <v>552</v>
      </c>
      <c r="R65" s="43" t="s">
        <v>122</v>
      </c>
      <c r="S65" s="10" t="s">
        <v>39</v>
      </c>
      <c r="T65" s="43" t="s">
        <v>553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70</v>
      </c>
      <c r="AJ65" s="10" t="s">
        <v>1</v>
      </c>
      <c r="AK65" s="10" t="s">
        <v>2</v>
      </c>
      <c r="AL65" s="10" t="s">
        <v>74</v>
      </c>
      <c r="AM65" s="10" t="s">
        <v>10</v>
      </c>
      <c r="AN65" s="10" t="s">
        <v>73</v>
      </c>
      <c r="AO65" s="10" t="s">
        <v>550</v>
      </c>
      <c r="AP65" s="10" t="s">
        <v>29</v>
      </c>
      <c r="AQ65" s="10" t="s">
        <v>4</v>
      </c>
      <c r="AR65" s="10" t="s">
        <v>55</v>
      </c>
      <c r="AS65" s="10" t="s">
        <v>551</v>
      </c>
      <c r="AT65" s="10" t="s">
        <v>75</v>
      </c>
      <c r="AU65" s="10" t="s">
        <v>552</v>
      </c>
      <c r="AV65" s="43" t="s">
        <v>122</v>
      </c>
      <c r="AW65" s="10" t="s">
        <v>39</v>
      </c>
      <c r="AX65" s="43" t="s">
        <v>553</v>
      </c>
      <c r="AY65" s="10" t="s">
        <v>49</v>
      </c>
      <c r="AZ65" s="43" t="s">
        <v>33</v>
      </c>
      <c r="BA65" s="10" t="s">
        <v>15</v>
      </c>
      <c r="BH65" s="3" t="s">
        <v>54</v>
      </c>
      <c r="BI65" s="3"/>
      <c r="BJ65" s="10"/>
      <c r="BK65" s="10" t="s">
        <v>0</v>
      </c>
      <c r="BL65" s="10" t="s">
        <v>70</v>
      </c>
      <c r="BM65" s="10" t="s">
        <v>1</v>
      </c>
      <c r="BN65" s="10" t="s">
        <v>2</v>
      </c>
      <c r="BO65" s="10" t="s">
        <v>74</v>
      </c>
      <c r="BP65" s="10" t="s">
        <v>10</v>
      </c>
      <c r="BQ65" s="10" t="s">
        <v>73</v>
      </c>
      <c r="BR65" s="10" t="s">
        <v>550</v>
      </c>
      <c r="BS65" s="10" t="s">
        <v>29</v>
      </c>
      <c r="BT65" s="10" t="s">
        <v>4</v>
      </c>
      <c r="BU65" s="10" t="s">
        <v>55</v>
      </c>
      <c r="BV65" s="10" t="s">
        <v>551</v>
      </c>
      <c r="BW65" s="10" t="s">
        <v>75</v>
      </c>
      <c r="BX65" s="10" t="s">
        <v>552</v>
      </c>
      <c r="BY65" s="43" t="s">
        <v>122</v>
      </c>
      <c r="BZ65" s="10" t="s">
        <v>39</v>
      </c>
      <c r="CA65" s="43" t="s">
        <v>553</v>
      </c>
      <c r="CB65" s="10" t="s">
        <v>49</v>
      </c>
      <c r="CC65" s="43"/>
      <c r="CD65" s="10" t="s">
        <v>15</v>
      </c>
      <c r="CL65" s="3" t="s">
        <v>54</v>
      </c>
      <c r="CM65" s="3"/>
      <c r="CN65" s="10"/>
      <c r="CO65" s="10" t="s">
        <v>0</v>
      </c>
      <c r="CP65" s="10" t="s">
        <v>70</v>
      </c>
      <c r="CQ65" s="10" t="s">
        <v>1</v>
      </c>
      <c r="CR65" s="10" t="s">
        <v>2</v>
      </c>
      <c r="CS65" s="10" t="s">
        <v>74</v>
      </c>
      <c r="CT65" s="10" t="s">
        <v>10</v>
      </c>
      <c r="CU65" s="10" t="s">
        <v>73</v>
      </c>
      <c r="CV65" s="10" t="s">
        <v>550</v>
      </c>
      <c r="CW65" s="10" t="s">
        <v>29</v>
      </c>
      <c r="CX65" s="10" t="s">
        <v>4</v>
      </c>
      <c r="CY65" s="10" t="s">
        <v>55</v>
      </c>
      <c r="CZ65" s="10" t="s">
        <v>551</v>
      </c>
      <c r="DA65" s="10" t="s">
        <v>75</v>
      </c>
      <c r="DB65" s="10" t="s">
        <v>552</v>
      </c>
      <c r="DC65" s="43" t="s">
        <v>122</v>
      </c>
      <c r="DD65" s="10" t="s">
        <v>39</v>
      </c>
      <c r="DE65" s="43" t="s">
        <v>553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70</v>
      </c>
      <c r="DT65" s="10" t="s">
        <v>1</v>
      </c>
      <c r="DU65" s="10" t="s">
        <v>2</v>
      </c>
      <c r="DV65" s="10" t="s">
        <v>74</v>
      </c>
      <c r="DW65" s="10" t="s">
        <v>10</v>
      </c>
      <c r="DX65" s="10" t="s">
        <v>73</v>
      </c>
      <c r="DY65" s="10" t="s">
        <v>550</v>
      </c>
      <c r="DZ65" s="10" t="s">
        <v>29</v>
      </c>
      <c r="EA65" s="10" t="s">
        <v>4</v>
      </c>
      <c r="EB65" s="10" t="s">
        <v>55</v>
      </c>
      <c r="EC65" s="10" t="s">
        <v>551</v>
      </c>
      <c r="ED65" s="10" t="s">
        <v>75</v>
      </c>
      <c r="EE65" s="10" t="s">
        <v>552</v>
      </c>
      <c r="EF65" s="43" t="s">
        <v>122</v>
      </c>
      <c r="EG65" s="10" t="s">
        <v>39</v>
      </c>
      <c r="EH65" s="43" t="s">
        <v>553</v>
      </c>
      <c r="EI65" s="10" t="s">
        <v>49</v>
      </c>
      <c r="EJ65" s="43"/>
      <c r="EK65" s="10" t="s">
        <v>15</v>
      </c>
    </row>
    <row r="66" spans="1:145" s="78" customFormat="1" ht="49" customHeight="1" x14ac:dyDescent="0.3">
      <c r="A66" s="77" t="s">
        <v>417</v>
      </c>
      <c r="D66" s="44">
        <f>Y15</f>
        <v>0.28930817610062892</v>
      </c>
      <c r="E66" s="80">
        <f>H15</f>
        <v>20</v>
      </c>
      <c r="F66" s="81">
        <f>L15</f>
        <v>3</v>
      </c>
      <c r="G66" s="81">
        <f>M15</f>
        <v>18</v>
      </c>
      <c r="H66" s="80">
        <f>J15</f>
        <v>6</v>
      </c>
      <c r="I66" s="45">
        <f>K15</f>
        <v>1</v>
      </c>
      <c r="J66" s="81">
        <f>R15-S15</f>
        <v>4</v>
      </c>
      <c r="K66" s="80">
        <f>N15</f>
        <v>14</v>
      </c>
      <c r="L66" s="81">
        <f>P15</f>
        <v>0</v>
      </c>
      <c r="M66" s="82">
        <f>W27</f>
        <v>3.5474452554744529</v>
      </c>
      <c r="N66" s="80">
        <f>H27</f>
        <v>4</v>
      </c>
      <c r="O66" s="81">
        <f>I27</f>
        <v>1</v>
      </c>
      <c r="P66" s="45">
        <f>K27</f>
        <v>5</v>
      </c>
      <c r="Q66" s="81">
        <f>S27-R27</f>
        <v>11</v>
      </c>
      <c r="R66" s="81">
        <f>L27</f>
        <v>0</v>
      </c>
      <c r="S66" s="81">
        <f>F27</f>
        <v>0</v>
      </c>
      <c r="T66" s="81">
        <f>N27</f>
        <v>45</v>
      </c>
      <c r="U66" s="81">
        <f>V27</f>
        <v>2</v>
      </c>
      <c r="V66" s="81"/>
      <c r="W66" s="80">
        <v>3</v>
      </c>
      <c r="X66" s="79"/>
      <c r="Y66" s="79"/>
      <c r="Z66" s="81"/>
      <c r="AA66" s="81"/>
      <c r="AB66" s="81"/>
      <c r="AE66" s="48" t="str">
        <f>AD4</f>
        <v>BOILERMEN</v>
      </c>
      <c r="AG66" s="81"/>
      <c r="AH66" s="44">
        <f>BB15</f>
        <v>0.27840909090909088</v>
      </c>
      <c r="AI66" s="46">
        <f>AK15</f>
        <v>23</v>
      </c>
      <c r="AJ66" s="45">
        <f>AO15</f>
        <v>5</v>
      </c>
      <c r="AK66" s="45">
        <f>AP15</f>
        <v>22</v>
      </c>
      <c r="AL66" s="46">
        <f>AM15</f>
        <v>8</v>
      </c>
      <c r="AM66" s="45">
        <f>AN15</f>
        <v>2</v>
      </c>
      <c r="AN66" s="81">
        <f>AU15-AV15</f>
        <v>4</v>
      </c>
      <c r="AO66" s="80">
        <f>AQ15</f>
        <v>17</v>
      </c>
      <c r="AP66" s="81">
        <f>AS15</f>
        <v>1</v>
      </c>
      <c r="AQ66" s="82">
        <f>AZ27</f>
        <v>3.6734693877551021</v>
      </c>
      <c r="AR66" s="46">
        <f>AK27</f>
        <v>3</v>
      </c>
      <c r="AS66" s="81">
        <f>AL27</f>
        <v>3</v>
      </c>
      <c r="AT66" s="81">
        <f>AN27</f>
        <v>0</v>
      </c>
      <c r="AU66" s="81">
        <f>AV27-AU27</f>
        <v>7</v>
      </c>
      <c r="AV66" s="81">
        <f>AO27</f>
        <v>0</v>
      </c>
      <c r="AW66" s="45">
        <f>AI27</f>
        <v>1</v>
      </c>
      <c r="AX66" s="81">
        <f>AQ27</f>
        <v>43</v>
      </c>
      <c r="AY66" s="81">
        <f>AY27</f>
        <v>1</v>
      </c>
      <c r="AZ66" s="45">
        <f>AX15</f>
        <v>2</v>
      </c>
      <c r="BA66" s="80">
        <v>9</v>
      </c>
      <c r="BB66" s="81"/>
      <c r="BC66" s="81"/>
      <c r="BD66" s="81"/>
      <c r="BE66" s="81"/>
      <c r="BH66" s="77" t="str">
        <f>BG4</f>
        <v>BECKWITH BOBCATS</v>
      </c>
      <c r="BJ66" s="81"/>
      <c r="BK66" s="79">
        <f>CE15</f>
        <v>0.25609756097560976</v>
      </c>
      <c r="BL66" s="80">
        <f>BN15</f>
        <v>19</v>
      </c>
      <c r="BM66" s="81">
        <f>BR15</f>
        <v>3</v>
      </c>
      <c r="BN66" s="81">
        <f>BS15</f>
        <v>17</v>
      </c>
      <c r="BO66" s="80">
        <f>BP15</f>
        <v>6</v>
      </c>
      <c r="BP66" s="81">
        <f>BQ15</f>
        <v>0</v>
      </c>
      <c r="BQ66" s="81">
        <f>BX15-BY15</f>
        <v>-1</v>
      </c>
      <c r="BR66" s="80">
        <f>BT15</f>
        <v>11</v>
      </c>
      <c r="BS66" s="45">
        <f>BV15</f>
        <v>1</v>
      </c>
      <c r="BT66" s="82">
        <f>CC27</f>
        <v>6.6122448979591839</v>
      </c>
      <c r="BU66" s="46">
        <f>BN27</f>
        <v>5</v>
      </c>
      <c r="BV66" s="81">
        <f>BO27</f>
        <v>3</v>
      </c>
      <c r="BW66" s="81">
        <f>BQ27</f>
        <v>1</v>
      </c>
      <c r="BX66" s="81">
        <f>BY27-BX27</f>
        <v>11</v>
      </c>
      <c r="BY66" s="81">
        <f>BR27</f>
        <v>0</v>
      </c>
      <c r="BZ66" s="81">
        <f>BL27</f>
        <v>2</v>
      </c>
      <c r="CA66" s="45">
        <f>BT27</f>
        <v>51</v>
      </c>
      <c r="CB66" s="81">
        <f>CB27</f>
        <v>0</v>
      </c>
      <c r="CC66" s="81"/>
      <c r="CD66" s="80">
        <v>3</v>
      </c>
      <c r="CE66" s="81"/>
      <c r="CF66" s="81"/>
      <c r="CG66" s="81"/>
      <c r="CH66" s="81"/>
      <c r="CL66" s="77" t="str">
        <f>CK4</f>
        <v>GIBBY MEET FREDDIE</v>
      </c>
      <c r="CN66" s="81"/>
      <c r="CO66" s="44">
        <f>DI15</f>
        <v>0.31</v>
      </c>
      <c r="CP66" s="46">
        <f>CR15</f>
        <v>36</v>
      </c>
      <c r="CQ66" s="45">
        <f>CV15</f>
        <v>9</v>
      </c>
      <c r="CR66" s="45">
        <f>CW15</f>
        <v>34</v>
      </c>
      <c r="CS66" s="46">
        <f>CT15</f>
        <v>10</v>
      </c>
      <c r="CT66" s="45">
        <f>CU15</f>
        <v>1</v>
      </c>
      <c r="CU66" s="45">
        <f>DB15-DC15</f>
        <v>6</v>
      </c>
      <c r="CV66" s="46">
        <f>CX15</f>
        <v>19</v>
      </c>
      <c r="CW66" s="81">
        <f>CZ15</f>
        <v>0</v>
      </c>
      <c r="CX66" s="47">
        <f>DG27</f>
        <v>2.2153846153846155</v>
      </c>
      <c r="CY66" s="46">
        <f>CR27</f>
        <v>4</v>
      </c>
      <c r="CZ66" s="45">
        <f>CS27</f>
        <v>4</v>
      </c>
      <c r="DA66" s="81">
        <f>CU27</f>
        <v>1</v>
      </c>
      <c r="DB66" s="45">
        <f>DC27-DB27</f>
        <v>38</v>
      </c>
      <c r="DC66" s="45">
        <f>CV27</f>
        <v>1</v>
      </c>
      <c r="DD66" s="45">
        <f>CP27</f>
        <v>4</v>
      </c>
      <c r="DE66" s="45">
        <f>CX27</f>
        <v>45</v>
      </c>
      <c r="DF66" s="81">
        <f>DF27</f>
        <v>0</v>
      </c>
      <c r="DG66" s="81"/>
      <c r="DH66" s="46">
        <v>15</v>
      </c>
      <c r="DI66" s="81"/>
      <c r="DJ66" s="81"/>
      <c r="DK66" s="81"/>
      <c r="DL66" s="81"/>
      <c r="DO66" s="77" t="str">
        <f>DN4</f>
        <v>BRYCE KRISPIES</v>
      </c>
      <c r="DQ66" s="81"/>
      <c r="DR66" s="44">
        <f>EL15</f>
        <v>0.32460732984293195</v>
      </c>
      <c r="DS66" s="46">
        <f>DU15</f>
        <v>29</v>
      </c>
      <c r="DT66" s="81">
        <f>DY15</f>
        <v>5</v>
      </c>
      <c r="DU66" s="45">
        <f>DZ15</f>
        <v>22</v>
      </c>
      <c r="DV66" s="46">
        <f>DW15</f>
        <v>13</v>
      </c>
      <c r="DW66" s="45">
        <f>DX15</f>
        <v>4</v>
      </c>
      <c r="DX66" s="81">
        <f>EE15-EF15</f>
        <v>3</v>
      </c>
      <c r="DY66" s="46">
        <f>EA15</f>
        <v>25</v>
      </c>
      <c r="DZ66" s="81">
        <f>EC15</f>
        <v>0</v>
      </c>
      <c r="EA66" s="82">
        <f>EJ27</f>
        <v>3.6</v>
      </c>
      <c r="EB66" s="46">
        <f>DU27</f>
        <v>3</v>
      </c>
      <c r="EC66" s="81">
        <f>DV27</f>
        <v>2</v>
      </c>
      <c r="ED66" s="81">
        <f>DX27</f>
        <v>2</v>
      </c>
      <c r="EE66" s="81">
        <f>EF27-EE27</f>
        <v>5</v>
      </c>
      <c r="EF66" s="81">
        <f>DY27</f>
        <v>0</v>
      </c>
      <c r="EG66" s="81">
        <f>DS27</f>
        <v>0</v>
      </c>
      <c r="EH66" s="45">
        <f>EA27</f>
        <v>54</v>
      </c>
      <c r="EI66" s="81">
        <f>EI27</f>
        <v>3</v>
      </c>
      <c r="EJ66" s="81"/>
      <c r="EK66" s="46">
        <v>8</v>
      </c>
      <c r="EL66" s="81"/>
      <c r="EM66" s="81"/>
      <c r="EN66" s="81"/>
      <c r="EO66" s="81"/>
    </row>
    <row r="67" spans="1:145" s="78" customFormat="1" ht="49" customHeight="1" x14ac:dyDescent="0.3">
      <c r="A67" s="48" t="str">
        <f>A34</f>
        <v>THE DIBBLERS</v>
      </c>
      <c r="D67" s="79">
        <f>Y45</f>
        <v>0.24277456647398843</v>
      </c>
      <c r="E67" s="70">
        <f>H45</f>
        <v>26</v>
      </c>
      <c r="F67" s="45">
        <f>L45</f>
        <v>10</v>
      </c>
      <c r="G67" s="45">
        <f>M45</f>
        <v>33</v>
      </c>
      <c r="H67" s="46">
        <f>J45</f>
        <v>9</v>
      </c>
      <c r="I67" s="81">
        <f>K45</f>
        <v>0</v>
      </c>
      <c r="J67" s="45">
        <f>R45-S45</f>
        <v>6</v>
      </c>
      <c r="K67" s="46">
        <f>N45</f>
        <v>21</v>
      </c>
      <c r="L67" s="81">
        <f>P45</f>
        <v>0</v>
      </c>
      <c r="M67" s="47">
        <f>W57</f>
        <v>1.524193548387097</v>
      </c>
      <c r="N67" s="46">
        <f>H57</f>
        <v>7</v>
      </c>
      <c r="O67" s="81">
        <f>I57</f>
        <v>1</v>
      </c>
      <c r="P67" s="81">
        <f>K57</f>
        <v>1</v>
      </c>
      <c r="Q67" s="45">
        <f>S57-R57</f>
        <v>12</v>
      </c>
      <c r="R67" s="81">
        <f>L57</f>
        <v>0</v>
      </c>
      <c r="S67" s="81">
        <f>F57</f>
        <v>0</v>
      </c>
      <c r="T67" s="45">
        <f>N57</f>
        <v>31</v>
      </c>
      <c r="U67" s="45">
        <f>V57</f>
        <v>1</v>
      </c>
      <c r="V67" s="81"/>
      <c r="W67" s="80">
        <v>11</v>
      </c>
      <c r="X67" s="79"/>
      <c r="Y67" s="79"/>
      <c r="Z67" s="81"/>
      <c r="AA67" s="81"/>
      <c r="AB67" s="81"/>
      <c r="AE67" s="77" t="str">
        <f>AD34</f>
        <v>IMPOSSIBLE DREAMERS</v>
      </c>
      <c r="AG67" s="81"/>
      <c r="AH67" s="79">
        <f>BB45</f>
        <v>0.25465838509316768</v>
      </c>
      <c r="AI67" s="83">
        <f>AK45</f>
        <v>18</v>
      </c>
      <c r="AJ67" s="81">
        <f>AO45</f>
        <v>2</v>
      </c>
      <c r="AK67" s="81">
        <f>AP45</f>
        <v>8</v>
      </c>
      <c r="AL67" s="80">
        <f>AM45</f>
        <v>3</v>
      </c>
      <c r="AM67" s="81">
        <f>AN45</f>
        <v>0</v>
      </c>
      <c r="AN67" s="45">
        <f>AU45-AV45</f>
        <v>9</v>
      </c>
      <c r="AO67" s="46">
        <f>AQ45</f>
        <v>22</v>
      </c>
      <c r="AP67" s="45">
        <f>AS45</f>
        <v>3</v>
      </c>
      <c r="AQ67" s="47">
        <f>AZ57</f>
        <v>2.6129032258064511</v>
      </c>
      <c r="AR67" s="80">
        <f>AK57</f>
        <v>2</v>
      </c>
      <c r="AS67" s="81">
        <f>AL57</f>
        <v>3</v>
      </c>
      <c r="AT67" s="45">
        <f>AN57</f>
        <v>3</v>
      </c>
      <c r="AU67" s="45">
        <f>AV57-AU57</f>
        <v>11</v>
      </c>
      <c r="AV67" s="81">
        <f>AO57</f>
        <v>0</v>
      </c>
      <c r="AW67" s="81">
        <f>AI57</f>
        <v>0</v>
      </c>
      <c r="AX67" s="45">
        <f>AQ57</f>
        <v>33</v>
      </c>
      <c r="AY67" s="45">
        <f>AY57</f>
        <v>0</v>
      </c>
      <c r="AZ67" s="81">
        <f>AX45</f>
        <v>0</v>
      </c>
      <c r="BA67" s="80">
        <v>8</v>
      </c>
      <c r="BB67" s="81"/>
      <c r="BC67" s="81"/>
      <c r="BD67" s="81"/>
      <c r="BE67" s="81"/>
      <c r="BH67" s="48" t="str">
        <f>BG34</f>
        <v>ATL</v>
      </c>
      <c r="BJ67" s="81"/>
      <c r="BK67" s="44">
        <f>CE45</f>
        <v>0.31736526946107785</v>
      </c>
      <c r="BL67" s="83">
        <f>BN45</f>
        <v>19</v>
      </c>
      <c r="BM67" s="45">
        <f>BR45</f>
        <v>5</v>
      </c>
      <c r="BN67" s="45">
        <f>BS45</f>
        <v>25</v>
      </c>
      <c r="BO67" s="46">
        <f>BP45</f>
        <v>14</v>
      </c>
      <c r="BP67" s="81">
        <f>BQ45</f>
        <v>0</v>
      </c>
      <c r="BQ67" s="45">
        <f>BX45-BY45</f>
        <v>0</v>
      </c>
      <c r="BR67" s="46">
        <f>BT45</f>
        <v>14</v>
      </c>
      <c r="BS67" s="81">
        <f>BV45</f>
        <v>0</v>
      </c>
      <c r="BT67" s="47">
        <f>CC57</f>
        <v>3.5783132530120483</v>
      </c>
      <c r="BU67" s="80">
        <f>BN57</f>
        <v>4</v>
      </c>
      <c r="BV67" s="45">
        <f>BO57</f>
        <v>2</v>
      </c>
      <c r="BW67" s="45">
        <f>BQ57</f>
        <v>4</v>
      </c>
      <c r="BX67" s="45">
        <f>BY57-BX57</f>
        <v>20</v>
      </c>
      <c r="BY67" s="81">
        <f>BR57</f>
        <v>0</v>
      </c>
      <c r="BZ67" s="81">
        <f>BL57</f>
        <v>2</v>
      </c>
      <c r="CA67" s="81">
        <f>BT57</f>
        <v>55</v>
      </c>
      <c r="CB67" s="81">
        <f>CB57</f>
        <v>0</v>
      </c>
      <c r="CC67" s="81"/>
      <c r="CD67" s="46">
        <v>10</v>
      </c>
      <c r="CE67" s="81"/>
      <c r="CF67" s="81"/>
      <c r="CG67" s="81"/>
      <c r="CH67" s="81"/>
      <c r="CL67" s="77" t="str">
        <f>CK34</f>
        <v>MENNONITES</v>
      </c>
      <c r="CN67" s="81"/>
      <c r="CO67" s="79">
        <f>DI45</f>
        <v>0.2734375</v>
      </c>
      <c r="CP67" s="83">
        <f>CR45</f>
        <v>15</v>
      </c>
      <c r="CQ67" s="81">
        <f>CV45</f>
        <v>3</v>
      </c>
      <c r="CR67" s="81">
        <f>CW45</f>
        <v>15</v>
      </c>
      <c r="CS67" s="80">
        <f>CT45</f>
        <v>8</v>
      </c>
      <c r="CT67" s="81">
        <f>CU45</f>
        <v>0</v>
      </c>
      <c r="CU67" s="81">
        <f>DB45-DC45</f>
        <v>2</v>
      </c>
      <c r="CV67" s="80">
        <f>CX45</f>
        <v>4</v>
      </c>
      <c r="CW67" s="81">
        <f>CZ45</f>
        <v>0</v>
      </c>
      <c r="CX67" s="82">
        <f>DG57</f>
        <v>5.3181818181818175</v>
      </c>
      <c r="CY67" s="80">
        <f>CR57</f>
        <v>0</v>
      </c>
      <c r="CZ67" s="81">
        <f>CS57</f>
        <v>6</v>
      </c>
      <c r="DA67" s="45">
        <f>CU57</f>
        <v>2</v>
      </c>
      <c r="DB67" s="81">
        <f>DC57-DB57</f>
        <v>5</v>
      </c>
      <c r="DC67" s="81">
        <f>CV57</f>
        <v>0</v>
      </c>
      <c r="DD67" s="81">
        <f>CP57</f>
        <v>0</v>
      </c>
      <c r="DE67" s="81">
        <f>CX57</f>
        <v>46</v>
      </c>
      <c r="DF67" s="81">
        <f>DF57</f>
        <v>0</v>
      </c>
      <c r="DG67" s="81"/>
      <c r="DH67" s="80">
        <v>1</v>
      </c>
      <c r="DI67" s="81"/>
      <c r="DJ67" s="81"/>
      <c r="DK67" s="81"/>
      <c r="DL67" s="81"/>
      <c r="DO67" s="77" t="str">
        <f>DN34</f>
        <v>BUSCH LEAGUERS</v>
      </c>
      <c r="DQ67" s="81"/>
      <c r="DR67" s="79">
        <f>EL45</f>
        <v>0.28484848484848485</v>
      </c>
      <c r="DS67" s="83">
        <f>DU45</f>
        <v>24</v>
      </c>
      <c r="DT67" s="45">
        <f>DY45</f>
        <v>6</v>
      </c>
      <c r="DU67" s="81">
        <f>DZ45</f>
        <v>14</v>
      </c>
      <c r="DV67" s="80">
        <f>DW45</f>
        <v>3</v>
      </c>
      <c r="DW67" s="81">
        <f>DX45</f>
        <v>1</v>
      </c>
      <c r="DX67" s="45">
        <f>EE45-EF45</f>
        <v>5</v>
      </c>
      <c r="DY67" s="80">
        <f>EA45</f>
        <v>17</v>
      </c>
      <c r="DZ67" s="45">
        <f>EC45</f>
        <v>1</v>
      </c>
      <c r="EA67" s="47">
        <f>EJ57</f>
        <v>2.2153846153846155</v>
      </c>
      <c r="EB67" s="80">
        <f>DU57</f>
        <v>0</v>
      </c>
      <c r="EC67" s="81">
        <f>DV57</f>
        <v>2</v>
      </c>
      <c r="ED67" s="45">
        <f>DX57</f>
        <v>7</v>
      </c>
      <c r="EE67" s="45">
        <f>EF57-EE57</f>
        <v>23</v>
      </c>
      <c r="EF67" s="81">
        <f>DY57</f>
        <v>0</v>
      </c>
      <c r="EG67" s="81">
        <f>DS57</f>
        <v>0</v>
      </c>
      <c r="EH67" s="81">
        <f>EA57</f>
        <v>63</v>
      </c>
      <c r="EI67" s="45">
        <f>EI57</f>
        <v>1</v>
      </c>
      <c r="EJ67" s="81"/>
      <c r="EK67" s="80">
        <v>7</v>
      </c>
      <c r="EL67" s="81"/>
      <c r="EM67" s="81"/>
      <c r="EN67" s="81"/>
      <c r="EO67" s="81"/>
    </row>
    <row r="76" spans="1:145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zoomScale="93" zoomScaleNormal="77" workbookViewId="0">
      <selection activeCell="B31" sqref="B31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70</v>
      </c>
      <c r="G2" s="10" t="s">
        <v>1</v>
      </c>
      <c r="H2" s="10" t="s">
        <v>2</v>
      </c>
      <c r="I2" s="10" t="s">
        <v>74</v>
      </c>
      <c r="J2" s="10" t="s">
        <v>10</v>
      </c>
      <c r="K2" s="10" t="s">
        <v>73</v>
      </c>
      <c r="L2" s="10" t="s">
        <v>550</v>
      </c>
      <c r="M2" s="10" t="s">
        <v>29</v>
      </c>
      <c r="N2" s="10" t="s">
        <v>4</v>
      </c>
      <c r="O2" s="51" t="s">
        <v>55</v>
      </c>
      <c r="P2" s="10" t="s">
        <v>551</v>
      </c>
      <c r="Q2" s="10" t="s">
        <v>75</v>
      </c>
      <c r="R2" s="10" t="s">
        <v>552</v>
      </c>
      <c r="S2" s="43" t="s">
        <v>122</v>
      </c>
      <c r="T2" s="10" t="s">
        <v>39</v>
      </c>
      <c r="U2" s="43" t="s">
        <v>553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84" t="str">
        <f>'Week 7'!A66</f>
        <v>NAKED RIDER</v>
      </c>
      <c r="D3" s="89"/>
      <c r="E3" s="33">
        <f>'Week 7'!D66</f>
        <v>0.28930817610062892</v>
      </c>
      <c r="F3" s="91">
        <f>'Week 7'!E66</f>
        <v>20</v>
      </c>
      <c r="G3" s="91">
        <f>'Week 7'!F66</f>
        <v>3</v>
      </c>
      <c r="H3" s="91">
        <f>'Week 7'!G66</f>
        <v>18</v>
      </c>
      <c r="I3" s="91">
        <f>'Week 7'!H66</f>
        <v>6</v>
      </c>
      <c r="J3" s="34">
        <f>'Week 7'!I66</f>
        <v>1</v>
      </c>
      <c r="K3" s="91">
        <f>'Week 7'!J66</f>
        <v>4</v>
      </c>
      <c r="L3" s="91">
        <f>'Week 7'!K66</f>
        <v>14</v>
      </c>
      <c r="M3" s="91">
        <f>'Week 7'!L66</f>
        <v>0</v>
      </c>
      <c r="N3" s="92">
        <f>'Week 7'!M66</f>
        <v>3.5474452554744529</v>
      </c>
      <c r="O3" s="91">
        <f>'Week 7'!N66</f>
        <v>4</v>
      </c>
      <c r="P3" s="91">
        <f>'Week 7'!O66</f>
        <v>1</v>
      </c>
      <c r="Q3" s="71">
        <f>'Week 7'!P66</f>
        <v>5</v>
      </c>
      <c r="R3" s="96">
        <f>'Week 7'!Q66</f>
        <v>11</v>
      </c>
      <c r="S3" s="96">
        <f>'Week 7'!R66</f>
        <v>0</v>
      </c>
      <c r="T3" s="95">
        <f>'Week 7'!S66</f>
        <v>0</v>
      </c>
      <c r="U3" s="95">
        <f>'Week 7'!T66</f>
        <v>45</v>
      </c>
      <c r="V3" s="95">
        <f>'Week 7'!U66</f>
        <v>2</v>
      </c>
      <c r="W3" s="95"/>
      <c r="X3" s="95">
        <f>'Week 7'!W66</f>
        <v>3</v>
      </c>
    </row>
    <row r="4" spans="1:24" ht="115" customHeight="1" x14ac:dyDescent="0.2">
      <c r="A4" s="16"/>
      <c r="B4" s="16"/>
      <c r="C4" s="19" t="str">
        <f>'Week 7'!A67</f>
        <v>THE DIBBLERS</v>
      </c>
      <c r="D4" s="89"/>
      <c r="E4" s="90">
        <f>'Week 7'!D67</f>
        <v>0.24277456647398843</v>
      </c>
      <c r="F4" s="34">
        <f>'Week 7'!E67</f>
        <v>26</v>
      </c>
      <c r="G4" s="34">
        <f>'Week 7'!F67</f>
        <v>10</v>
      </c>
      <c r="H4" s="34">
        <f>'Week 7'!G67</f>
        <v>33</v>
      </c>
      <c r="I4" s="34">
        <f>'Week 7'!H67</f>
        <v>9</v>
      </c>
      <c r="J4" s="91">
        <f>'Week 7'!I67</f>
        <v>0</v>
      </c>
      <c r="K4" s="34">
        <f>'Week 7'!J67</f>
        <v>6</v>
      </c>
      <c r="L4" s="34">
        <f>'Week 7'!K67</f>
        <v>21</v>
      </c>
      <c r="M4" s="91">
        <f>'Week 7'!L67</f>
        <v>0</v>
      </c>
      <c r="N4" s="35">
        <f>'Week 7'!M67</f>
        <v>1.524193548387097</v>
      </c>
      <c r="O4" s="74">
        <f>'Week 7'!N67</f>
        <v>7</v>
      </c>
      <c r="P4" s="91">
        <f>'Week 7'!O67</f>
        <v>1</v>
      </c>
      <c r="Q4" s="91">
        <f>'Week 7'!P67</f>
        <v>1</v>
      </c>
      <c r="R4" s="68">
        <f>'Week 7'!Q67</f>
        <v>12</v>
      </c>
      <c r="S4" s="96">
        <f>'Week 7'!R67</f>
        <v>0</v>
      </c>
      <c r="T4" s="95">
        <f>'Week 7'!S67</f>
        <v>0</v>
      </c>
      <c r="U4" s="68">
        <f>'Week 7'!T67</f>
        <v>31</v>
      </c>
      <c r="V4" s="68">
        <f>'Week 7'!U67</f>
        <v>1</v>
      </c>
      <c r="W4" s="96"/>
      <c r="X4" s="68">
        <f>'Week 7'!W67</f>
        <v>11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70</v>
      </c>
      <c r="G8" s="10" t="s">
        <v>1</v>
      </c>
      <c r="H8" s="10" t="s">
        <v>2</v>
      </c>
      <c r="I8" s="10" t="s">
        <v>74</v>
      </c>
      <c r="J8" s="10" t="s">
        <v>10</v>
      </c>
      <c r="K8" s="10" t="s">
        <v>73</v>
      </c>
      <c r="L8" s="10" t="s">
        <v>550</v>
      </c>
      <c r="M8" s="10" t="s">
        <v>29</v>
      </c>
      <c r="N8" s="10" t="s">
        <v>4</v>
      </c>
      <c r="O8" s="51" t="s">
        <v>55</v>
      </c>
      <c r="P8" s="10" t="s">
        <v>551</v>
      </c>
      <c r="Q8" s="10" t="s">
        <v>75</v>
      </c>
      <c r="R8" s="10" t="s">
        <v>552</v>
      </c>
      <c r="S8" s="43" t="s">
        <v>122</v>
      </c>
      <c r="T8" s="10" t="s">
        <v>39</v>
      </c>
      <c r="U8" s="43" t="s">
        <v>553</v>
      </c>
      <c r="V8" s="10" t="s">
        <v>49</v>
      </c>
      <c r="W8" s="43" t="str">
        <f>'Week 7'!AZ65</f>
        <v>SF</v>
      </c>
      <c r="X8" s="3" t="s">
        <v>15</v>
      </c>
    </row>
    <row r="9" spans="1:24" ht="115" customHeight="1" x14ac:dyDescent="0.2">
      <c r="A9" s="16"/>
      <c r="B9" s="16"/>
      <c r="C9" s="19" t="str">
        <f>'Week 7'!AE66</f>
        <v>BOILERMEN</v>
      </c>
      <c r="D9" s="89"/>
      <c r="E9" s="33">
        <f>'Week 7'!AH66</f>
        <v>0.27840909090909088</v>
      </c>
      <c r="F9" s="34">
        <f>'Week 7'!AI66</f>
        <v>23</v>
      </c>
      <c r="G9" s="34">
        <f>'Week 7'!AJ66</f>
        <v>5</v>
      </c>
      <c r="H9" s="34">
        <f>'Week 7'!AK66</f>
        <v>22</v>
      </c>
      <c r="I9" s="34">
        <f>'Week 7'!AL66</f>
        <v>8</v>
      </c>
      <c r="J9" s="34">
        <f>'Week 7'!AM66</f>
        <v>2</v>
      </c>
      <c r="K9" s="91">
        <f>'Week 7'!AN66</f>
        <v>4</v>
      </c>
      <c r="L9" s="91">
        <f>'Week 7'!AO66</f>
        <v>17</v>
      </c>
      <c r="M9" s="91">
        <f>'Week 7'!AP66</f>
        <v>1</v>
      </c>
      <c r="N9" s="92">
        <f>'Week 7'!AQ66</f>
        <v>3.6734693877551021</v>
      </c>
      <c r="O9" s="34">
        <f>'Week 7'!AR66</f>
        <v>3</v>
      </c>
      <c r="P9" s="91">
        <f>'Week 7'!AS66</f>
        <v>3</v>
      </c>
      <c r="Q9" s="91">
        <f>'Week 7'!AT66</f>
        <v>0</v>
      </c>
      <c r="R9" s="93">
        <f>'Week 7'!AU66</f>
        <v>7</v>
      </c>
      <c r="S9" s="93">
        <f>'Week 7'!AV66</f>
        <v>0</v>
      </c>
      <c r="T9" s="55">
        <f>'Week 7'!AW66</f>
        <v>1</v>
      </c>
      <c r="U9" s="93">
        <f>'Week 7'!AX66</f>
        <v>43</v>
      </c>
      <c r="V9" s="93">
        <f>'Week 7'!AY66</f>
        <v>1</v>
      </c>
      <c r="W9" s="98">
        <f>'Week 7'!AZ66</f>
        <v>2</v>
      </c>
      <c r="X9" s="55">
        <f>'Week 7'!BA66</f>
        <v>9</v>
      </c>
    </row>
    <row r="10" spans="1:24" ht="115" customHeight="1" x14ac:dyDescent="0.2">
      <c r="A10" s="16"/>
      <c r="B10" s="16"/>
      <c r="C10" s="84" t="str">
        <f>'Week 7'!AE67</f>
        <v>IMPOSSIBLE DREAMERS</v>
      </c>
      <c r="D10" s="89"/>
      <c r="E10" s="90">
        <f>'Week 7'!AH67</f>
        <v>0.25465838509316768</v>
      </c>
      <c r="F10" s="91">
        <f>'Week 7'!AI67</f>
        <v>18</v>
      </c>
      <c r="G10" s="91">
        <f>'Week 7'!AJ67</f>
        <v>2</v>
      </c>
      <c r="H10" s="91">
        <f>'Week 7'!AK67</f>
        <v>8</v>
      </c>
      <c r="I10" s="91">
        <f>'Week 7'!AL67</f>
        <v>3</v>
      </c>
      <c r="J10" s="91">
        <f>'Week 7'!AM67</f>
        <v>0</v>
      </c>
      <c r="K10" s="34">
        <f>'Week 7'!AN67</f>
        <v>9</v>
      </c>
      <c r="L10" s="34">
        <f>'Week 7'!AO67</f>
        <v>22</v>
      </c>
      <c r="M10" s="34">
        <f>'Week 7'!AP67</f>
        <v>3</v>
      </c>
      <c r="N10" s="35">
        <f>'Week 7'!AQ67</f>
        <v>2.6129032258064511</v>
      </c>
      <c r="O10" s="91">
        <f>'Week 7'!AR67</f>
        <v>2</v>
      </c>
      <c r="P10" s="91">
        <f>'Week 7'!AS67</f>
        <v>3</v>
      </c>
      <c r="Q10" s="34">
        <f>'Week 7'!AT67</f>
        <v>3</v>
      </c>
      <c r="R10" s="55">
        <f>'Week 7'!AU67</f>
        <v>11</v>
      </c>
      <c r="S10" s="93">
        <f>'Week 7'!AV67</f>
        <v>0</v>
      </c>
      <c r="T10" s="93">
        <f>'Week 7'!AW67</f>
        <v>0</v>
      </c>
      <c r="U10" s="55">
        <f>'Week 7'!AX67</f>
        <v>33</v>
      </c>
      <c r="V10" s="55">
        <f>'Week 7'!AY67</f>
        <v>0</v>
      </c>
      <c r="W10" s="97">
        <f>'Week 7'!AZ67</f>
        <v>0</v>
      </c>
      <c r="X10" s="93">
        <f>'Week 7'!BA67</f>
        <v>8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70</v>
      </c>
      <c r="G14" s="10" t="s">
        <v>1</v>
      </c>
      <c r="H14" s="10" t="s">
        <v>2</v>
      </c>
      <c r="I14" s="10" t="s">
        <v>74</v>
      </c>
      <c r="J14" s="10" t="s">
        <v>10</v>
      </c>
      <c r="K14" s="10" t="s">
        <v>73</v>
      </c>
      <c r="L14" s="10" t="s">
        <v>550</v>
      </c>
      <c r="M14" s="10" t="s">
        <v>29</v>
      </c>
      <c r="N14" s="10" t="s">
        <v>4</v>
      </c>
      <c r="O14" s="51" t="s">
        <v>55</v>
      </c>
      <c r="P14" s="10" t="s">
        <v>551</v>
      </c>
      <c r="Q14" s="10" t="s">
        <v>75</v>
      </c>
      <c r="R14" s="10" t="s">
        <v>552</v>
      </c>
      <c r="S14" s="43" t="s">
        <v>122</v>
      </c>
      <c r="T14" s="10" t="s">
        <v>39</v>
      </c>
      <c r="U14" s="43" t="s">
        <v>553</v>
      </c>
      <c r="V14" s="10" t="s">
        <v>49</v>
      </c>
      <c r="W14" s="75">
        <f>'Week 7'!CC65</f>
        <v>0</v>
      </c>
      <c r="X14" s="3" t="s">
        <v>15</v>
      </c>
    </row>
    <row r="15" spans="1:24" ht="115" customHeight="1" x14ac:dyDescent="0.2">
      <c r="A15" s="16"/>
      <c r="B15" s="16"/>
      <c r="C15" s="84" t="str">
        <f>'Week 7'!BH66</f>
        <v>BECKWITH BOBCATS</v>
      </c>
      <c r="D15" s="89"/>
      <c r="E15" s="90">
        <f>'Week 7'!BK66</f>
        <v>0.25609756097560976</v>
      </c>
      <c r="F15" s="91">
        <f>'Week 7'!BL66</f>
        <v>19</v>
      </c>
      <c r="G15" s="91">
        <f>'Week 7'!BM66</f>
        <v>3</v>
      </c>
      <c r="H15" s="91">
        <f>'Week 7'!BN66</f>
        <v>17</v>
      </c>
      <c r="I15" s="91">
        <f>'Week 7'!BO66</f>
        <v>6</v>
      </c>
      <c r="J15" s="91">
        <f>'Week 7'!BP66</f>
        <v>0</v>
      </c>
      <c r="K15" s="91">
        <f>'Week 7'!BQ66</f>
        <v>-1</v>
      </c>
      <c r="L15" s="91">
        <f>'Week 7'!BR66</f>
        <v>11</v>
      </c>
      <c r="M15" s="34">
        <f>'Week 7'!BS66</f>
        <v>1</v>
      </c>
      <c r="N15" s="92">
        <f>'Week 7'!BT66</f>
        <v>6.6122448979591839</v>
      </c>
      <c r="O15" s="34">
        <f>'Week 7'!BU66</f>
        <v>5</v>
      </c>
      <c r="P15" s="91">
        <f>'Week 7'!BV66</f>
        <v>3</v>
      </c>
      <c r="Q15" s="91">
        <f>'Week 7'!BW66</f>
        <v>1</v>
      </c>
      <c r="R15" s="93">
        <f>'Week 7'!BX66</f>
        <v>11</v>
      </c>
      <c r="S15" s="93">
        <f>'Week 7'!BY66</f>
        <v>0</v>
      </c>
      <c r="T15" s="93">
        <f>'Week 7'!BZ66</f>
        <v>2</v>
      </c>
      <c r="U15" s="55">
        <f>'Week 7'!CA66</f>
        <v>51</v>
      </c>
      <c r="V15" s="93">
        <f>'Week 7'!CB66</f>
        <v>0</v>
      </c>
      <c r="W15" s="94">
        <f>'Week 7'!CC66</f>
        <v>0</v>
      </c>
      <c r="X15" s="93">
        <f>'Week 7'!CD66</f>
        <v>3</v>
      </c>
    </row>
    <row r="16" spans="1:24" ht="115" customHeight="1" x14ac:dyDescent="0.2">
      <c r="A16" s="16"/>
      <c r="B16" s="16"/>
      <c r="C16" s="19" t="str">
        <f>'Week 7'!BH67</f>
        <v>ATL</v>
      </c>
      <c r="D16" s="84"/>
      <c r="E16" s="33">
        <f>'Week 7'!BK67</f>
        <v>0.31736526946107785</v>
      </c>
      <c r="F16" s="91">
        <f>'Week 7'!BL67</f>
        <v>19</v>
      </c>
      <c r="G16" s="34">
        <f>'Week 7'!BM67</f>
        <v>5</v>
      </c>
      <c r="H16" s="34">
        <f>'Week 7'!BN67</f>
        <v>25</v>
      </c>
      <c r="I16" s="34">
        <f>'Week 7'!BO67</f>
        <v>14</v>
      </c>
      <c r="J16" s="91">
        <f>'Week 7'!BP67</f>
        <v>0</v>
      </c>
      <c r="K16" s="34">
        <f>'Week 7'!BQ67</f>
        <v>0</v>
      </c>
      <c r="L16" s="34">
        <f>'Week 7'!BR67</f>
        <v>14</v>
      </c>
      <c r="M16" s="91">
        <f>'Week 7'!BS67</f>
        <v>0</v>
      </c>
      <c r="N16" s="35">
        <f>'Week 7'!BT67</f>
        <v>3.5783132530120483</v>
      </c>
      <c r="O16" s="91">
        <f>'Week 7'!BU67</f>
        <v>4</v>
      </c>
      <c r="P16" s="34">
        <f>'Week 7'!BV67</f>
        <v>2</v>
      </c>
      <c r="Q16" s="34">
        <f>'Week 7'!BW67</f>
        <v>4</v>
      </c>
      <c r="R16" s="55">
        <f>'Week 7'!BX67</f>
        <v>20</v>
      </c>
      <c r="S16" s="93">
        <f>'Week 7'!BY67</f>
        <v>0</v>
      </c>
      <c r="T16" s="93">
        <f>'Week 7'!BZ67</f>
        <v>2</v>
      </c>
      <c r="U16" s="93">
        <f>'Week 7'!CA67</f>
        <v>55</v>
      </c>
      <c r="V16" s="93">
        <f>'Week 7'!CB67</f>
        <v>0</v>
      </c>
      <c r="W16" s="94">
        <f>'Week 7'!CC67</f>
        <v>0</v>
      </c>
      <c r="X16" s="55">
        <f>'Week 7'!CD67</f>
        <v>10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70</v>
      </c>
      <c r="G20" s="10" t="s">
        <v>1</v>
      </c>
      <c r="H20" s="10" t="s">
        <v>2</v>
      </c>
      <c r="I20" s="10" t="s">
        <v>74</v>
      </c>
      <c r="J20" s="10" t="s">
        <v>10</v>
      </c>
      <c r="K20" s="10" t="s">
        <v>73</v>
      </c>
      <c r="L20" s="10" t="s">
        <v>550</v>
      </c>
      <c r="M20" s="10" t="s">
        <v>29</v>
      </c>
      <c r="N20" s="10" t="s">
        <v>4</v>
      </c>
      <c r="O20" s="51" t="s">
        <v>55</v>
      </c>
      <c r="P20" s="10" t="s">
        <v>551</v>
      </c>
      <c r="Q20" s="10" t="s">
        <v>75</v>
      </c>
      <c r="R20" s="10" t="s">
        <v>552</v>
      </c>
      <c r="S20" s="43" t="s">
        <v>122</v>
      </c>
      <c r="T20" s="10" t="s">
        <v>39</v>
      </c>
      <c r="U20" s="43" t="s">
        <v>553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19" t="str">
        <f>'Week 7'!CL66</f>
        <v>GIBBY MEET FREDDIE</v>
      </c>
      <c r="D21" s="89"/>
      <c r="E21" s="33">
        <f>'Week 7'!CO66</f>
        <v>0.31</v>
      </c>
      <c r="F21" s="34">
        <f>'Week 7'!CP66</f>
        <v>36</v>
      </c>
      <c r="G21" s="34">
        <f>'Week 7'!CQ66</f>
        <v>9</v>
      </c>
      <c r="H21" s="34">
        <f>'Week 7'!CR66</f>
        <v>34</v>
      </c>
      <c r="I21" s="34">
        <f>'Week 7'!CS66</f>
        <v>10</v>
      </c>
      <c r="J21" s="34">
        <f>'Week 7'!CT66</f>
        <v>1</v>
      </c>
      <c r="K21" s="34">
        <f>'Week 7'!CU66</f>
        <v>6</v>
      </c>
      <c r="L21" s="34">
        <f>'Week 7'!CV66</f>
        <v>19</v>
      </c>
      <c r="M21" s="91">
        <f>'Week 7'!CW66</f>
        <v>0</v>
      </c>
      <c r="N21" s="35">
        <f>'Week 7'!CX66</f>
        <v>2.2153846153846155</v>
      </c>
      <c r="O21" s="34">
        <f>'Week 7'!CY66</f>
        <v>4</v>
      </c>
      <c r="P21" s="34">
        <f>'Week 7'!CZ66</f>
        <v>4</v>
      </c>
      <c r="Q21" s="91">
        <f>'Week 7'!DA66</f>
        <v>1</v>
      </c>
      <c r="R21" s="55">
        <f>'Week 7'!DB66</f>
        <v>38</v>
      </c>
      <c r="S21" s="55">
        <f>'Week 7'!DC66</f>
        <v>1</v>
      </c>
      <c r="T21" s="55">
        <f>'Week 7'!DD66</f>
        <v>4</v>
      </c>
      <c r="U21" s="55">
        <f>'Week 7'!DE66</f>
        <v>45</v>
      </c>
      <c r="V21" s="93">
        <f>'Week 7'!DF66</f>
        <v>0</v>
      </c>
      <c r="W21" s="85"/>
      <c r="X21" s="55">
        <f>'Week 7'!DH66</f>
        <v>15</v>
      </c>
    </row>
    <row r="22" spans="1:24" ht="115" customHeight="1" x14ac:dyDescent="0.2">
      <c r="A22" s="16"/>
      <c r="B22" s="16"/>
      <c r="C22" s="84" t="str">
        <f>'Week 7'!CL67</f>
        <v>MENNONITES</v>
      </c>
      <c r="D22" s="84"/>
      <c r="E22" s="90">
        <f>'Week 7'!CO67</f>
        <v>0.2734375</v>
      </c>
      <c r="F22" s="91">
        <f>'Week 7'!CP67</f>
        <v>15</v>
      </c>
      <c r="G22" s="91">
        <f>'Week 7'!CQ67</f>
        <v>3</v>
      </c>
      <c r="H22" s="91">
        <f>'Week 7'!CR67</f>
        <v>15</v>
      </c>
      <c r="I22" s="91">
        <f>'Week 7'!CS67</f>
        <v>8</v>
      </c>
      <c r="J22" s="91">
        <f>'Week 7'!CT67</f>
        <v>0</v>
      </c>
      <c r="K22" s="91">
        <f>'Week 7'!CU67</f>
        <v>2</v>
      </c>
      <c r="L22" s="91">
        <f>'Week 7'!CV67</f>
        <v>4</v>
      </c>
      <c r="M22" s="91">
        <f>'Week 7'!CW67</f>
        <v>0</v>
      </c>
      <c r="N22" s="92">
        <f>'Week 7'!CX67</f>
        <v>5.3181818181818175</v>
      </c>
      <c r="O22" s="91">
        <f>'Week 7'!CY67</f>
        <v>0</v>
      </c>
      <c r="P22" s="91">
        <f>'Week 7'!CZ67</f>
        <v>6</v>
      </c>
      <c r="Q22" s="34">
        <f>'Week 7'!DA67</f>
        <v>2</v>
      </c>
      <c r="R22" s="93">
        <f>'Week 7'!DB67</f>
        <v>5</v>
      </c>
      <c r="S22" s="93">
        <f>'Week 7'!DC67</f>
        <v>0</v>
      </c>
      <c r="T22" s="93">
        <f>'Week 7'!DD67</f>
        <v>0</v>
      </c>
      <c r="U22" s="93">
        <f>'Week 7'!DE67</f>
        <v>46</v>
      </c>
      <c r="V22" s="93">
        <f>'Week 7'!DF67</f>
        <v>0</v>
      </c>
      <c r="W22" s="85"/>
      <c r="X22" s="93">
        <f>'Week 7'!DH67</f>
        <v>1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70</v>
      </c>
      <c r="G26" s="10" t="s">
        <v>1</v>
      </c>
      <c r="H26" s="10" t="s">
        <v>2</v>
      </c>
      <c r="I26" s="10" t="s">
        <v>74</v>
      </c>
      <c r="J26" s="10" t="s">
        <v>10</v>
      </c>
      <c r="K26" s="10" t="s">
        <v>73</v>
      </c>
      <c r="L26" s="10" t="s">
        <v>550</v>
      </c>
      <c r="M26" s="10" t="s">
        <v>29</v>
      </c>
      <c r="N26" s="10" t="s">
        <v>4</v>
      </c>
      <c r="O26" s="51" t="s">
        <v>55</v>
      </c>
      <c r="P26" s="10" t="s">
        <v>551</v>
      </c>
      <c r="Q26" s="10" t="s">
        <v>75</v>
      </c>
      <c r="R26" s="10" t="s">
        <v>552</v>
      </c>
      <c r="S26" s="43" t="s">
        <v>122</v>
      </c>
      <c r="T26" s="10" t="s">
        <v>39</v>
      </c>
      <c r="U26" s="43" t="s">
        <v>553</v>
      </c>
      <c r="V26" s="10" t="s">
        <v>49</v>
      </c>
      <c r="W26" s="43"/>
      <c r="X26" s="3" t="s">
        <v>15</v>
      </c>
    </row>
    <row r="27" spans="1:24" ht="115" customHeight="1" x14ac:dyDescent="0.2">
      <c r="C27" s="19" t="str">
        <f>'Week 7'!DO66</f>
        <v>BRYCE KRISPIES</v>
      </c>
      <c r="D27" s="85"/>
      <c r="E27" s="72">
        <f>'Week 7'!DR66</f>
        <v>0.32460732984293195</v>
      </c>
      <c r="F27" s="71">
        <f>'Week 7'!DS66</f>
        <v>29</v>
      </c>
      <c r="G27" s="87">
        <f>'Week 7'!DT66</f>
        <v>5</v>
      </c>
      <c r="H27" s="71">
        <f>'Week 7'!DU66</f>
        <v>22</v>
      </c>
      <c r="I27" s="71">
        <f>'Week 7'!DV66</f>
        <v>13</v>
      </c>
      <c r="J27" s="71">
        <f>'Week 7'!DW66</f>
        <v>4</v>
      </c>
      <c r="K27" s="87">
        <f>'Week 7'!DX66</f>
        <v>3</v>
      </c>
      <c r="L27" s="71">
        <f>'Week 7'!DY66</f>
        <v>25</v>
      </c>
      <c r="M27" s="87">
        <f>'Week 7'!DZ66</f>
        <v>0</v>
      </c>
      <c r="N27" s="88">
        <f>'Week 7'!EA66</f>
        <v>3.6</v>
      </c>
      <c r="O27" s="71">
        <f>'Week 7'!EB66</f>
        <v>3</v>
      </c>
      <c r="P27" s="87">
        <f>'Week 7'!EC66</f>
        <v>2</v>
      </c>
      <c r="Q27" s="87">
        <f>'Week 7'!ED66</f>
        <v>2</v>
      </c>
      <c r="R27" s="87">
        <f>'Week 7'!EE66</f>
        <v>5</v>
      </c>
      <c r="S27" s="87">
        <f>'Week 7'!EF66</f>
        <v>0</v>
      </c>
      <c r="T27" s="87">
        <f>'Week 7'!EG66</f>
        <v>0</v>
      </c>
      <c r="U27" s="71">
        <f>'Week 7'!EH66</f>
        <v>54</v>
      </c>
      <c r="V27" s="87">
        <f>'Week 7'!EI66</f>
        <v>3</v>
      </c>
      <c r="W27" s="87"/>
      <c r="X27" s="71">
        <f>'Week 7'!EK66</f>
        <v>8</v>
      </c>
    </row>
    <row r="28" spans="1:24" ht="115" customHeight="1" x14ac:dyDescent="0.2">
      <c r="C28" s="84" t="str">
        <f>'Week 7'!DO67</f>
        <v>BUSCH LEAGUERS</v>
      </c>
      <c r="D28" s="85"/>
      <c r="E28" s="86">
        <f>'Week 7'!DR67</f>
        <v>0.28484848484848485</v>
      </c>
      <c r="F28" s="87">
        <f>'Week 7'!DS67</f>
        <v>24</v>
      </c>
      <c r="G28" s="71">
        <f>'Week 7'!DT67</f>
        <v>6</v>
      </c>
      <c r="H28" s="87">
        <f>'Week 7'!DU67</f>
        <v>14</v>
      </c>
      <c r="I28" s="87">
        <f>'Week 7'!DV67</f>
        <v>3</v>
      </c>
      <c r="J28" s="87">
        <f>'Week 7'!DW67</f>
        <v>1</v>
      </c>
      <c r="K28" s="71">
        <f>'Week 7'!DX67</f>
        <v>5</v>
      </c>
      <c r="L28" s="87">
        <f>'Week 7'!DY67</f>
        <v>17</v>
      </c>
      <c r="M28" s="71">
        <f>'Week 7'!DZ67</f>
        <v>1</v>
      </c>
      <c r="N28" s="73">
        <f>'Week 7'!EA67</f>
        <v>2.2153846153846155</v>
      </c>
      <c r="O28" s="87">
        <f>'Week 7'!EB67</f>
        <v>0</v>
      </c>
      <c r="P28" s="87">
        <f>'Week 7'!EC67</f>
        <v>2</v>
      </c>
      <c r="Q28" s="71">
        <f>'Week 7'!ED67</f>
        <v>7</v>
      </c>
      <c r="R28" s="71">
        <f>'Week 7'!EE67</f>
        <v>23</v>
      </c>
      <c r="S28" s="87">
        <f>'Week 7'!EF67</f>
        <v>0</v>
      </c>
      <c r="T28" s="87">
        <f>'Week 7'!EG67</f>
        <v>0</v>
      </c>
      <c r="U28" s="87">
        <f>'Week 7'!EH67</f>
        <v>63</v>
      </c>
      <c r="V28" s="71">
        <f>'Week 7'!EI67</f>
        <v>1</v>
      </c>
      <c r="W28" s="87"/>
      <c r="X28" s="87">
        <f>'Week 7'!EK67</f>
        <v>7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55"/>
  <sheetViews>
    <sheetView zoomScale="150" workbookViewId="0">
      <selection activeCell="A35" sqref="A35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116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117</v>
      </c>
      <c r="W1" s="61" t="s">
        <v>0</v>
      </c>
      <c r="X1" s="61" t="s">
        <v>36</v>
      </c>
      <c r="Y1" s="61" t="s">
        <v>37</v>
      </c>
      <c r="Z1" s="61" t="s">
        <v>118</v>
      </c>
    </row>
    <row r="2" spans="1:26" ht="17" x14ac:dyDescent="0.2">
      <c r="A2" s="13" t="s">
        <v>217</v>
      </c>
      <c r="B2" s="62">
        <v>7</v>
      </c>
      <c r="C2" s="62">
        <v>7</v>
      </c>
      <c r="D2" s="62">
        <v>36</v>
      </c>
      <c r="E2" s="62">
        <v>32</v>
      </c>
      <c r="F2" s="62">
        <v>3</v>
      </c>
      <c r="G2" s="62">
        <v>6</v>
      </c>
      <c r="H2" s="62">
        <v>2</v>
      </c>
      <c r="I2" s="62">
        <v>0</v>
      </c>
      <c r="J2" s="62">
        <v>0</v>
      </c>
      <c r="K2" s="62">
        <v>4</v>
      </c>
      <c r="L2" s="62">
        <v>1</v>
      </c>
      <c r="M2" s="62">
        <v>1</v>
      </c>
      <c r="N2" s="62">
        <v>1</v>
      </c>
      <c r="O2" s="62">
        <v>5</v>
      </c>
      <c r="P2" s="62">
        <v>1</v>
      </c>
      <c r="Q2" s="62">
        <v>2</v>
      </c>
      <c r="R2" s="62">
        <v>0</v>
      </c>
      <c r="S2" s="62">
        <v>2</v>
      </c>
      <c r="T2" s="62">
        <v>1</v>
      </c>
      <c r="U2" s="62">
        <v>0</v>
      </c>
      <c r="V2" s="62">
        <v>4</v>
      </c>
      <c r="W2" s="62">
        <v>0.188</v>
      </c>
      <c r="X2" s="62">
        <v>0.222</v>
      </c>
      <c r="Y2" s="62">
        <v>0.25</v>
      </c>
      <c r="Z2" s="62">
        <v>57.1</v>
      </c>
    </row>
    <row r="3" spans="1:26" ht="17" x14ac:dyDescent="0.2">
      <c r="A3" s="13" t="s">
        <v>556</v>
      </c>
      <c r="B3" s="62">
        <v>7</v>
      </c>
      <c r="C3" s="62">
        <v>7</v>
      </c>
      <c r="D3" s="62">
        <v>34</v>
      </c>
      <c r="E3" s="62">
        <v>32</v>
      </c>
      <c r="F3" s="62">
        <v>4</v>
      </c>
      <c r="G3" s="62">
        <v>7</v>
      </c>
      <c r="H3" s="62">
        <v>1</v>
      </c>
      <c r="I3" s="62">
        <v>0</v>
      </c>
      <c r="J3" s="62">
        <v>1</v>
      </c>
      <c r="K3" s="62">
        <v>3</v>
      </c>
      <c r="L3" s="62">
        <v>2</v>
      </c>
      <c r="M3" s="62">
        <v>0</v>
      </c>
      <c r="N3" s="62">
        <v>0</v>
      </c>
      <c r="O3" s="62">
        <v>4</v>
      </c>
      <c r="P3" s="62">
        <v>1</v>
      </c>
      <c r="Q3" s="62">
        <v>0</v>
      </c>
      <c r="R3" s="62">
        <v>0</v>
      </c>
      <c r="S3" s="62">
        <v>0</v>
      </c>
      <c r="T3" s="62">
        <v>1</v>
      </c>
      <c r="U3" s="62">
        <v>0</v>
      </c>
      <c r="V3" s="62">
        <v>4</v>
      </c>
      <c r="W3" s="62">
        <v>0.219</v>
      </c>
      <c r="X3" s="62">
        <v>0.26500000000000001</v>
      </c>
      <c r="Y3" s="62">
        <v>0.34399999999999997</v>
      </c>
      <c r="Z3" s="62">
        <v>57.1</v>
      </c>
    </row>
    <row r="4" spans="1:26" ht="17" x14ac:dyDescent="0.2">
      <c r="A4" s="13" t="s">
        <v>99</v>
      </c>
      <c r="B4" s="62">
        <v>7</v>
      </c>
      <c r="C4" s="62">
        <v>7</v>
      </c>
      <c r="D4" s="62">
        <v>34</v>
      </c>
      <c r="E4" s="62">
        <v>31</v>
      </c>
      <c r="F4" s="62">
        <v>5</v>
      </c>
      <c r="G4" s="62">
        <v>8</v>
      </c>
      <c r="H4" s="62">
        <v>2</v>
      </c>
      <c r="I4" s="62">
        <v>1</v>
      </c>
      <c r="J4" s="62">
        <v>0</v>
      </c>
      <c r="K4" s="62">
        <v>2</v>
      </c>
      <c r="L4" s="62">
        <v>2</v>
      </c>
      <c r="M4" s="62">
        <v>0</v>
      </c>
      <c r="N4" s="62">
        <v>1</v>
      </c>
      <c r="O4" s="62">
        <v>2</v>
      </c>
      <c r="P4" s="62">
        <v>1</v>
      </c>
      <c r="Q4" s="62">
        <v>0</v>
      </c>
      <c r="R4" s="62">
        <v>0</v>
      </c>
      <c r="S4" s="62">
        <v>0</v>
      </c>
      <c r="T4" s="62">
        <v>0</v>
      </c>
      <c r="U4" s="62">
        <v>0</v>
      </c>
      <c r="V4" s="62">
        <v>6</v>
      </c>
      <c r="W4" s="62">
        <v>0.25800000000000001</v>
      </c>
      <c r="X4" s="62">
        <v>0.32400000000000001</v>
      </c>
      <c r="Y4" s="62">
        <v>0.38700000000000001</v>
      </c>
      <c r="Z4" s="62">
        <v>85.7</v>
      </c>
    </row>
    <row r="5" spans="1:26" ht="17" x14ac:dyDescent="0.2">
      <c r="A5" s="13" t="s">
        <v>130</v>
      </c>
      <c r="B5" s="62">
        <v>7</v>
      </c>
      <c r="C5" s="62">
        <v>7</v>
      </c>
      <c r="D5" s="62">
        <v>32</v>
      </c>
      <c r="E5" s="62">
        <v>31</v>
      </c>
      <c r="F5" s="62">
        <v>3</v>
      </c>
      <c r="G5" s="62">
        <v>11</v>
      </c>
      <c r="H5" s="62">
        <v>3</v>
      </c>
      <c r="I5" s="62">
        <v>0</v>
      </c>
      <c r="J5" s="62">
        <v>0</v>
      </c>
      <c r="K5" s="62">
        <v>4</v>
      </c>
      <c r="L5" s="62">
        <v>1</v>
      </c>
      <c r="M5" s="62">
        <v>0</v>
      </c>
      <c r="N5" s="62">
        <v>0</v>
      </c>
      <c r="O5" s="62">
        <v>0</v>
      </c>
      <c r="P5" s="62">
        <v>0</v>
      </c>
      <c r="Q5" s="62">
        <v>0</v>
      </c>
      <c r="R5" s="62">
        <v>0</v>
      </c>
      <c r="S5" s="62">
        <v>0</v>
      </c>
      <c r="T5" s="62">
        <v>2</v>
      </c>
      <c r="U5" s="62">
        <v>0</v>
      </c>
      <c r="V5" s="62">
        <v>6</v>
      </c>
      <c r="W5" s="62">
        <v>0.35499999999999998</v>
      </c>
      <c r="X5" s="62">
        <v>0.375</v>
      </c>
      <c r="Y5" s="62">
        <v>0.45200000000000001</v>
      </c>
      <c r="Z5" s="62">
        <v>85.7</v>
      </c>
    </row>
    <row r="6" spans="1:26" ht="17" x14ac:dyDescent="0.2">
      <c r="A6" s="13" t="s">
        <v>90</v>
      </c>
      <c r="B6" s="62">
        <v>7</v>
      </c>
      <c r="C6" s="62">
        <v>7</v>
      </c>
      <c r="D6" s="62">
        <v>31</v>
      </c>
      <c r="E6" s="62">
        <v>31</v>
      </c>
      <c r="F6" s="62">
        <v>3</v>
      </c>
      <c r="G6" s="62">
        <v>7</v>
      </c>
      <c r="H6" s="62">
        <v>1</v>
      </c>
      <c r="I6" s="62">
        <v>0</v>
      </c>
      <c r="J6" s="62">
        <v>2</v>
      </c>
      <c r="K6" s="62">
        <v>4</v>
      </c>
      <c r="L6" s="62">
        <v>0</v>
      </c>
      <c r="M6" s="62">
        <v>0</v>
      </c>
      <c r="N6" s="62">
        <v>0</v>
      </c>
      <c r="O6" s="62">
        <v>5</v>
      </c>
      <c r="P6" s="62">
        <v>0</v>
      </c>
      <c r="Q6" s="62">
        <v>0</v>
      </c>
      <c r="R6" s="62">
        <v>0</v>
      </c>
      <c r="S6" s="62">
        <v>0</v>
      </c>
      <c r="T6" s="62">
        <v>1</v>
      </c>
      <c r="U6" s="62">
        <v>0</v>
      </c>
      <c r="V6" s="62">
        <v>5</v>
      </c>
      <c r="W6" s="62">
        <v>0.22600000000000001</v>
      </c>
      <c r="X6" s="62">
        <v>0.22600000000000001</v>
      </c>
      <c r="Y6" s="62">
        <v>0.45200000000000001</v>
      </c>
      <c r="Z6" s="62">
        <v>71.400000000000006</v>
      </c>
    </row>
    <row r="7" spans="1:26" ht="17" x14ac:dyDescent="0.2">
      <c r="A7" s="13" t="s">
        <v>548</v>
      </c>
      <c r="B7" s="62">
        <v>7</v>
      </c>
      <c r="C7" s="62">
        <v>7</v>
      </c>
      <c r="D7" s="62">
        <v>31</v>
      </c>
      <c r="E7" s="62">
        <v>30</v>
      </c>
      <c r="F7" s="62">
        <v>3</v>
      </c>
      <c r="G7" s="62">
        <v>10</v>
      </c>
      <c r="H7" s="62">
        <v>1</v>
      </c>
      <c r="I7" s="62">
        <v>0</v>
      </c>
      <c r="J7" s="62">
        <v>0</v>
      </c>
      <c r="K7" s="62">
        <v>3</v>
      </c>
      <c r="L7" s="62">
        <v>0</v>
      </c>
      <c r="M7" s="62">
        <v>0</v>
      </c>
      <c r="N7" s="62">
        <v>1</v>
      </c>
      <c r="O7" s="62">
        <v>1</v>
      </c>
      <c r="P7" s="62">
        <v>0</v>
      </c>
      <c r="Q7" s="62">
        <v>0</v>
      </c>
      <c r="R7" s="62">
        <v>0</v>
      </c>
      <c r="S7" s="62">
        <v>0</v>
      </c>
      <c r="T7" s="62">
        <v>1</v>
      </c>
      <c r="U7" s="62">
        <v>0</v>
      </c>
      <c r="V7" s="62">
        <v>7</v>
      </c>
      <c r="W7" s="62">
        <v>0.33300000000000002</v>
      </c>
      <c r="X7" s="62">
        <v>0.35499999999999998</v>
      </c>
      <c r="Y7" s="62">
        <v>0.36699999999999999</v>
      </c>
      <c r="Z7" s="62">
        <v>100</v>
      </c>
    </row>
    <row r="8" spans="1:26" ht="17" x14ac:dyDescent="0.2">
      <c r="A8" s="13" t="s">
        <v>139</v>
      </c>
      <c r="B8" s="62">
        <v>7</v>
      </c>
      <c r="C8" s="62">
        <v>7</v>
      </c>
      <c r="D8" s="62">
        <v>30</v>
      </c>
      <c r="E8" s="62">
        <v>30</v>
      </c>
      <c r="F8" s="62">
        <v>8</v>
      </c>
      <c r="G8" s="62">
        <v>11</v>
      </c>
      <c r="H8" s="62">
        <v>0</v>
      </c>
      <c r="I8" s="62">
        <v>1</v>
      </c>
      <c r="J8" s="62">
        <v>4</v>
      </c>
      <c r="K8" s="62">
        <v>6</v>
      </c>
      <c r="L8" s="62">
        <v>0</v>
      </c>
      <c r="M8" s="62">
        <v>0</v>
      </c>
      <c r="N8" s="62">
        <v>0</v>
      </c>
      <c r="O8" s="62">
        <v>5</v>
      </c>
      <c r="P8" s="62">
        <v>4</v>
      </c>
      <c r="Q8" s="62">
        <v>2</v>
      </c>
      <c r="R8" s="62">
        <v>0</v>
      </c>
      <c r="S8" s="62">
        <v>0</v>
      </c>
      <c r="T8" s="62">
        <v>3</v>
      </c>
      <c r="U8" s="62">
        <v>0</v>
      </c>
      <c r="V8" s="62">
        <v>6</v>
      </c>
      <c r="W8" s="62">
        <v>0.36699999999999999</v>
      </c>
      <c r="X8" s="62">
        <v>0.36699999999999999</v>
      </c>
      <c r="Y8" s="62">
        <v>0.83299999999999996</v>
      </c>
      <c r="Z8" s="62">
        <v>85.7</v>
      </c>
    </row>
    <row r="9" spans="1:26" ht="17" x14ac:dyDescent="0.2">
      <c r="A9" s="13" t="s">
        <v>150</v>
      </c>
      <c r="B9" s="62">
        <v>6</v>
      </c>
      <c r="C9" s="62">
        <v>6</v>
      </c>
      <c r="D9" s="62">
        <v>30</v>
      </c>
      <c r="E9" s="62">
        <v>30</v>
      </c>
      <c r="F9" s="62">
        <v>1</v>
      </c>
      <c r="G9" s="62">
        <v>5</v>
      </c>
      <c r="H9" s="62">
        <v>1</v>
      </c>
      <c r="I9" s="62">
        <v>0</v>
      </c>
      <c r="J9" s="62">
        <v>0</v>
      </c>
      <c r="K9" s="62">
        <v>2</v>
      </c>
      <c r="L9" s="62">
        <v>0</v>
      </c>
      <c r="M9" s="62">
        <v>0</v>
      </c>
      <c r="N9" s="62">
        <v>0</v>
      </c>
      <c r="O9" s="62">
        <v>6</v>
      </c>
      <c r="P9" s="62">
        <v>2</v>
      </c>
      <c r="Q9" s="62">
        <v>0</v>
      </c>
      <c r="R9" s="62">
        <v>0</v>
      </c>
      <c r="S9" s="62">
        <v>0</v>
      </c>
      <c r="T9" s="62">
        <v>3</v>
      </c>
      <c r="U9" s="62">
        <v>0</v>
      </c>
      <c r="V9" s="62">
        <v>4</v>
      </c>
      <c r="W9" s="62">
        <v>0.16700000000000001</v>
      </c>
      <c r="X9" s="62">
        <v>0.16700000000000001</v>
      </c>
      <c r="Y9" s="62">
        <v>0.2</v>
      </c>
      <c r="Z9" s="62">
        <v>66.7</v>
      </c>
    </row>
    <row r="10" spans="1:26" ht="17" x14ac:dyDescent="0.2">
      <c r="A10" s="13" t="s">
        <v>124</v>
      </c>
      <c r="B10" s="62">
        <v>7</v>
      </c>
      <c r="C10" s="62">
        <v>7</v>
      </c>
      <c r="D10" s="62">
        <v>34</v>
      </c>
      <c r="E10" s="62">
        <v>29</v>
      </c>
      <c r="F10" s="62">
        <v>2</v>
      </c>
      <c r="G10" s="62">
        <v>8</v>
      </c>
      <c r="H10" s="62">
        <v>0</v>
      </c>
      <c r="I10" s="62">
        <v>0</v>
      </c>
      <c r="J10" s="62">
        <v>0</v>
      </c>
      <c r="K10" s="62">
        <v>0</v>
      </c>
      <c r="L10" s="62">
        <v>5</v>
      </c>
      <c r="M10" s="62">
        <v>0</v>
      </c>
      <c r="N10" s="62">
        <v>0</v>
      </c>
      <c r="O10" s="62">
        <v>4</v>
      </c>
      <c r="P10" s="62">
        <v>1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6</v>
      </c>
      <c r="W10" s="62">
        <v>0.27600000000000002</v>
      </c>
      <c r="X10" s="62">
        <v>0.38200000000000001</v>
      </c>
      <c r="Y10" s="62">
        <v>0.27600000000000002</v>
      </c>
      <c r="Z10" s="62">
        <v>85.7</v>
      </c>
    </row>
    <row r="11" spans="1:26" ht="17" x14ac:dyDescent="0.2">
      <c r="A11" s="13" t="s">
        <v>166</v>
      </c>
      <c r="B11" s="62">
        <v>7</v>
      </c>
      <c r="C11" s="62">
        <v>7</v>
      </c>
      <c r="D11" s="62">
        <v>33</v>
      </c>
      <c r="E11" s="62">
        <v>29</v>
      </c>
      <c r="F11" s="62">
        <v>5</v>
      </c>
      <c r="G11" s="62">
        <v>8</v>
      </c>
      <c r="H11" s="62">
        <v>1</v>
      </c>
      <c r="I11" s="62">
        <v>0</v>
      </c>
      <c r="J11" s="62">
        <v>2</v>
      </c>
      <c r="K11" s="62">
        <v>4</v>
      </c>
      <c r="L11" s="62">
        <v>3</v>
      </c>
      <c r="M11" s="62">
        <v>1</v>
      </c>
      <c r="N11" s="62">
        <v>0</v>
      </c>
      <c r="O11" s="62">
        <v>11</v>
      </c>
      <c r="P11" s="62">
        <v>0</v>
      </c>
      <c r="Q11" s="62">
        <v>0</v>
      </c>
      <c r="R11" s="62">
        <v>0</v>
      </c>
      <c r="S11" s="62">
        <v>1</v>
      </c>
      <c r="T11" s="62">
        <v>0</v>
      </c>
      <c r="U11" s="62">
        <v>0</v>
      </c>
      <c r="V11" s="62">
        <v>5</v>
      </c>
      <c r="W11" s="62">
        <v>0.27600000000000002</v>
      </c>
      <c r="X11" s="62">
        <v>0.33300000000000002</v>
      </c>
      <c r="Y11" s="62">
        <v>0.51700000000000002</v>
      </c>
      <c r="Z11" s="62">
        <v>71.400000000000006</v>
      </c>
    </row>
    <row r="12" spans="1:26" ht="17" x14ac:dyDescent="0.2">
      <c r="A12" s="13" t="s">
        <v>487</v>
      </c>
      <c r="B12" s="62">
        <v>7</v>
      </c>
      <c r="C12" s="62">
        <v>7</v>
      </c>
      <c r="D12" s="62">
        <v>33</v>
      </c>
      <c r="E12" s="62">
        <v>29</v>
      </c>
      <c r="F12" s="62">
        <v>1</v>
      </c>
      <c r="G12" s="62">
        <v>10</v>
      </c>
      <c r="H12" s="62">
        <v>1</v>
      </c>
      <c r="I12" s="62">
        <v>0</v>
      </c>
      <c r="J12" s="62">
        <v>0</v>
      </c>
      <c r="K12" s="62">
        <v>5</v>
      </c>
      <c r="L12" s="62">
        <v>2</v>
      </c>
      <c r="M12" s="62">
        <v>0</v>
      </c>
      <c r="N12" s="62">
        <v>1</v>
      </c>
      <c r="O12" s="62">
        <v>0</v>
      </c>
      <c r="P12" s="62">
        <v>2</v>
      </c>
      <c r="Q12" s="62">
        <v>1</v>
      </c>
      <c r="R12" s="62">
        <v>0</v>
      </c>
      <c r="S12" s="62">
        <v>1</v>
      </c>
      <c r="T12" s="62">
        <v>0</v>
      </c>
      <c r="U12" s="62">
        <v>0</v>
      </c>
      <c r="V12" s="62">
        <v>6</v>
      </c>
      <c r="W12" s="62">
        <v>0.34499999999999997</v>
      </c>
      <c r="X12" s="62">
        <v>0.39400000000000002</v>
      </c>
      <c r="Y12" s="62">
        <v>0.379</v>
      </c>
      <c r="Z12" s="62">
        <v>85.7</v>
      </c>
    </row>
    <row r="13" spans="1:26" ht="17" x14ac:dyDescent="0.2">
      <c r="A13" s="13" t="s">
        <v>559</v>
      </c>
      <c r="B13" s="62">
        <v>6</v>
      </c>
      <c r="C13" s="62">
        <v>6</v>
      </c>
      <c r="D13" s="62">
        <v>31</v>
      </c>
      <c r="E13" s="62">
        <v>29</v>
      </c>
      <c r="F13" s="62">
        <v>5</v>
      </c>
      <c r="G13" s="62">
        <v>11</v>
      </c>
      <c r="H13" s="62">
        <v>2</v>
      </c>
      <c r="I13" s="62">
        <v>2</v>
      </c>
      <c r="J13" s="62">
        <v>0</v>
      </c>
      <c r="K13" s="62">
        <v>2</v>
      </c>
      <c r="L13" s="62">
        <v>2</v>
      </c>
      <c r="M13" s="62">
        <v>0</v>
      </c>
      <c r="N13" s="62">
        <v>0</v>
      </c>
      <c r="O13" s="62">
        <v>2</v>
      </c>
      <c r="P13" s="62">
        <v>1</v>
      </c>
      <c r="Q13" s="62">
        <v>0</v>
      </c>
      <c r="R13" s="62">
        <v>0</v>
      </c>
      <c r="S13" s="62">
        <v>0</v>
      </c>
      <c r="T13" s="62">
        <v>1</v>
      </c>
      <c r="U13" s="62">
        <v>0</v>
      </c>
      <c r="V13" s="62">
        <v>5</v>
      </c>
      <c r="W13" s="62">
        <v>0.379</v>
      </c>
      <c r="X13" s="62">
        <v>0.41899999999999998</v>
      </c>
      <c r="Y13" s="62">
        <v>0.58599999999999997</v>
      </c>
      <c r="Z13" s="62">
        <v>83.3</v>
      </c>
    </row>
    <row r="14" spans="1:26" ht="17" x14ac:dyDescent="0.2">
      <c r="A14" s="13" t="s">
        <v>651</v>
      </c>
      <c r="B14" s="62">
        <v>7</v>
      </c>
      <c r="C14" s="62">
        <v>7</v>
      </c>
      <c r="D14" s="62">
        <v>31</v>
      </c>
      <c r="E14" s="62">
        <v>29</v>
      </c>
      <c r="F14" s="62">
        <v>6</v>
      </c>
      <c r="G14" s="62">
        <v>12</v>
      </c>
      <c r="H14" s="62">
        <v>3</v>
      </c>
      <c r="I14" s="62">
        <v>0</v>
      </c>
      <c r="J14" s="62">
        <v>3</v>
      </c>
      <c r="K14" s="62">
        <v>6</v>
      </c>
      <c r="L14" s="62">
        <v>1</v>
      </c>
      <c r="M14" s="62">
        <v>0</v>
      </c>
      <c r="N14" s="62">
        <v>0</v>
      </c>
      <c r="O14" s="62">
        <v>5</v>
      </c>
      <c r="P14" s="62">
        <v>0</v>
      </c>
      <c r="Q14" s="62">
        <v>1</v>
      </c>
      <c r="R14" s="62">
        <v>1</v>
      </c>
      <c r="S14" s="62">
        <v>0</v>
      </c>
      <c r="T14" s="62">
        <v>0</v>
      </c>
      <c r="U14" s="62">
        <v>0</v>
      </c>
      <c r="V14" s="62">
        <v>6</v>
      </c>
      <c r="W14" s="62">
        <v>0.41399999999999998</v>
      </c>
      <c r="X14" s="62">
        <v>0.433</v>
      </c>
      <c r="Y14" s="62">
        <v>0.82799999999999996</v>
      </c>
      <c r="Z14" s="62">
        <v>85.7</v>
      </c>
    </row>
    <row r="15" spans="1:26" ht="17" x14ac:dyDescent="0.2">
      <c r="A15" s="13" t="s">
        <v>213</v>
      </c>
      <c r="B15" s="62">
        <v>7</v>
      </c>
      <c r="C15" s="62">
        <v>7</v>
      </c>
      <c r="D15" s="62">
        <v>29</v>
      </c>
      <c r="E15" s="62">
        <v>29</v>
      </c>
      <c r="F15" s="62">
        <v>5</v>
      </c>
      <c r="G15" s="62">
        <v>11</v>
      </c>
      <c r="H15" s="62">
        <v>0</v>
      </c>
      <c r="I15" s="62">
        <v>1</v>
      </c>
      <c r="J15" s="62">
        <v>1</v>
      </c>
      <c r="K15" s="62">
        <v>4</v>
      </c>
      <c r="L15" s="62">
        <v>0</v>
      </c>
      <c r="M15" s="62">
        <v>0</v>
      </c>
      <c r="N15" s="62">
        <v>0</v>
      </c>
      <c r="O15" s="62">
        <v>2</v>
      </c>
      <c r="P15" s="62">
        <v>0</v>
      </c>
      <c r="Q15" s="62">
        <v>0</v>
      </c>
      <c r="R15" s="62">
        <v>0</v>
      </c>
      <c r="S15" s="62">
        <v>0</v>
      </c>
      <c r="T15" s="62">
        <v>1</v>
      </c>
      <c r="U15" s="62">
        <v>0</v>
      </c>
      <c r="V15" s="62">
        <v>5</v>
      </c>
      <c r="W15" s="62">
        <v>0.379</v>
      </c>
      <c r="X15" s="62">
        <v>0.379</v>
      </c>
      <c r="Y15" s="62">
        <v>0.55200000000000005</v>
      </c>
      <c r="Z15" s="62">
        <v>71.400000000000006</v>
      </c>
    </row>
    <row r="16" spans="1:26" ht="17" x14ac:dyDescent="0.2">
      <c r="A16" s="13" t="s">
        <v>140</v>
      </c>
      <c r="B16" s="62">
        <v>7</v>
      </c>
      <c r="C16" s="62">
        <v>7</v>
      </c>
      <c r="D16" s="62">
        <v>33</v>
      </c>
      <c r="E16" s="62">
        <v>28</v>
      </c>
      <c r="F16" s="62">
        <v>4</v>
      </c>
      <c r="G16" s="62">
        <v>10</v>
      </c>
      <c r="H16" s="62">
        <v>0</v>
      </c>
      <c r="I16" s="62">
        <v>0</v>
      </c>
      <c r="J16" s="62">
        <v>0</v>
      </c>
      <c r="K16" s="62">
        <v>3</v>
      </c>
      <c r="L16" s="62">
        <v>5</v>
      </c>
      <c r="M16" s="62">
        <v>1</v>
      </c>
      <c r="N16" s="62">
        <v>0</v>
      </c>
      <c r="O16" s="62">
        <v>3</v>
      </c>
      <c r="P16" s="62">
        <v>1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6</v>
      </c>
      <c r="W16" s="62">
        <v>0.35699999999999998</v>
      </c>
      <c r="X16" s="62">
        <v>0.45500000000000002</v>
      </c>
      <c r="Y16" s="62">
        <v>0.35699999999999998</v>
      </c>
      <c r="Z16" s="62">
        <v>85.7</v>
      </c>
    </row>
    <row r="17" spans="1:26" ht="17" x14ac:dyDescent="0.2">
      <c r="A17" s="13" t="s">
        <v>592</v>
      </c>
      <c r="B17" s="62">
        <v>7</v>
      </c>
      <c r="C17" s="62">
        <v>7</v>
      </c>
      <c r="D17" s="62">
        <v>31</v>
      </c>
      <c r="E17" s="62">
        <v>28</v>
      </c>
      <c r="F17" s="62">
        <v>4</v>
      </c>
      <c r="G17" s="62">
        <v>6</v>
      </c>
      <c r="H17" s="62">
        <v>2</v>
      </c>
      <c r="I17" s="62">
        <v>0</v>
      </c>
      <c r="J17" s="62">
        <v>1</v>
      </c>
      <c r="K17" s="62">
        <v>5</v>
      </c>
      <c r="L17" s="62">
        <v>2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1</v>
      </c>
      <c r="T17" s="62">
        <v>3</v>
      </c>
      <c r="U17" s="62">
        <v>0</v>
      </c>
      <c r="V17" s="62">
        <v>4</v>
      </c>
      <c r="W17" s="62">
        <v>0.214</v>
      </c>
      <c r="X17" s="62">
        <v>0.25800000000000001</v>
      </c>
      <c r="Y17" s="62">
        <v>0.39300000000000002</v>
      </c>
      <c r="Z17" s="62">
        <v>57.1</v>
      </c>
    </row>
    <row r="18" spans="1:26" ht="17" x14ac:dyDescent="0.2">
      <c r="A18" s="13" t="s">
        <v>476</v>
      </c>
      <c r="B18" s="62">
        <v>6</v>
      </c>
      <c r="C18" s="62">
        <v>6</v>
      </c>
      <c r="D18" s="62">
        <v>30</v>
      </c>
      <c r="E18" s="62">
        <v>28</v>
      </c>
      <c r="F18" s="62">
        <v>4</v>
      </c>
      <c r="G18" s="62">
        <v>6</v>
      </c>
      <c r="H18" s="62">
        <v>1</v>
      </c>
      <c r="I18" s="62">
        <v>0</v>
      </c>
      <c r="J18" s="62">
        <v>0</v>
      </c>
      <c r="K18" s="62">
        <v>0</v>
      </c>
      <c r="L18" s="62">
        <v>2</v>
      </c>
      <c r="M18" s="62">
        <v>0</v>
      </c>
      <c r="N18" s="62">
        <v>0</v>
      </c>
      <c r="O18" s="62">
        <v>2</v>
      </c>
      <c r="P18" s="62">
        <v>4</v>
      </c>
      <c r="Q18" s="62">
        <v>1</v>
      </c>
      <c r="R18" s="62">
        <v>0</v>
      </c>
      <c r="S18" s="62">
        <v>0</v>
      </c>
      <c r="T18" s="62">
        <v>0</v>
      </c>
      <c r="U18" s="62">
        <v>0</v>
      </c>
      <c r="V18" s="62">
        <v>4</v>
      </c>
      <c r="W18" s="62">
        <v>0.214</v>
      </c>
      <c r="X18" s="62">
        <v>0.26700000000000002</v>
      </c>
      <c r="Y18" s="62">
        <v>0.25</v>
      </c>
      <c r="Z18" s="62">
        <v>66.7</v>
      </c>
    </row>
    <row r="19" spans="1:26" ht="17" x14ac:dyDescent="0.2">
      <c r="A19" s="13" t="s">
        <v>654</v>
      </c>
      <c r="B19" s="62">
        <v>6</v>
      </c>
      <c r="C19" s="62">
        <v>6</v>
      </c>
      <c r="D19" s="62">
        <v>30</v>
      </c>
      <c r="E19" s="62">
        <v>28</v>
      </c>
      <c r="F19" s="62">
        <v>7</v>
      </c>
      <c r="G19" s="62">
        <v>9</v>
      </c>
      <c r="H19" s="62">
        <v>2</v>
      </c>
      <c r="I19" s="62">
        <v>0</v>
      </c>
      <c r="J19" s="62">
        <v>1</v>
      </c>
      <c r="K19" s="62">
        <v>6</v>
      </c>
      <c r="L19" s="62">
        <v>2</v>
      </c>
      <c r="M19" s="62">
        <v>1</v>
      </c>
      <c r="N19" s="62">
        <v>0</v>
      </c>
      <c r="O19" s="62">
        <v>6</v>
      </c>
      <c r="P19" s="62">
        <v>3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5</v>
      </c>
      <c r="W19" s="62">
        <v>0.32100000000000001</v>
      </c>
      <c r="X19" s="62">
        <v>0.36699999999999999</v>
      </c>
      <c r="Y19" s="62">
        <v>0.5</v>
      </c>
      <c r="Z19" s="62">
        <v>83.3</v>
      </c>
    </row>
    <row r="20" spans="1:26" ht="17" x14ac:dyDescent="0.2">
      <c r="A20" s="13" t="s">
        <v>468</v>
      </c>
      <c r="B20" s="62">
        <v>7</v>
      </c>
      <c r="C20" s="62">
        <v>7</v>
      </c>
      <c r="D20" s="62">
        <v>30</v>
      </c>
      <c r="E20" s="62">
        <v>28</v>
      </c>
      <c r="F20" s="62">
        <v>7</v>
      </c>
      <c r="G20" s="62">
        <v>11</v>
      </c>
      <c r="H20" s="62">
        <v>1</v>
      </c>
      <c r="I20" s="62">
        <v>0</v>
      </c>
      <c r="J20" s="62">
        <v>1</v>
      </c>
      <c r="K20" s="62">
        <v>2</v>
      </c>
      <c r="L20" s="62">
        <v>1</v>
      </c>
      <c r="M20" s="62">
        <v>0</v>
      </c>
      <c r="N20" s="62">
        <v>0</v>
      </c>
      <c r="O20" s="62">
        <v>5</v>
      </c>
      <c r="P20" s="62">
        <v>4</v>
      </c>
      <c r="Q20" s="62">
        <v>2</v>
      </c>
      <c r="R20" s="62">
        <v>1</v>
      </c>
      <c r="S20" s="62">
        <v>0</v>
      </c>
      <c r="T20" s="62">
        <v>2</v>
      </c>
      <c r="U20" s="62">
        <v>0</v>
      </c>
      <c r="V20" s="62">
        <v>6</v>
      </c>
      <c r="W20" s="62">
        <v>0.39300000000000002</v>
      </c>
      <c r="X20" s="62">
        <v>0.41399999999999998</v>
      </c>
      <c r="Y20" s="62">
        <v>0.53600000000000003</v>
      </c>
      <c r="Z20" s="62">
        <v>85.7</v>
      </c>
    </row>
    <row r="21" spans="1:26" ht="17" x14ac:dyDescent="0.2">
      <c r="A21" s="13" t="s">
        <v>623</v>
      </c>
      <c r="B21" s="62">
        <v>6</v>
      </c>
      <c r="C21" s="62">
        <v>6</v>
      </c>
      <c r="D21" s="62">
        <v>29</v>
      </c>
      <c r="E21" s="62">
        <v>28</v>
      </c>
      <c r="F21" s="62">
        <v>6</v>
      </c>
      <c r="G21" s="62">
        <v>6</v>
      </c>
      <c r="H21" s="62">
        <v>0</v>
      </c>
      <c r="I21" s="62">
        <v>1</v>
      </c>
      <c r="J21" s="62">
        <v>1</v>
      </c>
      <c r="K21" s="62">
        <v>2</v>
      </c>
      <c r="L21" s="62">
        <v>1</v>
      </c>
      <c r="M21" s="62">
        <v>0</v>
      </c>
      <c r="N21" s="62">
        <v>0</v>
      </c>
      <c r="O21" s="62">
        <v>3</v>
      </c>
      <c r="P21" s="62">
        <v>3</v>
      </c>
      <c r="Q21" s="62">
        <v>1</v>
      </c>
      <c r="R21" s="62">
        <v>0</v>
      </c>
      <c r="S21" s="62">
        <v>0</v>
      </c>
      <c r="T21" s="62">
        <v>0</v>
      </c>
      <c r="U21" s="62">
        <v>0</v>
      </c>
      <c r="V21" s="62">
        <v>5</v>
      </c>
      <c r="W21" s="62">
        <v>0.214</v>
      </c>
      <c r="X21" s="62">
        <v>0.24099999999999999</v>
      </c>
      <c r="Y21" s="62">
        <v>0.39300000000000002</v>
      </c>
      <c r="Z21" s="62">
        <v>83.3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116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117</v>
      </c>
      <c r="W22" s="61" t="s">
        <v>0</v>
      </c>
      <c r="X22" s="61" t="s">
        <v>36</v>
      </c>
      <c r="Y22" s="61" t="s">
        <v>37</v>
      </c>
      <c r="Z22" s="61" t="s">
        <v>118</v>
      </c>
    </row>
    <row r="23" spans="1:26" ht="17" x14ac:dyDescent="0.2">
      <c r="A23" s="13" t="s">
        <v>621</v>
      </c>
      <c r="B23" s="62">
        <v>6</v>
      </c>
      <c r="C23" s="62">
        <v>6</v>
      </c>
      <c r="D23" s="62">
        <v>29</v>
      </c>
      <c r="E23" s="62">
        <v>28</v>
      </c>
      <c r="F23" s="62">
        <v>3</v>
      </c>
      <c r="G23" s="62">
        <v>5</v>
      </c>
      <c r="H23" s="62">
        <v>0</v>
      </c>
      <c r="I23" s="62">
        <v>0</v>
      </c>
      <c r="J23" s="62">
        <v>2</v>
      </c>
      <c r="K23" s="62">
        <v>5</v>
      </c>
      <c r="L23" s="62">
        <v>0</v>
      </c>
      <c r="M23" s="62">
        <v>0</v>
      </c>
      <c r="N23" s="62">
        <v>0</v>
      </c>
      <c r="O23" s="62">
        <v>3</v>
      </c>
      <c r="P23" s="62">
        <v>0</v>
      </c>
      <c r="Q23" s="62">
        <v>0</v>
      </c>
      <c r="R23" s="62">
        <v>1</v>
      </c>
      <c r="S23" s="62">
        <v>0</v>
      </c>
      <c r="T23" s="62">
        <v>0</v>
      </c>
      <c r="U23" s="62">
        <v>0</v>
      </c>
      <c r="V23" s="62">
        <v>4</v>
      </c>
      <c r="W23" s="62">
        <v>0.17899999999999999</v>
      </c>
      <c r="X23" s="62">
        <v>0.17899999999999999</v>
      </c>
      <c r="Y23" s="62">
        <v>0.39300000000000002</v>
      </c>
      <c r="Z23" s="62">
        <v>66.7</v>
      </c>
    </row>
    <row r="24" spans="1:26" ht="17" x14ac:dyDescent="0.2">
      <c r="A24" s="13" t="s">
        <v>183</v>
      </c>
      <c r="B24" s="62">
        <v>6</v>
      </c>
      <c r="C24" s="62">
        <v>6</v>
      </c>
      <c r="D24" s="62">
        <v>29</v>
      </c>
      <c r="E24" s="62">
        <v>28</v>
      </c>
      <c r="F24" s="62">
        <v>3</v>
      </c>
      <c r="G24" s="62">
        <v>7</v>
      </c>
      <c r="H24" s="62">
        <v>1</v>
      </c>
      <c r="I24" s="62">
        <v>1</v>
      </c>
      <c r="J24" s="62">
        <v>0</v>
      </c>
      <c r="K24" s="62">
        <v>3</v>
      </c>
      <c r="L24" s="62">
        <v>1</v>
      </c>
      <c r="M24" s="62">
        <v>0</v>
      </c>
      <c r="N24" s="62">
        <v>0</v>
      </c>
      <c r="O24" s="62">
        <v>3</v>
      </c>
      <c r="P24" s="62">
        <v>3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4</v>
      </c>
      <c r="W24" s="62">
        <v>0.25</v>
      </c>
      <c r="X24" s="62">
        <v>0.27600000000000002</v>
      </c>
      <c r="Y24" s="62">
        <v>0.35699999999999998</v>
      </c>
      <c r="Z24" s="62">
        <v>66.7</v>
      </c>
    </row>
    <row r="25" spans="1:26" ht="17" x14ac:dyDescent="0.2">
      <c r="A25" s="13" t="s">
        <v>126</v>
      </c>
      <c r="B25" s="62">
        <v>6</v>
      </c>
      <c r="C25" s="62">
        <v>6</v>
      </c>
      <c r="D25" s="62">
        <v>29</v>
      </c>
      <c r="E25" s="62">
        <v>28</v>
      </c>
      <c r="F25" s="62">
        <v>3</v>
      </c>
      <c r="G25" s="62">
        <v>13</v>
      </c>
      <c r="H25" s="62">
        <v>0</v>
      </c>
      <c r="I25" s="62">
        <v>1</v>
      </c>
      <c r="J25" s="62">
        <v>1</v>
      </c>
      <c r="K25" s="62">
        <v>8</v>
      </c>
      <c r="L25" s="62">
        <v>0</v>
      </c>
      <c r="M25" s="62">
        <v>0</v>
      </c>
      <c r="N25" s="62">
        <v>0</v>
      </c>
      <c r="O25" s="62">
        <v>1</v>
      </c>
      <c r="P25" s="62">
        <v>2</v>
      </c>
      <c r="Q25" s="62">
        <v>1</v>
      </c>
      <c r="R25" s="62">
        <v>0</v>
      </c>
      <c r="S25" s="62">
        <v>1</v>
      </c>
      <c r="T25" s="62">
        <v>0</v>
      </c>
      <c r="U25" s="62">
        <v>0</v>
      </c>
      <c r="V25" s="62">
        <v>6</v>
      </c>
      <c r="W25" s="62">
        <v>0.46400000000000002</v>
      </c>
      <c r="X25" s="62">
        <v>0.44800000000000001</v>
      </c>
      <c r="Y25" s="62">
        <v>0.64300000000000002</v>
      </c>
      <c r="Z25" s="62">
        <v>100</v>
      </c>
    </row>
    <row r="26" spans="1:26" ht="17" x14ac:dyDescent="0.2">
      <c r="A26" s="13" t="s">
        <v>97</v>
      </c>
      <c r="B26" s="62">
        <v>6</v>
      </c>
      <c r="C26" s="62">
        <v>6</v>
      </c>
      <c r="D26" s="62">
        <v>28</v>
      </c>
      <c r="E26" s="62">
        <v>28</v>
      </c>
      <c r="F26" s="62">
        <v>3</v>
      </c>
      <c r="G26" s="62">
        <v>7</v>
      </c>
      <c r="H26" s="62">
        <v>1</v>
      </c>
      <c r="I26" s="62">
        <v>0</v>
      </c>
      <c r="J26" s="62">
        <v>0</v>
      </c>
      <c r="K26" s="62">
        <v>2</v>
      </c>
      <c r="L26" s="62">
        <v>0</v>
      </c>
      <c r="M26" s="62">
        <v>0</v>
      </c>
      <c r="N26" s="62">
        <v>0</v>
      </c>
      <c r="O26" s="62">
        <v>3</v>
      </c>
      <c r="P26" s="62">
        <v>2</v>
      </c>
      <c r="Q26" s="62">
        <v>1</v>
      </c>
      <c r="R26" s="62">
        <v>0</v>
      </c>
      <c r="S26" s="62">
        <v>0</v>
      </c>
      <c r="T26" s="62">
        <v>0</v>
      </c>
      <c r="U26" s="62">
        <v>0</v>
      </c>
      <c r="V26" s="62">
        <v>4</v>
      </c>
      <c r="W26" s="62">
        <v>0.25</v>
      </c>
      <c r="X26" s="62">
        <v>0.25</v>
      </c>
      <c r="Y26" s="62">
        <v>0.28599999999999998</v>
      </c>
      <c r="Z26" s="62">
        <v>66.7</v>
      </c>
    </row>
    <row r="27" spans="1:26" ht="17" x14ac:dyDescent="0.2">
      <c r="A27" s="13" t="s">
        <v>428</v>
      </c>
      <c r="B27" s="62">
        <v>7</v>
      </c>
      <c r="C27" s="62">
        <v>7</v>
      </c>
      <c r="D27" s="62">
        <v>34</v>
      </c>
      <c r="E27" s="62">
        <v>27</v>
      </c>
      <c r="F27" s="62">
        <v>8</v>
      </c>
      <c r="G27" s="62">
        <v>10</v>
      </c>
      <c r="H27" s="62">
        <v>2</v>
      </c>
      <c r="I27" s="62">
        <v>0</v>
      </c>
      <c r="J27" s="62">
        <v>1</v>
      </c>
      <c r="K27" s="62">
        <v>4</v>
      </c>
      <c r="L27" s="62">
        <v>7</v>
      </c>
      <c r="M27" s="62">
        <v>0</v>
      </c>
      <c r="N27" s="62">
        <v>0</v>
      </c>
      <c r="O27" s="62">
        <v>4</v>
      </c>
      <c r="P27" s="62">
        <v>2</v>
      </c>
      <c r="Q27" s="62">
        <v>3</v>
      </c>
      <c r="R27" s="62">
        <v>0</v>
      </c>
      <c r="S27" s="62">
        <v>0</v>
      </c>
      <c r="T27" s="62">
        <v>0</v>
      </c>
      <c r="U27" s="62">
        <v>0</v>
      </c>
      <c r="V27" s="62">
        <v>6</v>
      </c>
      <c r="W27" s="62">
        <v>0.37</v>
      </c>
      <c r="X27" s="62">
        <v>0.5</v>
      </c>
      <c r="Y27" s="62">
        <v>0.55600000000000005</v>
      </c>
      <c r="Z27" s="62">
        <v>85.7</v>
      </c>
    </row>
    <row r="28" spans="1:26" ht="17" x14ac:dyDescent="0.2">
      <c r="A28" s="13" t="s">
        <v>145</v>
      </c>
      <c r="B28" s="62">
        <v>7</v>
      </c>
      <c r="C28" s="62">
        <v>7</v>
      </c>
      <c r="D28" s="62">
        <v>31</v>
      </c>
      <c r="E28" s="62">
        <v>27</v>
      </c>
      <c r="F28" s="62">
        <v>7</v>
      </c>
      <c r="G28" s="62">
        <v>13</v>
      </c>
      <c r="H28" s="62">
        <v>1</v>
      </c>
      <c r="I28" s="62">
        <v>0</v>
      </c>
      <c r="J28" s="62">
        <v>1</v>
      </c>
      <c r="K28" s="62">
        <v>5</v>
      </c>
      <c r="L28" s="62">
        <v>3</v>
      </c>
      <c r="M28" s="62">
        <v>1</v>
      </c>
      <c r="N28" s="62">
        <v>0</v>
      </c>
      <c r="O28" s="62">
        <v>4</v>
      </c>
      <c r="P28" s="62">
        <v>0</v>
      </c>
      <c r="Q28" s="62">
        <v>0</v>
      </c>
      <c r="R28" s="62">
        <v>0</v>
      </c>
      <c r="S28" s="62">
        <v>1</v>
      </c>
      <c r="T28" s="62">
        <v>0</v>
      </c>
      <c r="U28" s="62">
        <v>0</v>
      </c>
      <c r="V28" s="62">
        <v>7</v>
      </c>
      <c r="W28" s="62">
        <v>0.48099999999999998</v>
      </c>
      <c r="X28" s="62">
        <v>0.51600000000000001</v>
      </c>
      <c r="Y28" s="62">
        <v>0.63</v>
      </c>
      <c r="Z28" s="62">
        <v>100</v>
      </c>
    </row>
    <row r="29" spans="1:26" ht="17" x14ac:dyDescent="0.2">
      <c r="A29" s="13" t="s">
        <v>137</v>
      </c>
      <c r="B29" s="62">
        <v>7</v>
      </c>
      <c r="C29" s="62">
        <v>7</v>
      </c>
      <c r="D29" s="62">
        <v>30</v>
      </c>
      <c r="E29" s="62">
        <v>27</v>
      </c>
      <c r="F29" s="62">
        <v>4</v>
      </c>
      <c r="G29" s="62">
        <v>11</v>
      </c>
      <c r="H29" s="62">
        <v>2</v>
      </c>
      <c r="I29" s="62">
        <v>0</v>
      </c>
      <c r="J29" s="62">
        <v>1</v>
      </c>
      <c r="K29" s="62">
        <v>9</v>
      </c>
      <c r="L29" s="62">
        <v>3</v>
      </c>
      <c r="M29" s="62">
        <v>2</v>
      </c>
      <c r="N29" s="62">
        <v>0</v>
      </c>
      <c r="O29" s="62">
        <v>1</v>
      </c>
      <c r="P29" s="62">
        <v>0</v>
      </c>
      <c r="Q29" s="62">
        <v>0</v>
      </c>
      <c r="R29" s="62">
        <v>0</v>
      </c>
      <c r="S29" s="62">
        <v>0</v>
      </c>
      <c r="T29" s="62">
        <v>1</v>
      </c>
      <c r="U29" s="62">
        <v>0</v>
      </c>
      <c r="V29" s="62">
        <v>7</v>
      </c>
      <c r="W29" s="62">
        <v>0.40699999999999997</v>
      </c>
      <c r="X29" s="62">
        <v>0.46700000000000003</v>
      </c>
      <c r="Y29" s="62">
        <v>0.59299999999999997</v>
      </c>
      <c r="Z29" s="62">
        <v>100</v>
      </c>
    </row>
    <row r="30" spans="1:26" ht="17" x14ac:dyDescent="0.2">
      <c r="A30" s="13" t="s">
        <v>81</v>
      </c>
      <c r="B30" s="62">
        <v>7</v>
      </c>
      <c r="C30" s="62">
        <v>7</v>
      </c>
      <c r="D30" s="62">
        <v>30</v>
      </c>
      <c r="E30" s="62">
        <v>27</v>
      </c>
      <c r="F30" s="62">
        <v>1</v>
      </c>
      <c r="G30" s="62">
        <v>3</v>
      </c>
      <c r="H30" s="62">
        <v>1</v>
      </c>
      <c r="I30" s="62">
        <v>0</v>
      </c>
      <c r="J30" s="62">
        <v>1</v>
      </c>
      <c r="K30" s="62">
        <v>2</v>
      </c>
      <c r="L30" s="62">
        <v>3</v>
      </c>
      <c r="M30" s="62">
        <v>1</v>
      </c>
      <c r="N30" s="62">
        <v>0</v>
      </c>
      <c r="O30" s="62">
        <v>2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2</v>
      </c>
      <c r="W30" s="62">
        <v>0.111</v>
      </c>
      <c r="X30" s="62">
        <v>0.2</v>
      </c>
      <c r="Y30" s="62">
        <v>0.25900000000000001</v>
      </c>
      <c r="Z30" s="62">
        <v>28.6</v>
      </c>
    </row>
    <row r="31" spans="1:26" ht="17" x14ac:dyDescent="0.2">
      <c r="A31" s="13" t="s">
        <v>152</v>
      </c>
      <c r="B31" s="62">
        <v>7</v>
      </c>
      <c r="C31" s="62">
        <v>7</v>
      </c>
      <c r="D31" s="62">
        <v>29</v>
      </c>
      <c r="E31" s="62">
        <v>27</v>
      </c>
      <c r="F31" s="62">
        <v>3</v>
      </c>
      <c r="G31" s="62">
        <v>6</v>
      </c>
      <c r="H31" s="62">
        <v>1</v>
      </c>
      <c r="I31" s="62">
        <v>0</v>
      </c>
      <c r="J31" s="62">
        <v>2</v>
      </c>
      <c r="K31" s="62">
        <v>4</v>
      </c>
      <c r="L31" s="62">
        <v>2</v>
      </c>
      <c r="M31" s="62">
        <v>0</v>
      </c>
      <c r="N31" s="62">
        <v>0</v>
      </c>
      <c r="O31" s="62">
        <v>7</v>
      </c>
      <c r="P31" s="62">
        <v>0</v>
      </c>
      <c r="Q31" s="62">
        <v>1</v>
      </c>
      <c r="R31" s="62">
        <v>0</v>
      </c>
      <c r="S31" s="62">
        <v>0</v>
      </c>
      <c r="T31" s="62">
        <v>0</v>
      </c>
      <c r="U31" s="62">
        <v>0</v>
      </c>
      <c r="V31" s="62">
        <v>4</v>
      </c>
      <c r="W31" s="62">
        <v>0.222</v>
      </c>
      <c r="X31" s="62">
        <v>0.27600000000000002</v>
      </c>
      <c r="Y31" s="62">
        <v>0.48099999999999998</v>
      </c>
      <c r="Z31" s="62">
        <v>57.1</v>
      </c>
    </row>
    <row r="32" spans="1:26" ht="17" x14ac:dyDescent="0.2">
      <c r="A32" s="13" t="s">
        <v>129</v>
      </c>
      <c r="B32" s="62">
        <v>6</v>
      </c>
      <c r="C32" s="62">
        <v>6</v>
      </c>
      <c r="D32" s="62">
        <v>29</v>
      </c>
      <c r="E32" s="62">
        <v>27</v>
      </c>
      <c r="F32" s="62">
        <v>5</v>
      </c>
      <c r="G32" s="62">
        <v>13</v>
      </c>
      <c r="H32" s="62">
        <v>4</v>
      </c>
      <c r="I32" s="62">
        <v>0</v>
      </c>
      <c r="J32" s="62">
        <v>2</v>
      </c>
      <c r="K32" s="62">
        <v>5</v>
      </c>
      <c r="L32" s="62">
        <v>2</v>
      </c>
      <c r="M32" s="62">
        <v>0</v>
      </c>
      <c r="N32" s="62">
        <v>0</v>
      </c>
      <c r="O32" s="62">
        <v>7</v>
      </c>
      <c r="P32" s="62">
        <v>1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6</v>
      </c>
      <c r="W32" s="62">
        <v>0.48099999999999998</v>
      </c>
      <c r="X32" s="62">
        <v>0.51700000000000002</v>
      </c>
      <c r="Y32" s="62">
        <v>0.85199999999999998</v>
      </c>
      <c r="Z32" s="62">
        <v>100</v>
      </c>
    </row>
    <row r="33" spans="1:26" ht="17" x14ac:dyDescent="0.2">
      <c r="A33" s="13" t="s">
        <v>600</v>
      </c>
      <c r="B33" s="62">
        <v>6</v>
      </c>
      <c r="C33" s="62">
        <v>6</v>
      </c>
      <c r="D33" s="62">
        <v>27</v>
      </c>
      <c r="E33" s="62">
        <v>27</v>
      </c>
      <c r="F33" s="62">
        <v>1</v>
      </c>
      <c r="G33" s="62">
        <v>6</v>
      </c>
      <c r="H33" s="62">
        <v>3</v>
      </c>
      <c r="I33" s="62">
        <v>0</v>
      </c>
      <c r="J33" s="62">
        <v>1</v>
      </c>
      <c r="K33" s="62">
        <v>2</v>
      </c>
      <c r="L33" s="62">
        <v>0</v>
      </c>
      <c r="M33" s="62">
        <v>0</v>
      </c>
      <c r="N33" s="62">
        <v>0</v>
      </c>
      <c r="O33" s="62">
        <v>3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3</v>
      </c>
      <c r="W33" s="62">
        <v>0.222</v>
      </c>
      <c r="X33" s="62">
        <v>0.222</v>
      </c>
      <c r="Y33" s="62">
        <v>0.44400000000000001</v>
      </c>
      <c r="Z33" s="62">
        <v>50</v>
      </c>
    </row>
    <row r="34" spans="1:26" ht="17" x14ac:dyDescent="0.2">
      <c r="A34" s="13" t="s">
        <v>491</v>
      </c>
      <c r="B34" s="62">
        <v>7</v>
      </c>
      <c r="C34" s="62">
        <v>7</v>
      </c>
      <c r="D34" s="62">
        <v>30</v>
      </c>
      <c r="E34" s="62">
        <v>26</v>
      </c>
      <c r="F34" s="62">
        <v>3</v>
      </c>
      <c r="G34" s="62">
        <v>10</v>
      </c>
      <c r="H34" s="62">
        <v>3</v>
      </c>
      <c r="I34" s="62">
        <v>0</v>
      </c>
      <c r="J34" s="62">
        <v>0</v>
      </c>
      <c r="K34" s="62">
        <v>6</v>
      </c>
      <c r="L34" s="62">
        <v>3</v>
      </c>
      <c r="M34" s="62">
        <v>1</v>
      </c>
      <c r="N34" s="62">
        <v>0</v>
      </c>
      <c r="O34" s="62">
        <v>2</v>
      </c>
      <c r="P34" s="62">
        <v>1</v>
      </c>
      <c r="Q34" s="62">
        <v>1</v>
      </c>
      <c r="R34" s="62">
        <v>1</v>
      </c>
      <c r="S34" s="62">
        <v>0</v>
      </c>
      <c r="T34" s="62">
        <v>0</v>
      </c>
      <c r="U34" s="62">
        <v>0</v>
      </c>
      <c r="V34" s="62">
        <v>6</v>
      </c>
      <c r="W34" s="62">
        <v>0.38500000000000001</v>
      </c>
      <c r="X34" s="62">
        <v>0.44800000000000001</v>
      </c>
      <c r="Y34" s="62">
        <v>0.5</v>
      </c>
      <c r="Z34" s="62">
        <v>85.7</v>
      </c>
    </row>
    <row r="35" spans="1:26" ht="17" x14ac:dyDescent="0.2">
      <c r="A35" s="13" t="s">
        <v>125</v>
      </c>
      <c r="B35" s="62">
        <v>7</v>
      </c>
      <c r="C35" s="62">
        <v>7</v>
      </c>
      <c r="D35" s="62">
        <v>30</v>
      </c>
      <c r="E35" s="62">
        <v>26</v>
      </c>
      <c r="F35" s="62">
        <v>2</v>
      </c>
      <c r="G35" s="62">
        <v>7</v>
      </c>
      <c r="H35" s="62">
        <v>1</v>
      </c>
      <c r="I35" s="62">
        <v>0</v>
      </c>
      <c r="J35" s="62">
        <v>2</v>
      </c>
      <c r="K35" s="62">
        <v>7</v>
      </c>
      <c r="L35" s="62">
        <v>4</v>
      </c>
      <c r="M35" s="62">
        <v>1</v>
      </c>
      <c r="N35" s="62">
        <v>0</v>
      </c>
      <c r="O35" s="62">
        <v>2</v>
      </c>
      <c r="P35" s="62">
        <v>4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5</v>
      </c>
      <c r="W35" s="62">
        <v>0.26900000000000002</v>
      </c>
      <c r="X35" s="62">
        <v>0.36699999999999999</v>
      </c>
      <c r="Y35" s="62">
        <v>0.53800000000000003</v>
      </c>
      <c r="Z35" s="62">
        <v>71.400000000000006</v>
      </c>
    </row>
    <row r="36" spans="1:26" ht="17" x14ac:dyDescent="0.2">
      <c r="A36" s="13" t="s">
        <v>181</v>
      </c>
      <c r="B36" s="62">
        <v>7</v>
      </c>
      <c r="C36" s="62">
        <v>7</v>
      </c>
      <c r="D36" s="62">
        <v>30</v>
      </c>
      <c r="E36" s="62">
        <v>26</v>
      </c>
      <c r="F36" s="62">
        <v>5</v>
      </c>
      <c r="G36" s="62">
        <v>7</v>
      </c>
      <c r="H36" s="62">
        <v>0</v>
      </c>
      <c r="I36" s="62">
        <v>0</v>
      </c>
      <c r="J36" s="62">
        <v>0</v>
      </c>
      <c r="K36" s="62">
        <v>1</v>
      </c>
      <c r="L36" s="62">
        <v>3</v>
      </c>
      <c r="M36" s="62">
        <v>0</v>
      </c>
      <c r="N36" s="62">
        <v>0</v>
      </c>
      <c r="O36" s="62">
        <v>2</v>
      </c>
      <c r="P36" s="62">
        <v>2</v>
      </c>
      <c r="Q36" s="62">
        <v>0</v>
      </c>
      <c r="R36" s="62">
        <v>1</v>
      </c>
      <c r="S36" s="62">
        <v>0</v>
      </c>
      <c r="T36" s="62">
        <v>1</v>
      </c>
      <c r="U36" s="62">
        <v>0</v>
      </c>
      <c r="V36" s="62">
        <v>6</v>
      </c>
      <c r="W36" s="62">
        <v>0.26900000000000002</v>
      </c>
      <c r="X36" s="62">
        <v>0.34499999999999997</v>
      </c>
      <c r="Y36" s="62">
        <v>0.26900000000000002</v>
      </c>
      <c r="Z36" s="62">
        <v>85.7</v>
      </c>
    </row>
    <row r="37" spans="1:26" ht="17" x14ac:dyDescent="0.2">
      <c r="A37" s="13" t="s">
        <v>63</v>
      </c>
      <c r="B37" s="62">
        <v>6</v>
      </c>
      <c r="C37" s="62">
        <v>6</v>
      </c>
      <c r="D37" s="62">
        <v>29</v>
      </c>
      <c r="E37" s="62">
        <v>26</v>
      </c>
      <c r="F37" s="62">
        <v>7</v>
      </c>
      <c r="G37" s="62">
        <v>10</v>
      </c>
      <c r="H37" s="62">
        <v>2</v>
      </c>
      <c r="I37" s="62">
        <v>0</v>
      </c>
      <c r="J37" s="62">
        <v>0</v>
      </c>
      <c r="K37" s="62">
        <v>2</v>
      </c>
      <c r="L37" s="62">
        <v>2</v>
      </c>
      <c r="M37" s="62">
        <v>1</v>
      </c>
      <c r="N37" s="62">
        <v>1</v>
      </c>
      <c r="O37" s="62">
        <v>2</v>
      </c>
      <c r="P37" s="62">
        <v>3</v>
      </c>
      <c r="Q37" s="62">
        <v>0</v>
      </c>
      <c r="R37" s="62">
        <v>0</v>
      </c>
      <c r="S37" s="62">
        <v>0</v>
      </c>
      <c r="T37" s="62">
        <v>1</v>
      </c>
      <c r="U37" s="62">
        <v>0</v>
      </c>
      <c r="V37" s="62">
        <v>5</v>
      </c>
      <c r="W37" s="62">
        <v>0.38500000000000001</v>
      </c>
      <c r="X37" s="62">
        <v>0.44800000000000001</v>
      </c>
      <c r="Y37" s="62">
        <v>0.46200000000000002</v>
      </c>
      <c r="Z37" s="62">
        <v>83.3</v>
      </c>
    </row>
    <row r="38" spans="1:26" ht="17" x14ac:dyDescent="0.2">
      <c r="A38" s="13" t="s">
        <v>161</v>
      </c>
      <c r="B38" s="62">
        <v>6</v>
      </c>
      <c r="C38" s="62">
        <v>6</v>
      </c>
      <c r="D38" s="62">
        <v>28</v>
      </c>
      <c r="E38" s="62">
        <v>26</v>
      </c>
      <c r="F38" s="62">
        <v>3</v>
      </c>
      <c r="G38" s="62">
        <v>6</v>
      </c>
      <c r="H38" s="62">
        <v>1</v>
      </c>
      <c r="I38" s="62">
        <v>0</v>
      </c>
      <c r="J38" s="62">
        <v>1</v>
      </c>
      <c r="K38" s="62">
        <v>5</v>
      </c>
      <c r="L38" s="62">
        <v>1</v>
      </c>
      <c r="M38" s="62">
        <v>1</v>
      </c>
      <c r="N38" s="62">
        <v>0</v>
      </c>
      <c r="O38" s="62">
        <v>4</v>
      </c>
      <c r="P38" s="62">
        <v>0</v>
      </c>
      <c r="Q38" s="62">
        <v>0</v>
      </c>
      <c r="R38" s="62">
        <v>0</v>
      </c>
      <c r="S38" s="62">
        <v>1</v>
      </c>
      <c r="T38" s="62">
        <v>2</v>
      </c>
      <c r="U38" s="62">
        <v>0</v>
      </c>
      <c r="V38" s="62">
        <v>3</v>
      </c>
      <c r="W38" s="62">
        <v>0.23100000000000001</v>
      </c>
      <c r="X38" s="62">
        <v>0.25</v>
      </c>
      <c r="Y38" s="62">
        <v>0.38500000000000001</v>
      </c>
      <c r="Z38" s="62">
        <v>50</v>
      </c>
    </row>
    <row r="39" spans="1:26" ht="17" x14ac:dyDescent="0.2">
      <c r="A39" s="13" t="s">
        <v>228</v>
      </c>
      <c r="B39" s="62">
        <v>6</v>
      </c>
      <c r="C39" s="62">
        <v>6</v>
      </c>
      <c r="D39" s="62">
        <v>28</v>
      </c>
      <c r="E39" s="62">
        <v>26</v>
      </c>
      <c r="F39" s="62">
        <v>2</v>
      </c>
      <c r="G39" s="62">
        <v>5</v>
      </c>
      <c r="H39" s="62">
        <v>0</v>
      </c>
      <c r="I39" s="62">
        <v>0</v>
      </c>
      <c r="J39" s="62">
        <v>1</v>
      </c>
      <c r="K39" s="62">
        <v>2</v>
      </c>
      <c r="L39" s="62">
        <v>1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</v>
      </c>
      <c r="S39" s="62">
        <v>0</v>
      </c>
      <c r="T39" s="62">
        <v>1</v>
      </c>
      <c r="U39" s="62">
        <v>0</v>
      </c>
      <c r="V39" s="62">
        <v>5</v>
      </c>
      <c r="W39" s="62">
        <v>0.192</v>
      </c>
      <c r="X39" s="62">
        <v>0.222</v>
      </c>
      <c r="Y39" s="62">
        <v>0.308</v>
      </c>
      <c r="Z39" s="62">
        <v>83.3</v>
      </c>
    </row>
    <row r="40" spans="1:26" ht="17" x14ac:dyDescent="0.2">
      <c r="A40" s="13" t="s">
        <v>233</v>
      </c>
      <c r="B40" s="62">
        <v>6</v>
      </c>
      <c r="C40" s="62">
        <v>6</v>
      </c>
      <c r="D40" s="62">
        <v>27</v>
      </c>
      <c r="E40" s="62">
        <v>26</v>
      </c>
      <c r="F40" s="62">
        <v>6</v>
      </c>
      <c r="G40" s="62">
        <v>6</v>
      </c>
      <c r="H40" s="62">
        <v>2</v>
      </c>
      <c r="I40" s="62">
        <v>1</v>
      </c>
      <c r="J40" s="62">
        <v>1</v>
      </c>
      <c r="K40" s="62">
        <v>3</v>
      </c>
      <c r="L40" s="62">
        <v>1</v>
      </c>
      <c r="M40" s="62">
        <v>0</v>
      </c>
      <c r="N40" s="62">
        <v>0</v>
      </c>
      <c r="O40" s="62">
        <v>2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5</v>
      </c>
      <c r="W40" s="62">
        <v>0.23100000000000001</v>
      </c>
      <c r="X40" s="62">
        <v>0.25900000000000001</v>
      </c>
      <c r="Y40" s="62">
        <v>0.5</v>
      </c>
      <c r="Z40" s="62">
        <v>83.3</v>
      </c>
    </row>
    <row r="41" spans="1:26" ht="17" x14ac:dyDescent="0.2">
      <c r="A41" s="13" t="s">
        <v>643</v>
      </c>
      <c r="B41" s="62">
        <v>6</v>
      </c>
      <c r="C41" s="62">
        <v>6</v>
      </c>
      <c r="D41" s="62">
        <v>27</v>
      </c>
      <c r="E41" s="62">
        <v>26</v>
      </c>
      <c r="F41" s="62">
        <v>4</v>
      </c>
      <c r="G41" s="62">
        <v>6</v>
      </c>
      <c r="H41" s="62">
        <v>1</v>
      </c>
      <c r="I41" s="62">
        <v>0</v>
      </c>
      <c r="J41" s="62">
        <v>0</v>
      </c>
      <c r="K41" s="62">
        <v>1</v>
      </c>
      <c r="L41" s="62">
        <v>1</v>
      </c>
      <c r="M41" s="62">
        <v>0</v>
      </c>
      <c r="N41" s="62">
        <v>0</v>
      </c>
      <c r="O41" s="62">
        <v>2</v>
      </c>
      <c r="P41" s="62">
        <v>2</v>
      </c>
      <c r="Q41" s="62">
        <v>1</v>
      </c>
      <c r="R41" s="62">
        <v>0</v>
      </c>
      <c r="S41" s="62">
        <v>0</v>
      </c>
      <c r="T41" s="62">
        <v>0</v>
      </c>
      <c r="U41" s="62">
        <v>0</v>
      </c>
      <c r="V41" s="62">
        <v>4</v>
      </c>
      <c r="W41" s="62">
        <v>0.23100000000000001</v>
      </c>
      <c r="X41" s="62">
        <v>0.25900000000000001</v>
      </c>
      <c r="Y41" s="62">
        <v>0.26900000000000002</v>
      </c>
      <c r="Z41" s="62">
        <v>66.7</v>
      </c>
    </row>
    <row r="42" spans="1:26" ht="17" x14ac:dyDescent="0.2">
      <c r="A42" s="13" t="s">
        <v>151</v>
      </c>
      <c r="B42" s="62">
        <v>7</v>
      </c>
      <c r="C42" s="62">
        <v>7</v>
      </c>
      <c r="D42" s="62">
        <v>30</v>
      </c>
      <c r="E42" s="62">
        <v>25</v>
      </c>
      <c r="F42" s="62">
        <v>1</v>
      </c>
      <c r="G42" s="62">
        <v>6</v>
      </c>
      <c r="H42" s="62">
        <v>0</v>
      </c>
      <c r="I42" s="62">
        <v>0</v>
      </c>
      <c r="J42" s="62">
        <v>0</v>
      </c>
      <c r="K42" s="62">
        <v>0</v>
      </c>
      <c r="L42" s="62">
        <v>5</v>
      </c>
      <c r="M42" s="62">
        <v>0</v>
      </c>
      <c r="N42" s="62">
        <v>0</v>
      </c>
      <c r="O42" s="62">
        <v>4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5</v>
      </c>
      <c r="W42" s="62">
        <v>0.24</v>
      </c>
      <c r="X42" s="62">
        <v>0.36699999999999999</v>
      </c>
      <c r="Y42" s="62">
        <v>0.24</v>
      </c>
      <c r="Z42" s="62">
        <v>71.400000000000006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116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117</v>
      </c>
      <c r="W43" s="61" t="s">
        <v>0</v>
      </c>
      <c r="X43" s="61" t="s">
        <v>36</v>
      </c>
      <c r="Y43" s="61" t="s">
        <v>37</v>
      </c>
      <c r="Z43" s="61" t="s">
        <v>118</v>
      </c>
    </row>
    <row r="44" spans="1:26" ht="17" x14ac:dyDescent="0.2">
      <c r="A44" s="13" t="s">
        <v>169</v>
      </c>
      <c r="B44" s="62">
        <v>6</v>
      </c>
      <c r="C44" s="62">
        <v>6</v>
      </c>
      <c r="D44" s="62">
        <v>29</v>
      </c>
      <c r="E44" s="62">
        <v>25</v>
      </c>
      <c r="F44" s="62">
        <v>5</v>
      </c>
      <c r="G44" s="62">
        <v>8</v>
      </c>
      <c r="H44" s="62">
        <v>2</v>
      </c>
      <c r="I44" s="62">
        <v>1</v>
      </c>
      <c r="J44" s="62">
        <v>0</v>
      </c>
      <c r="K44" s="62">
        <v>2</v>
      </c>
      <c r="L44" s="62">
        <v>3</v>
      </c>
      <c r="M44" s="62">
        <v>0</v>
      </c>
      <c r="N44" s="62">
        <v>0</v>
      </c>
      <c r="O44" s="62">
        <v>1</v>
      </c>
      <c r="P44" s="62">
        <v>2</v>
      </c>
      <c r="Q44" s="62">
        <v>0</v>
      </c>
      <c r="R44" s="62">
        <v>0</v>
      </c>
      <c r="S44" s="62">
        <v>1</v>
      </c>
      <c r="T44" s="62">
        <v>0</v>
      </c>
      <c r="U44" s="62">
        <v>0</v>
      </c>
      <c r="V44" s="62">
        <v>5</v>
      </c>
      <c r="W44" s="62">
        <v>0.32</v>
      </c>
      <c r="X44" s="62">
        <v>0.379</v>
      </c>
      <c r="Y44" s="62">
        <v>0.48</v>
      </c>
      <c r="Z44" s="62">
        <v>83.3</v>
      </c>
    </row>
    <row r="45" spans="1:26" ht="17" x14ac:dyDescent="0.2">
      <c r="A45" s="13" t="s">
        <v>555</v>
      </c>
      <c r="B45" s="62">
        <v>6</v>
      </c>
      <c r="C45" s="62">
        <v>6</v>
      </c>
      <c r="D45" s="62">
        <v>26</v>
      </c>
      <c r="E45" s="62">
        <v>25</v>
      </c>
      <c r="F45" s="62">
        <v>2</v>
      </c>
      <c r="G45" s="62">
        <v>7</v>
      </c>
      <c r="H45" s="62">
        <v>1</v>
      </c>
      <c r="I45" s="62">
        <v>0</v>
      </c>
      <c r="J45" s="62">
        <v>1</v>
      </c>
      <c r="K45" s="62">
        <v>7</v>
      </c>
      <c r="L45" s="62">
        <v>0</v>
      </c>
      <c r="M45" s="62">
        <v>0</v>
      </c>
      <c r="N45" s="62">
        <v>0</v>
      </c>
      <c r="O45" s="62">
        <v>6</v>
      </c>
      <c r="P45" s="62">
        <v>0</v>
      </c>
      <c r="Q45" s="62">
        <v>0</v>
      </c>
      <c r="R45" s="62">
        <v>0</v>
      </c>
      <c r="S45" s="62">
        <v>1</v>
      </c>
      <c r="T45" s="62">
        <v>1</v>
      </c>
      <c r="U45" s="62">
        <v>0</v>
      </c>
      <c r="V45" s="62">
        <v>4</v>
      </c>
      <c r="W45" s="62">
        <v>0.28000000000000003</v>
      </c>
      <c r="X45" s="62">
        <v>0.26900000000000002</v>
      </c>
      <c r="Y45" s="62">
        <v>0.44</v>
      </c>
      <c r="Z45" s="62">
        <v>66.7</v>
      </c>
    </row>
    <row r="46" spans="1:26" ht="17" x14ac:dyDescent="0.2">
      <c r="A46" s="13" t="s">
        <v>392</v>
      </c>
      <c r="B46" s="62">
        <v>6</v>
      </c>
      <c r="C46" s="62">
        <v>6</v>
      </c>
      <c r="D46" s="62">
        <v>26</v>
      </c>
      <c r="E46" s="62">
        <v>25</v>
      </c>
      <c r="F46" s="62">
        <v>3</v>
      </c>
      <c r="G46" s="62">
        <v>8</v>
      </c>
      <c r="H46" s="62">
        <v>0</v>
      </c>
      <c r="I46" s="62">
        <v>1</v>
      </c>
      <c r="J46" s="62">
        <v>0</v>
      </c>
      <c r="K46" s="62">
        <v>2</v>
      </c>
      <c r="L46" s="62">
        <v>1</v>
      </c>
      <c r="M46" s="62">
        <v>0</v>
      </c>
      <c r="N46" s="62">
        <v>0</v>
      </c>
      <c r="O46" s="62">
        <v>3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4</v>
      </c>
      <c r="W46" s="62">
        <v>0.32</v>
      </c>
      <c r="X46" s="62">
        <v>0.34599999999999997</v>
      </c>
      <c r="Y46" s="62">
        <v>0.4</v>
      </c>
      <c r="Z46" s="62">
        <v>66.7</v>
      </c>
    </row>
    <row r="47" spans="1:26" ht="17" x14ac:dyDescent="0.2">
      <c r="A47" s="13" t="s">
        <v>497</v>
      </c>
      <c r="B47" s="62">
        <v>7</v>
      </c>
      <c r="C47" s="62">
        <v>7</v>
      </c>
      <c r="D47" s="62">
        <v>25</v>
      </c>
      <c r="E47" s="62">
        <v>25</v>
      </c>
      <c r="F47" s="62">
        <v>3</v>
      </c>
      <c r="G47" s="62">
        <v>3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1</v>
      </c>
      <c r="P47" s="62">
        <v>1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2</v>
      </c>
      <c r="W47" s="62">
        <v>0.12</v>
      </c>
      <c r="X47" s="62">
        <v>0.12</v>
      </c>
      <c r="Y47" s="62">
        <v>0.12</v>
      </c>
      <c r="Z47" s="62">
        <v>28.6</v>
      </c>
    </row>
    <row r="48" spans="1:26" ht="17" x14ac:dyDescent="0.2">
      <c r="A48" s="13" t="s">
        <v>212</v>
      </c>
      <c r="B48" s="62">
        <v>7</v>
      </c>
      <c r="C48" s="62">
        <v>7</v>
      </c>
      <c r="D48" s="62">
        <v>31</v>
      </c>
      <c r="E48" s="62">
        <v>24</v>
      </c>
      <c r="F48" s="62">
        <v>5</v>
      </c>
      <c r="G48" s="62">
        <v>8</v>
      </c>
      <c r="H48" s="62">
        <v>0</v>
      </c>
      <c r="I48" s="62">
        <v>0</v>
      </c>
      <c r="J48" s="62">
        <v>0</v>
      </c>
      <c r="K48" s="62">
        <v>0</v>
      </c>
      <c r="L48" s="62">
        <v>7</v>
      </c>
      <c r="M48" s="62">
        <v>0</v>
      </c>
      <c r="N48" s="62">
        <v>0</v>
      </c>
      <c r="O48" s="62">
        <v>3</v>
      </c>
      <c r="P48" s="62">
        <v>2</v>
      </c>
      <c r="Q48" s="62">
        <v>2</v>
      </c>
      <c r="R48" s="62">
        <v>0</v>
      </c>
      <c r="S48" s="62">
        <v>0</v>
      </c>
      <c r="T48" s="62">
        <v>0</v>
      </c>
      <c r="U48" s="62">
        <v>0</v>
      </c>
      <c r="V48" s="62">
        <v>5</v>
      </c>
      <c r="W48" s="62">
        <v>0.33300000000000002</v>
      </c>
      <c r="X48" s="62">
        <v>0.48399999999999999</v>
      </c>
      <c r="Y48" s="62">
        <v>0.33300000000000002</v>
      </c>
      <c r="Z48" s="62">
        <v>71.400000000000006</v>
      </c>
    </row>
    <row r="49" spans="1:26" ht="17" x14ac:dyDescent="0.2">
      <c r="A49" s="13" t="s">
        <v>187</v>
      </c>
      <c r="B49" s="62">
        <v>6</v>
      </c>
      <c r="C49" s="62">
        <v>6</v>
      </c>
      <c r="D49" s="62">
        <v>30</v>
      </c>
      <c r="E49" s="62">
        <v>24</v>
      </c>
      <c r="F49" s="62">
        <v>7</v>
      </c>
      <c r="G49" s="62">
        <v>6</v>
      </c>
      <c r="H49" s="62">
        <v>1</v>
      </c>
      <c r="I49" s="62">
        <v>1</v>
      </c>
      <c r="J49" s="62">
        <v>1</v>
      </c>
      <c r="K49" s="62">
        <v>3</v>
      </c>
      <c r="L49" s="62">
        <v>6</v>
      </c>
      <c r="M49" s="62">
        <v>3</v>
      </c>
      <c r="N49" s="62">
        <v>0</v>
      </c>
      <c r="O49" s="62">
        <v>5</v>
      </c>
      <c r="P49" s="62">
        <v>1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4</v>
      </c>
      <c r="W49" s="62">
        <v>0.25</v>
      </c>
      <c r="X49" s="62">
        <v>0.4</v>
      </c>
      <c r="Y49" s="62">
        <v>0.5</v>
      </c>
      <c r="Z49" s="62">
        <v>66.7</v>
      </c>
    </row>
    <row r="50" spans="1:26" ht="17" x14ac:dyDescent="0.2">
      <c r="A50" s="13" t="s">
        <v>135</v>
      </c>
      <c r="B50" s="62">
        <v>7</v>
      </c>
      <c r="C50" s="62">
        <v>7</v>
      </c>
      <c r="D50" s="62">
        <v>30</v>
      </c>
      <c r="E50" s="62">
        <v>24</v>
      </c>
      <c r="F50" s="62">
        <v>6</v>
      </c>
      <c r="G50" s="62">
        <v>10</v>
      </c>
      <c r="H50" s="62">
        <v>3</v>
      </c>
      <c r="I50" s="62">
        <v>0</v>
      </c>
      <c r="J50" s="62">
        <v>0</v>
      </c>
      <c r="K50" s="62">
        <v>1</v>
      </c>
      <c r="L50" s="62">
        <v>6</v>
      </c>
      <c r="M50" s="62">
        <v>1</v>
      </c>
      <c r="N50" s="62">
        <v>0</v>
      </c>
      <c r="O50" s="62">
        <v>0</v>
      </c>
      <c r="P50" s="62">
        <v>0</v>
      </c>
      <c r="Q50" s="62">
        <v>1</v>
      </c>
      <c r="R50" s="62">
        <v>0</v>
      </c>
      <c r="S50" s="62">
        <v>0</v>
      </c>
      <c r="T50" s="62">
        <v>1</v>
      </c>
      <c r="U50" s="62">
        <v>0</v>
      </c>
      <c r="V50" s="62">
        <v>6</v>
      </c>
      <c r="W50" s="62">
        <v>0.41699999999999998</v>
      </c>
      <c r="X50" s="62">
        <v>0.53300000000000003</v>
      </c>
      <c r="Y50" s="62">
        <v>0.54200000000000004</v>
      </c>
      <c r="Z50" s="62">
        <v>85.7</v>
      </c>
    </row>
    <row r="51" spans="1:26" ht="17" x14ac:dyDescent="0.2">
      <c r="A51" s="13" t="s">
        <v>82</v>
      </c>
      <c r="B51" s="62">
        <v>7</v>
      </c>
      <c r="C51" s="62">
        <v>7</v>
      </c>
      <c r="D51" s="62">
        <v>29</v>
      </c>
      <c r="E51" s="62">
        <v>24</v>
      </c>
      <c r="F51" s="62">
        <v>3</v>
      </c>
      <c r="G51" s="62">
        <v>8</v>
      </c>
      <c r="H51" s="62">
        <v>3</v>
      </c>
      <c r="I51" s="62">
        <v>0</v>
      </c>
      <c r="J51" s="62">
        <v>0</v>
      </c>
      <c r="K51" s="62">
        <v>3</v>
      </c>
      <c r="L51" s="62">
        <v>5</v>
      </c>
      <c r="M51" s="62">
        <v>2</v>
      </c>
      <c r="N51" s="62">
        <v>0</v>
      </c>
      <c r="O51" s="62">
        <v>2</v>
      </c>
      <c r="P51" s="62">
        <v>0</v>
      </c>
      <c r="Q51" s="62">
        <v>0</v>
      </c>
      <c r="R51" s="62">
        <v>0</v>
      </c>
      <c r="S51" s="62">
        <v>0</v>
      </c>
      <c r="T51" s="62">
        <v>5</v>
      </c>
      <c r="U51" s="62">
        <v>0</v>
      </c>
      <c r="V51" s="62">
        <v>4</v>
      </c>
      <c r="W51" s="62">
        <v>0.33300000000000002</v>
      </c>
      <c r="X51" s="62">
        <v>0.44800000000000001</v>
      </c>
      <c r="Y51" s="62">
        <v>0.45800000000000002</v>
      </c>
      <c r="Z51" s="62">
        <v>57.1</v>
      </c>
    </row>
    <row r="52" spans="1:26" ht="17" x14ac:dyDescent="0.2">
      <c r="A52" s="13" t="s">
        <v>339</v>
      </c>
      <c r="B52" s="62">
        <v>6</v>
      </c>
      <c r="C52" s="62">
        <v>6</v>
      </c>
      <c r="D52" s="62">
        <v>28</v>
      </c>
      <c r="E52" s="62">
        <v>24</v>
      </c>
      <c r="F52" s="62">
        <v>2</v>
      </c>
      <c r="G52" s="62">
        <v>3</v>
      </c>
      <c r="H52" s="62">
        <v>0</v>
      </c>
      <c r="I52" s="62">
        <v>0</v>
      </c>
      <c r="J52" s="62">
        <v>0</v>
      </c>
      <c r="K52" s="62">
        <v>2</v>
      </c>
      <c r="L52" s="62">
        <v>2</v>
      </c>
      <c r="M52" s="62">
        <v>0</v>
      </c>
      <c r="N52" s="62">
        <v>1</v>
      </c>
      <c r="O52" s="62">
        <v>3</v>
      </c>
      <c r="P52" s="62">
        <v>0</v>
      </c>
      <c r="Q52" s="62">
        <v>1</v>
      </c>
      <c r="R52" s="62">
        <v>0</v>
      </c>
      <c r="S52" s="62">
        <v>1</v>
      </c>
      <c r="T52" s="62">
        <v>1</v>
      </c>
      <c r="U52" s="62">
        <v>0</v>
      </c>
      <c r="V52" s="62">
        <v>3</v>
      </c>
      <c r="W52" s="62">
        <v>0.125</v>
      </c>
      <c r="X52" s="62">
        <v>0.214</v>
      </c>
      <c r="Y52" s="62">
        <v>0.125</v>
      </c>
      <c r="Z52" s="62">
        <v>50</v>
      </c>
    </row>
    <row r="53" spans="1:26" ht="17" x14ac:dyDescent="0.2">
      <c r="A53" s="13" t="s">
        <v>418</v>
      </c>
      <c r="B53" s="62">
        <v>6</v>
      </c>
      <c r="C53" s="62">
        <v>6</v>
      </c>
      <c r="D53" s="62">
        <v>28</v>
      </c>
      <c r="E53" s="62">
        <v>24</v>
      </c>
      <c r="F53" s="62">
        <v>3</v>
      </c>
      <c r="G53" s="62">
        <v>5</v>
      </c>
      <c r="H53" s="62">
        <v>1</v>
      </c>
      <c r="I53" s="62">
        <v>0</v>
      </c>
      <c r="J53" s="62">
        <v>0</v>
      </c>
      <c r="K53" s="62">
        <v>1</v>
      </c>
      <c r="L53" s="62">
        <v>4</v>
      </c>
      <c r="M53" s="62">
        <v>0</v>
      </c>
      <c r="N53" s="62">
        <v>0</v>
      </c>
      <c r="O53" s="62">
        <v>2</v>
      </c>
      <c r="P53" s="62">
        <v>2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5</v>
      </c>
      <c r="W53" s="62">
        <v>0.20799999999999999</v>
      </c>
      <c r="X53" s="62">
        <v>0.32100000000000001</v>
      </c>
      <c r="Y53" s="62">
        <v>0.25</v>
      </c>
      <c r="Z53" s="62">
        <v>83.3</v>
      </c>
    </row>
    <row r="54" spans="1:26" ht="17" x14ac:dyDescent="0.2">
      <c r="A54" s="13" t="s">
        <v>546</v>
      </c>
      <c r="B54" s="62">
        <v>6</v>
      </c>
      <c r="C54" s="62">
        <v>6</v>
      </c>
      <c r="D54" s="62">
        <v>27</v>
      </c>
      <c r="E54" s="62">
        <v>24</v>
      </c>
      <c r="F54" s="62">
        <v>2</v>
      </c>
      <c r="G54" s="62">
        <v>6</v>
      </c>
      <c r="H54" s="62">
        <v>2</v>
      </c>
      <c r="I54" s="62">
        <v>0</v>
      </c>
      <c r="J54" s="62">
        <v>0</v>
      </c>
      <c r="K54" s="62">
        <v>4</v>
      </c>
      <c r="L54" s="62">
        <v>2</v>
      </c>
      <c r="M54" s="62">
        <v>0</v>
      </c>
      <c r="N54" s="62">
        <v>1</v>
      </c>
      <c r="O54" s="62">
        <v>0</v>
      </c>
      <c r="P54" s="62">
        <v>1</v>
      </c>
      <c r="Q54" s="62">
        <v>1</v>
      </c>
      <c r="R54" s="62">
        <v>0</v>
      </c>
      <c r="S54" s="62">
        <v>0</v>
      </c>
      <c r="T54" s="62">
        <v>0</v>
      </c>
      <c r="U54" s="62">
        <v>0</v>
      </c>
      <c r="V54" s="62">
        <v>5</v>
      </c>
      <c r="W54" s="62">
        <v>0.25</v>
      </c>
      <c r="X54" s="62">
        <v>0.33300000000000002</v>
      </c>
      <c r="Y54" s="62">
        <v>0.33300000000000002</v>
      </c>
      <c r="Z54" s="62">
        <v>83.3</v>
      </c>
    </row>
    <row r="55" spans="1:26" ht="17" x14ac:dyDescent="0.2">
      <c r="A55" s="13" t="s">
        <v>398</v>
      </c>
      <c r="B55" s="62">
        <v>6</v>
      </c>
      <c r="C55" s="62">
        <v>6</v>
      </c>
      <c r="D55" s="62">
        <v>27</v>
      </c>
      <c r="E55" s="62">
        <v>24</v>
      </c>
      <c r="F55" s="62">
        <v>1</v>
      </c>
      <c r="G55" s="62">
        <v>8</v>
      </c>
      <c r="H55" s="62">
        <v>1</v>
      </c>
      <c r="I55" s="62">
        <v>0</v>
      </c>
      <c r="J55" s="62">
        <v>0</v>
      </c>
      <c r="K55" s="62">
        <v>2</v>
      </c>
      <c r="L55" s="62">
        <v>3</v>
      </c>
      <c r="M55" s="62">
        <v>1</v>
      </c>
      <c r="N55" s="62">
        <v>0</v>
      </c>
      <c r="O55" s="62">
        <v>2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4</v>
      </c>
      <c r="W55" s="62">
        <v>0.33300000000000002</v>
      </c>
      <c r="X55" s="62">
        <v>0.40699999999999997</v>
      </c>
      <c r="Y55" s="62">
        <v>0.375</v>
      </c>
      <c r="Z55" s="62">
        <v>66.7</v>
      </c>
    </row>
    <row r="56" spans="1:26" ht="17" x14ac:dyDescent="0.2">
      <c r="A56" s="13" t="s">
        <v>69</v>
      </c>
      <c r="B56" s="62">
        <v>6</v>
      </c>
      <c r="C56" s="62">
        <v>6</v>
      </c>
      <c r="D56" s="62">
        <v>27</v>
      </c>
      <c r="E56" s="62">
        <v>24</v>
      </c>
      <c r="F56" s="62">
        <v>4</v>
      </c>
      <c r="G56" s="62">
        <v>8</v>
      </c>
      <c r="H56" s="62">
        <v>1</v>
      </c>
      <c r="I56" s="62">
        <v>0</v>
      </c>
      <c r="J56" s="62">
        <v>1</v>
      </c>
      <c r="K56" s="62">
        <v>1</v>
      </c>
      <c r="L56" s="62">
        <v>3</v>
      </c>
      <c r="M56" s="62">
        <v>0</v>
      </c>
      <c r="N56" s="62">
        <v>0</v>
      </c>
      <c r="O56" s="62">
        <v>5</v>
      </c>
      <c r="P56" s="62">
        <v>1</v>
      </c>
      <c r="Q56" s="62">
        <v>0</v>
      </c>
      <c r="R56" s="62">
        <v>0</v>
      </c>
      <c r="S56" s="62">
        <v>0</v>
      </c>
      <c r="T56" s="62">
        <v>1</v>
      </c>
      <c r="U56" s="62">
        <v>0</v>
      </c>
      <c r="V56" s="62">
        <v>5</v>
      </c>
      <c r="W56" s="62">
        <v>0.33300000000000002</v>
      </c>
      <c r="X56" s="62">
        <v>0.40699999999999997</v>
      </c>
      <c r="Y56" s="62">
        <v>0.5</v>
      </c>
      <c r="Z56" s="62">
        <v>83.3</v>
      </c>
    </row>
    <row r="57" spans="1:26" ht="17" x14ac:dyDescent="0.2">
      <c r="A57" s="13" t="s">
        <v>170</v>
      </c>
      <c r="B57" s="62">
        <v>6</v>
      </c>
      <c r="C57" s="62">
        <v>5</v>
      </c>
      <c r="D57" s="62">
        <v>27</v>
      </c>
      <c r="E57" s="62">
        <v>24</v>
      </c>
      <c r="F57" s="62">
        <v>1</v>
      </c>
      <c r="G57" s="62">
        <v>4</v>
      </c>
      <c r="H57" s="62">
        <v>0</v>
      </c>
      <c r="I57" s="62">
        <v>0</v>
      </c>
      <c r="J57" s="62">
        <v>0</v>
      </c>
      <c r="K57" s="62">
        <v>1</v>
      </c>
      <c r="L57" s="62">
        <v>3</v>
      </c>
      <c r="M57" s="62">
        <v>0</v>
      </c>
      <c r="N57" s="62">
        <v>0</v>
      </c>
      <c r="O57" s="62">
        <v>3</v>
      </c>
      <c r="P57" s="62">
        <v>4</v>
      </c>
      <c r="Q57" s="62">
        <v>0</v>
      </c>
      <c r="R57" s="62">
        <v>0</v>
      </c>
      <c r="S57" s="62">
        <v>0</v>
      </c>
      <c r="T57" s="62">
        <v>1</v>
      </c>
      <c r="U57" s="62">
        <v>0</v>
      </c>
      <c r="V57" s="62">
        <v>4</v>
      </c>
      <c r="W57" s="62">
        <v>0.16700000000000001</v>
      </c>
      <c r="X57" s="62">
        <v>0.25900000000000001</v>
      </c>
      <c r="Y57" s="62">
        <v>0.16700000000000001</v>
      </c>
      <c r="Z57" s="62">
        <v>66.7</v>
      </c>
    </row>
    <row r="58" spans="1:26" ht="17" x14ac:dyDescent="0.2">
      <c r="A58" s="13" t="s">
        <v>154</v>
      </c>
      <c r="B58" s="62">
        <v>6</v>
      </c>
      <c r="C58" s="62">
        <v>6</v>
      </c>
      <c r="D58" s="62">
        <v>27</v>
      </c>
      <c r="E58" s="62">
        <v>24</v>
      </c>
      <c r="F58" s="62">
        <v>6</v>
      </c>
      <c r="G58" s="62">
        <v>7</v>
      </c>
      <c r="H58" s="62">
        <v>1</v>
      </c>
      <c r="I58" s="62">
        <v>0</v>
      </c>
      <c r="J58" s="62">
        <v>2</v>
      </c>
      <c r="K58" s="62">
        <v>4</v>
      </c>
      <c r="L58" s="62">
        <v>3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4</v>
      </c>
      <c r="W58" s="62">
        <v>0.29199999999999998</v>
      </c>
      <c r="X58" s="62">
        <v>0.37</v>
      </c>
      <c r="Y58" s="62">
        <v>0.58299999999999996</v>
      </c>
      <c r="Z58" s="62">
        <v>66.7</v>
      </c>
    </row>
    <row r="59" spans="1:26" ht="17" x14ac:dyDescent="0.2">
      <c r="A59" s="13" t="s">
        <v>673</v>
      </c>
      <c r="B59" s="62">
        <v>6</v>
      </c>
      <c r="C59" s="62">
        <v>6</v>
      </c>
      <c r="D59" s="62">
        <v>27</v>
      </c>
      <c r="E59" s="62">
        <v>24</v>
      </c>
      <c r="F59" s="62">
        <v>5</v>
      </c>
      <c r="G59" s="62">
        <v>4</v>
      </c>
      <c r="H59" s="62">
        <v>0</v>
      </c>
      <c r="I59" s="62">
        <v>1</v>
      </c>
      <c r="J59" s="62">
        <v>0</v>
      </c>
      <c r="K59" s="62">
        <v>0</v>
      </c>
      <c r="L59" s="62">
        <v>3</v>
      </c>
      <c r="M59" s="62">
        <v>0</v>
      </c>
      <c r="N59" s="62">
        <v>0</v>
      </c>
      <c r="O59" s="62">
        <v>3</v>
      </c>
      <c r="P59" s="62">
        <v>4</v>
      </c>
      <c r="Q59" s="62">
        <v>0</v>
      </c>
      <c r="R59" s="62">
        <v>0</v>
      </c>
      <c r="S59" s="62">
        <v>0</v>
      </c>
      <c r="T59" s="62">
        <v>2</v>
      </c>
      <c r="U59" s="62">
        <v>0</v>
      </c>
      <c r="V59" s="62">
        <v>4</v>
      </c>
      <c r="W59" s="62">
        <v>0.16700000000000001</v>
      </c>
      <c r="X59" s="62">
        <v>0.25900000000000001</v>
      </c>
      <c r="Y59" s="62">
        <v>0.25</v>
      </c>
      <c r="Z59" s="62">
        <v>66.7</v>
      </c>
    </row>
    <row r="60" spans="1:26" ht="17" x14ac:dyDescent="0.2">
      <c r="A60" s="13" t="s">
        <v>177</v>
      </c>
      <c r="B60" s="62">
        <v>6</v>
      </c>
      <c r="C60" s="62">
        <v>6</v>
      </c>
      <c r="D60" s="62">
        <v>26</v>
      </c>
      <c r="E60" s="62">
        <v>24</v>
      </c>
      <c r="F60" s="62">
        <v>4</v>
      </c>
      <c r="G60" s="62">
        <v>9</v>
      </c>
      <c r="H60" s="62">
        <v>1</v>
      </c>
      <c r="I60" s="62">
        <v>0</v>
      </c>
      <c r="J60" s="62">
        <v>2</v>
      </c>
      <c r="K60" s="62">
        <v>4</v>
      </c>
      <c r="L60" s="62">
        <v>2</v>
      </c>
      <c r="M60" s="62">
        <v>1</v>
      </c>
      <c r="N60" s="62">
        <v>0</v>
      </c>
      <c r="O60" s="62">
        <v>2</v>
      </c>
      <c r="P60" s="62">
        <v>1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6</v>
      </c>
      <c r="W60" s="62">
        <v>0.375</v>
      </c>
      <c r="X60" s="62">
        <v>0.42299999999999999</v>
      </c>
      <c r="Y60" s="62">
        <v>0.66700000000000004</v>
      </c>
      <c r="Z60" s="62">
        <v>100</v>
      </c>
    </row>
    <row r="61" spans="1:26" ht="17" x14ac:dyDescent="0.2">
      <c r="A61" s="13" t="s">
        <v>62</v>
      </c>
      <c r="B61" s="62">
        <v>6</v>
      </c>
      <c r="C61" s="62">
        <v>6</v>
      </c>
      <c r="D61" s="62">
        <v>26</v>
      </c>
      <c r="E61" s="62">
        <v>24</v>
      </c>
      <c r="F61" s="62">
        <v>5</v>
      </c>
      <c r="G61" s="62">
        <v>6</v>
      </c>
      <c r="H61" s="62">
        <v>2</v>
      </c>
      <c r="I61" s="62">
        <v>0</v>
      </c>
      <c r="J61" s="62">
        <v>2</v>
      </c>
      <c r="K61" s="62">
        <v>5</v>
      </c>
      <c r="L61" s="62">
        <v>2</v>
      </c>
      <c r="M61" s="62">
        <v>0</v>
      </c>
      <c r="N61" s="62">
        <v>0</v>
      </c>
      <c r="O61" s="62">
        <v>3</v>
      </c>
      <c r="P61" s="62">
        <v>0</v>
      </c>
      <c r="Q61" s="62">
        <v>0</v>
      </c>
      <c r="R61" s="62">
        <v>0</v>
      </c>
      <c r="S61" s="62">
        <v>0</v>
      </c>
      <c r="T61" s="62">
        <v>1</v>
      </c>
      <c r="U61" s="62">
        <v>0</v>
      </c>
      <c r="V61" s="62">
        <v>4</v>
      </c>
      <c r="W61" s="62">
        <v>0.25</v>
      </c>
      <c r="X61" s="62">
        <v>0.308</v>
      </c>
      <c r="Y61" s="62">
        <v>0.58299999999999996</v>
      </c>
      <c r="Z61" s="62">
        <v>66.7</v>
      </c>
    </row>
    <row r="62" spans="1:26" ht="17" x14ac:dyDescent="0.2">
      <c r="A62" s="13" t="s">
        <v>190</v>
      </c>
      <c r="B62" s="62">
        <v>6</v>
      </c>
      <c r="C62" s="62">
        <v>6</v>
      </c>
      <c r="D62" s="62">
        <v>26</v>
      </c>
      <c r="E62" s="62">
        <v>24</v>
      </c>
      <c r="F62" s="62">
        <v>2</v>
      </c>
      <c r="G62" s="62">
        <v>6</v>
      </c>
      <c r="H62" s="62">
        <v>1</v>
      </c>
      <c r="I62" s="62">
        <v>0</v>
      </c>
      <c r="J62" s="62">
        <v>1</v>
      </c>
      <c r="K62" s="62">
        <v>1</v>
      </c>
      <c r="L62" s="62">
        <v>2</v>
      </c>
      <c r="M62" s="62">
        <v>1</v>
      </c>
      <c r="N62" s="62">
        <v>0</v>
      </c>
      <c r="O62" s="62">
        <v>5</v>
      </c>
      <c r="P62" s="62">
        <v>1</v>
      </c>
      <c r="Q62" s="62">
        <v>0</v>
      </c>
      <c r="R62" s="62">
        <v>0</v>
      </c>
      <c r="S62" s="62">
        <v>0</v>
      </c>
      <c r="T62" s="62">
        <v>1</v>
      </c>
      <c r="U62" s="62">
        <v>0</v>
      </c>
      <c r="V62" s="62">
        <v>5</v>
      </c>
      <c r="W62" s="62">
        <v>0.25</v>
      </c>
      <c r="X62" s="62">
        <v>0.308</v>
      </c>
      <c r="Y62" s="62">
        <v>0.41699999999999998</v>
      </c>
      <c r="Z62" s="62">
        <v>83.3</v>
      </c>
    </row>
    <row r="63" spans="1:26" ht="17" x14ac:dyDescent="0.2">
      <c r="A63" s="13" t="s">
        <v>579</v>
      </c>
      <c r="B63" s="62">
        <v>6</v>
      </c>
      <c r="C63" s="62">
        <v>6</v>
      </c>
      <c r="D63" s="62">
        <v>26</v>
      </c>
      <c r="E63" s="62">
        <v>24</v>
      </c>
      <c r="F63" s="62">
        <v>3</v>
      </c>
      <c r="G63" s="62">
        <v>4</v>
      </c>
      <c r="H63" s="62">
        <v>0</v>
      </c>
      <c r="I63" s="62">
        <v>0</v>
      </c>
      <c r="J63" s="62">
        <v>1</v>
      </c>
      <c r="K63" s="62">
        <v>1</v>
      </c>
      <c r="L63" s="62">
        <v>2</v>
      </c>
      <c r="M63" s="62">
        <v>0</v>
      </c>
      <c r="N63" s="62">
        <v>0</v>
      </c>
      <c r="O63" s="62">
        <v>6</v>
      </c>
      <c r="P63" s="62">
        <v>0</v>
      </c>
      <c r="Q63" s="62">
        <v>0</v>
      </c>
      <c r="R63" s="62">
        <v>0</v>
      </c>
      <c r="S63" s="62">
        <v>0</v>
      </c>
      <c r="T63" s="62">
        <v>2</v>
      </c>
      <c r="U63" s="62">
        <v>0</v>
      </c>
      <c r="V63" s="62">
        <v>3</v>
      </c>
      <c r="W63" s="62">
        <v>0.16700000000000001</v>
      </c>
      <c r="X63" s="62">
        <v>0.23100000000000001</v>
      </c>
      <c r="Y63" s="62">
        <v>0.29199999999999998</v>
      </c>
      <c r="Z63" s="62">
        <v>50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116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117</v>
      </c>
      <c r="W64" s="61" t="s">
        <v>0</v>
      </c>
      <c r="X64" s="61" t="s">
        <v>36</v>
      </c>
      <c r="Y64" s="61" t="s">
        <v>37</v>
      </c>
      <c r="Z64" s="61" t="s">
        <v>118</v>
      </c>
    </row>
    <row r="65" spans="1:26" ht="17" x14ac:dyDescent="0.2">
      <c r="A65" s="13" t="s">
        <v>202</v>
      </c>
      <c r="B65" s="62">
        <v>7</v>
      </c>
      <c r="C65" s="62">
        <v>7</v>
      </c>
      <c r="D65" s="62">
        <v>26</v>
      </c>
      <c r="E65" s="62">
        <v>24</v>
      </c>
      <c r="F65" s="62">
        <v>4</v>
      </c>
      <c r="G65" s="62">
        <v>7</v>
      </c>
      <c r="H65" s="62">
        <v>1</v>
      </c>
      <c r="I65" s="62">
        <v>0</v>
      </c>
      <c r="J65" s="62">
        <v>2</v>
      </c>
      <c r="K65" s="62">
        <v>5</v>
      </c>
      <c r="L65" s="62">
        <v>2</v>
      </c>
      <c r="M65" s="62">
        <v>0</v>
      </c>
      <c r="N65" s="62">
        <v>0</v>
      </c>
      <c r="O65" s="62">
        <v>3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6</v>
      </c>
      <c r="W65" s="62">
        <v>0.29199999999999998</v>
      </c>
      <c r="X65" s="62">
        <v>0.34599999999999997</v>
      </c>
      <c r="Y65" s="62">
        <v>0.58299999999999996</v>
      </c>
      <c r="Z65" s="62">
        <v>85.7</v>
      </c>
    </row>
    <row r="66" spans="1:26" ht="17" x14ac:dyDescent="0.2">
      <c r="A66" s="13" t="s">
        <v>186</v>
      </c>
      <c r="B66" s="62">
        <v>6</v>
      </c>
      <c r="C66" s="62">
        <v>6</v>
      </c>
      <c r="D66" s="62">
        <v>26</v>
      </c>
      <c r="E66" s="62">
        <v>24</v>
      </c>
      <c r="F66" s="62">
        <v>2</v>
      </c>
      <c r="G66" s="62">
        <v>6</v>
      </c>
      <c r="H66" s="62">
        <v>1</v>
      </c>
      <c r="I66" s="62">
        <v>0</v>
      </c>
      <c r="J66" s="62">
        <v>1</v>
      </c>
      <c r="K66" s="62">
        <v>3</v>
      </c>
      <c r="L66" s="62">
        <v>2</v>
      </c>
      <c r="M66" s="62">
        <v>0</v>
      </c>
      <c r="N66" s="62">
        <v>0</v>
      </c>
      <c r="O66" s="62">
        <v>1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4</v>
      </c>
      <c r="W66" s="62">
        <v>0.25</v>
      </c>
      <c r="X66" s="62">
        <v>0.308</v>
      </c>
      <c r="Y66" s="62">
        <v>0.41699999999999998</v>
      </c>
      <c r="Z66" s="62">
        <v>66.7</v>
      </c>
    </row>
    <row r="67" spans="1:26" ht="17" x14ac:dyDescent="0.2">
      <c r="A67" s="13" t="s">
        <v>271</v>
      </c>
      <c r="B67" s="62">
        <v>6</v>
      </c>
      <c r="C67" s="62">
        <v>6</v>
      </c>
      <c r="D67" s="62">
        <v>25</v>
      </c>
      <c r="E67" s="62">
        <v>24</v>
      </c>
      <c r="F67" s="62">
        <v>2</v>
      </c>
      <c r="G67" s="62">
        <v>3</v>
      </c>
      <c r="H67" s="62">
        <v>0</v>
      </c>
      <c r="I67" s="62">
        <v>0</v>
      </c>
      <c r="J67" s="62">
        <v>1</v>
      </c>
      <c r="K67" s="62">
        <v>3</v>
      </c>
      <c r="L67" s="62">
        <v>1</v>
      </c>
      <c r="M67" s="62">
        <v>0</v>
      </c>
      <c r="N67" s="62">
        <v>0</v>
      </c>
      <c r="O67" s="62">
        <v>4</v>
      </c>
      <c r="P67" s="62">
        <v>1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2</v>
      </c>
      <c r="W67" s="62">
        <v>0.125</v>
      </c>
      <c r="X67" s="62">
        <v>0.16</v>
      </c>
      <c r="Y67" s="62">
        <v>0.25</v>
      </c>
      <c r="Z67" s="62">
        <v>33.299999999999997</v>
      </c>
    </row>
    <row r="68" spans="1:26" ht="17" x14ac:dyDescent="0.2">
      <c r="A68" s="13" t="s">
        <v>618</v>
      </c>
      <c r="B68" s="62">
        <v>6</v>
      </c>
      <c r="C68" s="62">
        <v>6</v>
      </c>
      <c r="D68" s="62">
        <v>24</v>
      </c>
      <c r="E68" s="62">
        <v>24</v>
      </c>
      <c r="F68" s="62">
        <v>5</v>
      </c>
      <c r="G68" s="62">
        <v>10</v>
      </c>
      <c r="H68" s="62">
        <v>2</v>
      </c>
      <c r="I68" s="62">
        <v>0</v>
      </c>
      <c r="J68" s="62">
        <v>0</v>
      </c>
      <c r="K68" s="62">
        <v>2</v>
      </c>
      <c r="L68" s="62">
        <v>0</v>
      </c>
      <c r="M68" s="62">
        <v>0</v>
      </c>
      <c r="N68" s="62">
        <v>0</v>
      </c>
      <c r="O68" s="62">
        <v>2</v>
      </c>
      <c r="P68" s="62">
        <v>1</v>
      </c>
      <c r="Q68" s="62">
        <v>0</v>
      </c>
      <c r="R68" s="62">
        <v>0</v>
      </c>
      <c r="S68" s="62">
        <v>0</v>
      </c>
      <c r="T68" s="62">
        <v>1</v>
      </c>
      <c r="U68" s="62">
        <v>0</v>
      </c>
      <c r="V68" s="62">
        <v>6</v>
      </c>
      <c r="W68" s="62">
        <v>0.41699999999999998</v>
      </c>
      <c r="X68" s="62">
        <v>0.41699999999999998</v>
      </c>
      <c r="Y68" s="62">
        <v>0.5</v>
      </c>
      <c r="Z68" s="62">
        <v>100</v>
      </c>
    </row>
    <row r="69" spans="1:26" ht="17" x14ac:dyDescent="0.2">
      <c r="A69" s="13" t="s">
        <v>18</v>
      </c>
      <c r="B69" s="62">
        <v>6</v>
      </c>
      <c r="C69" s="62">
        <v>6</v>
      </c>
      <c r="D69" s="62">
        <v>29</v>
      </c>
      <c r="E69" s="62">
        <v>23</v>
      </c>
      <c r="F69" s="62">
        <v>7</v>
      </c>
      <c r="G69" s="62">
        <v>11</v>
      </c>
      <c r="H69" s="62">
        <v>3</v>
      </c>
      <c r="I69" s="62">
        <v>0</v>
      </c>
      <c r="J69" s="62">
        <v>3</v>
      </c>
      <c r="K69" s="62">
        <v>6</v>
      </c>
      <c r="L69" s="62">
        <v>6</v>
      </c>
      <c r="M69" s="62">
        <v>1</v>
      </c>
      <c r="N69" s="62">
        <v>0</v>
      </c>
      <c r="O69" s="62">
        <v>3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5</v>
      </c>
      <c r="W69" s="62">
        <v>0.47799999999999998</v>
      </c>
      <c r="X69" s="62">
        <v>0.58599999999999997</v>
      </c>
      <c r="Y69" s="62">
        <v>1</v>
      </c>
      <c r="Z69" s="62">
        <v>83.3</v>
      </c>
    </row>
    <row r="70" spans="1:26" ht="17" x14ac:dyDescent="0.2">
      <c r="A70" s="13" t="s">
        <v>340</v>
      </c>
      <c r="B70" s="62">
        <v>6</v>
      </c>
      <c r="C70" s="62">
        <v>6</v>
      </c>
      <c r="D70" s="62">
        <v>28</v>
      </c>
      <c r="E70" s="62">
        <v>23</v>
      </c>
      <c r="F70" s="62">
        <v>2</v>
      </c>
      <c r="G70" s="62">
        <v>7</v>
      </c>
      <c r="H70" s="62">
        <v>0</v>
      </c>
      <c r="I70" s="62">
        <v>1</v>
      </c>
      <c r="J70" s="62">
        <v>1</v>
      </c>
      <c r="K70" s="62">
        <v>1</v>
      </c>
      <c r="L70" s="62">
        <v>5</v>
      </c>
      <c r="M70" s="62">
        <v>1</v>
      </c>
      <c r="N70" s="62">
        <v>0</v>
      </c>
      <c r="O70" s="62">
        <v>2</v>
      </c>
      <c r="P70" s="62">
        <v>2</v>
      </c>
      <c r="Q70" s="62">
        <v>1</v>
      </c>
      <c r="R70" s="62">
        <v>0</v>
      </c>
      <c r="S70" s="62">
        <v>0</v>
      </c>
      <c r="T70" s="62">
        <v>0</v>
      </c>
      <c r="U70" s="62">
        <v>0</v>
      </c>
      <c r="V70" s="62">
        <v>5</v>
      </c>
      <c r="W70" s="62">
        <v>0.30399999999999999</v>
      </c>
      <c r="X70" s="62">
        <v>0.42899999999999999</v>
      </c>
      <c r="Y70" s="62">
        <v>0.52200000000000002</v>
      </c>
      <c r="Z70" s="62">
        <v>83.3</v>
      </c>
    </row>
    <row r="71" spans="1:26" ht="17" x14ac:dyDescent="0.2">
      <c r="A71" s="13" t="s">
        <v>191</v>
      </c>
      <c r="B71" s="62">
        <v>6</v>
      </c>
      <c r="C71" s="62">
        <v>6</v>
      </c>
      <c r="D71" s="62">
        <v>28</v>
      </c>
      <c r="E71" s="62">
        <v>23</v>
      </c>
      <c r="F71" s="62">
        <v>5</v>
      </c>
      <c r="G71" s="62">
        <v>5</v>
      </c>
      <c r="H71" s="62">
        <v>1</v>
      </c>
      <c r="I71" s="62">
        <v>0</v>
      </c>
      <c r="J71" s="62">
        <v>0</v>
      </c>
      <c r="K71" s="62">
        <v>2</v>
      </c>
      <c r="L71" s="62">
        <v>5</v>
      </c>
      <c r="M71" s="62">
        <v>0</v>
      </c>
      <c r="N71" s="62">
        <v>0</v>
      </c>
      <c r="O71" s="62">
        <v>2</v>
      </c>
      <c r="P71" s="62">
        <v>2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3</v>
      </c>
      <c r="W71" s="62">
        <v>0.217</v>
      </c>
      <c r="X71" s="62">
        <v>0.35699999999999998</v>
      </c>
      <c r="Y71" s="62">
        <v>0.26100000000000001</v>
      </c>
      <c r="Z71" s="62">
        <v>50</v>
      </c>
    </row>
    <row r="72" spans="1:26" ht="17" x14ac:dyDescent="0.2">
      <c r="A72" s="13" t="s">
        <v>174</v>
      </c>
      <c r="B72" s="62">
        <v>6</v>
      </c>
      <c r="C72" s="62">
        <v>6</v>
      </c>
      <c r="D72" s="62">
        <v>27</v>
      </c>
      <c r="E72" s="62">
        <v>23</v>
      </c>
      <c r="F72" s="62">
        <v>4</v>
      </c>
      <c r="G72" s="62">
        <v>7</v>
      </c>
      <c r="H72" s="62">
        <v>1</v>
      </c>
      <c r="I72" s="62">
        <v>0</v>
      </c>
      <c r="J72" s="62">
        <v>3</v>
      </c>
      <c r="K72" s="62">
        <v>7</v>
      </c>
      <c r="L72" s="62">
        <v>3</v>
      </c>
      <c r="M72" s="62">
        <v>1</v>
      </c>
      <c r="N72" s="62">
        <v>0</v>
      </c>
      <c r="O72" s="62">
        <v>6</v>
      </c>
      <c r="P72" s="62">
        <v>1</v>
      </c>
      <c r="Q72" s="62">
        <v>0</v>
      </c>
      <c r="R72" s="62">
        <v>0</v>
      </c>
      <c r="S72" s="62">
        <v>1</v>
      </c>
      <c r="T72" s="62">
        <v>1</v>
      </c>
      <c r="U72" s="62">
        <v>0</v>
      </c>
      <c r="V72" s="62">
        <v>5</v>
      </c>
      <c r="W72" s="62">
        <v>0.30399999999999999</v>
      </c>
      <c r="X72" s="62">
        <v>0.37</v>
      </c>
      <c r="Y72" s="62">
        <v>0.73899999999999999</v>
      </c>
      <c r="Z72" s="62">
        <v>83.3</v>
      </c>
    </row>
    <row r="73" spans="1:26" ht="17" x14ac:dyDescent="0.2">
      <c r="A73" s="13" t="s">
        <v>146</v>
      </c>
      <c r="B73" s="62">
        <v>6</v>
      </c>
      <c r="C73" s="62">
        <v>6</v>
      </c>
      <c r="D73" s="62">
        <v>27</v>
      </c>
      <c r="E73" s="62">
        <v>23</v>
      </c>
      <c r="F73" s="62">
        <v>2</v>
      </c>
      <c r="G73" s="62">
        <v>5</v>
      </c>
      <c r="H73" s="62">
        <v>0</v>
      </c>
      <c r="I73" s="62">
        <v>0</v>
      </c>
      <c r="J73" s="62">
        <v>2</v>
      </c>
      <c r="K73" s="62">
        <v>6</v>
      </c>
      <c r="L73" s="62">
        <v>3</v>
      </c>
      <c r="M73" s="62">
        <v>0</v>
      </c>
      <c r="N73" s="62">
        <v>1</v>
      </c>
      <c r="O73" s="62">
        <v>6</v>
      </c>
      <c r="P73" s="62">
        <v>1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3</v>
      </c>
      <c r="W73" s="62">
        <v>0.217</v>
      </c>
      <c r="X73" s="62">
        <v>0.33300000000000002</v>
      </c>
      <c r="Y73" s="62">
        <v>0.47799999999999998</v>
      </c>
      <c r="Z73" s="62">
        <v>50</v>
      </c>
    </row>
    <row r="74" spans="1:26" ht="17" x14ac:dyDescent="0.2">
      <c r="A74" s="13" t="s">
        <v>134</v>
      </c>
      <c r="B74" s="62">
        <v>6</v>
      </c>
      <c r="C74" s="62">
        <v>6</v>
      </c>
      <c r="D74" s="62">
        <v>26</v>
      </c>
      <c r="E74" s="62">
        <v>23</v>
      </c>
      <c r="F74" s="62">
        <v>8</v>
      </c>
      <c r="G74" s="62">
        <v>10</v>
      </c>
      <c r="H74" s="62">
        <v>2</v>
      </c>
      <c r="I74" s="62">
        <v>0</v>
      </c>
      <c r="J74" s="62">
        <v>2</v>
      </c>
      <c r="K74" s="62">
        <v>6</v>
      </c>
      <c r="L74" s="62">
        <v>3</v>
      </c>
      <c r="M74" s="62">
        <v>0</v>
      </c>
      <c r="N74" s="62">
        <v>0</v>
      </c>
      <c r="O74" s="62">
        <v>3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6</v>
      </c>
      <c r="W74" s="62">
        <v>0.435</v>
      </c>
      <c r="X74" s="62">
        <v>0.5</v>
      </c>
      <c r="Y74" s="62">
        <v>0.78300000000000003</v>
      </c>
      <c r="Z74" s="62">
        <v>100</v>
      </c>
    </row>
    <row r="75" spans="1:26" ht="17" x14ac:dyDescent="0.2">
      <c r="A75" s="13" t="s">
        <v>219</v>
      </c>
      <c r="B75" s="62">
        <v>6</v>
      </c>
      <c r="C75" s="62">
        <v>6</v>
      </c>
      <c r="D75" s="62">
        <v>26</v>
      </c>
      <c r="E75" s="62">
        <v>23</v>
      </c>
      <c r="F75" s="62">
        <v>4</v>
      </c>
      <c r="G75" s="62">
        <v>4</v>
      </c>
      <c r="H75" s="62">
        <v>2</v>
      </c>
      <c r="I75" s="62">
        <v>0</v>
      </c>
      <c r="J75" s="62">
        <v>0</v>
      </c>
      <c r="K75" s="62">
        <v>2</v>
      </c>
      <c r="L75" s="62">
        <v>3</v>
      </c>
      <c r="M75" s="62">
        <v>2</v>
      </c>
      <c r="N75" s="62">
        <v>0</v>
      </c>
      <c r="O75" s="62">
        <v>8</v>
      </c>
      <c r="P75" s="62">
        <v>0</v>
      </c>
      <c r="Q75" s="62">
        <v>2</v>
      </c>
      <c r="R75" s="62">
        <v>0</v>
      </c>
      <c r="S75" s="62">
        <v>0</v>
      </c>
      <c r="T75" s="62">
        <v>0</v>
      </c>
      <c r="U75" s="62">
        <v>0</v>
      </c>
      <c r="V75" s="62">
        <v>3</v>
      </c>
      <c r="W75" s="62">
        <v>0.17399999999999999</v>
      </c>
      <c r="X75" s="62">
        <v>0.26900000000000002</v>
      </c>
      <c r="Y75" s="62">
        <v>0.26100000000000001</v>
      </c>
      <c r="Z75" s="62">
        <v>50</v>
      </c>
    </row>
    <row r="76" spans="1:26" ht="17" x14ac:dyDescent="0.2">
      <c r="A76" s="13" t="s">
        <v>345</v>
      </c>
      <c r="B76" s="62">
        <v>6</v>
      </c>
      <c r="C76" s="62">
        <v>6</v>
      </c>
      <c r="D76" s="62">
        <v>26</v>
      </c>
      <c r="E76" s="62">
        <v>23</v>
      </c>
      <c r="F76" s="62">
        <v>3</v>
      </c>
      <c r="G76" s="62">
        <v>9</v>
      </c>
      <c r="H76" s="62">
        <v>1</v>
      </c>
      <c r="I76" s="62">
        <v>0</v>
      </c>
      <c r="J76" s="62">
        <v>0</v>
      </c>
      <c r="K76" s="62">
        <v>2</v>
      </c>
      <c r="L76" s="62">
        <v>3</v>
      </c>
      <c r="M76" s="62">
        <v>1</v>
      </c>
      <c r="N76" s="62">
        <v>0</v>
      </c>
      <c r="O76" s="62">
        <v>1</v>
      </c>
      <c r="P76" s="62">
        <v>2</v>
      </c>
      <c r="Q76" s="62">
        <v>0</v>
      </c>
      <c r="R76" s="62">
        <v>0</v>
      </c>
      <c r="S76" s="62">
        <v>0</v>
      </c>
      <c r="T76" s="62">
        <v>1</v>
      </c>
      <c r="U76" s="62">
        <v>0</v>
      </c>
      <c r="V76" s="62">
        <v>5</v>
      </c>
      <c r="W76" s="62">
        <v>0.39100000000000001</v>
      </c>
      <c r="X76" s="62">
        <v>0.46200000000000002</v>
      </c>
      <c r="Y76" s="62">
        <v>0.435</v>
      </c>
      <c r="Z76" s="62">
        <v>83.3</v>
      </c>
    </row>
    <row r="77" spans="1:26" ht="17" x14ac:dyDescent="0.2">
      <c r="A77" s="13" t="s">
        <v>173</v>
      </c>
      <c r="B77" s="62">
        <v>6</v>
      </c>
      <c r="C77" s="62">
        <v>6</v>
      </c>
      <c r="D77" s="62">
        <v>25</v>
      </c>
      <c r="E77" s="62">
        <v>23</v>
      </c>
      <c r="F77" s="62">
        <v>4</v>
      </c>
      <c r="G77" s="62">
        <v>7</v>
      </c>
      <c r="H77" s="62">
        <v>1</v>
      </c>
      <c r="I77" s="62">
        <v>0</v>
      </c>
      <c r="J77" s="62">
        <v>2</v>
      </c>
      <c r="K77" s="62">
        <v>5</v>
      </c>
      <c r="L77" s="62">
        <v>1</v>
      </c>
      <c r="M77" s="62">
        <v>0</v>
      </c>
      <c r="N77" s="62">
        <v>0</v>
      </c>
      <c r="O77" s="62">
        <v>4</v>
      </c>
      <c r="P77" s="62">
        <v>0</v>
      </c>
      <c r="Q77" s="62">
        <v>0</v>
      </c>
      <c r="R77" s="62">
        <v>0</v>
      </c>
      <c r="S77" s="62">
        <v>1</v>
      </c>
      <c r="T77" s="62">
        <v>0</v>
      </c>
      <c r="U77" s="62">
        <v>0</v>
      </c>
      <c r="V77" s="62">
        <v>6</v>
      </c>
      <c r="W77" s="62">
        <v>0.30399999999999999</v>
      </c>
      <c r="X77" s="62">
        <v>0.32</v>
      </c>
      <c r="Y77" s="62">
        <v>0.60899999999999999</v>
      </c>
      <c r="Z77" s="62">
        <v>100</v>
      </c>
    </row>
    <row r="78" spans="1:26" ht="17" x14ac:dyDescent="0.2">
      <c r="A78" s="13" t="s">
        <v>93</v>
      </c>
      <c r="B78" s="62">
        <v>6</v>
      </c>
      <c r="C78" s="62">
        <v>5</v>
      </c>
      <c r="D78" s="62">
        <v>25</v>
      </c>
      <c r="E78" s="62">
        <v>23</v>
      </c>
      <c r="F78" s="62">
        <v>2</v>
      </c>
      <c r="G78" s="62">
        <v>8</v>
      </c>
      <c r="H78" s="62">
        <v>1</v>
      </c>
      <c r="I78" s="62">
        <v>0</v>
      </c>
      <c r="J78" s="62">
        <v>0</v>
      </c>
      <c r="K78" s="62">
        <v>0</v>
      </c>
      <c r="L78" s="62">
        <v>2</v>
      </c>
      <c r="M78" s="62">
        <v>0</v>
      </c>
      <c r="N78" s="62">
        <v>0</v>
      </c>
      <c r="O78" s="62">
        <v>2</v>
      </c>
      <c r="P78" s="62">
        <v>1</v>
      </c>
      <c r="Q78" s="62">
        <v>0</v>
      </c>
      <c r="R78" s="62">
        <v>0</v>
      </c>
      <c r="S78" s="62">
        <v>0</v>
      </c>
      <c r="T78" s="62">
        <v>1</v>
      </c>
      <c r="U78" s="62">
        <v>0</v>
      </c>
      <c r="V78" s="62">
        <v>5</v>
      </c>
      <c r="W78" s="62">
        <v>0.34799999999999998</v>
      </c>
      <c r="X78" s="62">
        <v>0.4</v>
      </c>
      <c r="Y78" s="62">
        <v>0.39100000000000001</v>
      </c>
      <c r="Z78" s="62">
        <v>83.3</v>
      </c>
    </row>
    <row r="79" spans="1:26" ht="17" x14ac:dyDescent="0.2">
      <c r="A79" s="13" t="s">
        <v>198</v>
      </c>
      <c r="B79" s="62">
        <v>5</v>
      </c>
      <c r="C79" s="62">
        <v>5</v>
      </c>
      <c r="D79" s="62">
        <v>25</v>
      </c>
      <c r="E79" s="62">
        <v>23</v>
      </c>
      <c r="F79" s="62">
        <v>5</v>
      </c>
      <c r="G79" s="62">
        <v>5</v>
      </c>
      <c r="H79" s="62">
        <v>1</v>
      </c>
      <c r="I79" s="62">
        <v>1</v>
      </c>
      <c r="J79" s="62">
        <v>1</v>
      </c>
      <c r="K79" s="62">
        <v>4</v>
      </c>
      <c r="L79" s="62">
        <v>2</v>
      </c>
      <c r="M79" s="62">
        <v>0</v>
      </c>
      <c r="N79" s="62">
        <v>0</v>
      </c>
      <c r="O79" s="62">
        <v>6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3</v>
      </c>
      <c r="W79" s="62">
        <v>0.217</v>
      </c>
      <c r="X79" s="62">
        <v>0.28000000000000003</v>
      </c>
      <c r="Y79" s="62">
        <v>0.47799999999999998</v>
      </c>
      <c r="Z79" s="62">
        <v>60</v>
      </c>
    </row>
    <row r="80" spans="1:26" ht="17" x14ac:dyDescent="0.2">
      <c r="A80" s="13" t="s">
        <v>388</v>
      </c>
      <c r="B80" s="62">
        <v>6</v>
      </c>
      <c r="C80" s="62">
        <v>6</v>
      </c>
      <c r="D80" s="62">
        <v>25</v>
      </c>
      <c r="E80" s="62">
        <v>23</v>
      </c>
      <c r="F80" s="62">
        <v>1</v>
      </c>
      <c r="G80" s="62">
        <v>5</v>
      </c>
      <c r="H80" s="62">
        <v>0</v>
      </c>
      <c r="I80" s="62">
        <v>0</v>
      </c>
      <c r="J80" s="62">
        <v>0</v>
      </c>
      <c r="K80" s="62">
        <v>2</v>
      </c>
      <c r="L80" s="62">
        <v>2</v>
      </c>
      <c r="M80" s="62">
        <v>0</v>
      </c>
      <c r="N80" s="62">
        <v>0</v>
      </c>
      <c r="O80" s="62">
        <v>6</v>
      </c>
      <c r="P80" s="62">
        <v>0</v>
      </c>
      <c r="Q80" s="62">
        <v>3</v>
      </c>
      <c r="R80" s="62">
        <v>0</v>
      </c>
      <c r="S80" s="62">
        <v>0</v>
      </c>
      <c r="T80" s="62">
        <v>0</v>
      </c>
      <c r="U80" s="62">
        <v>0</v>
      </c>
      <c r="V80" s="62">
        <v>4</v>
      </c>
      <c r="W80" s="62">
        <v>0.217</v>
      </c>
      <c r="X80" s="62">
        <v>0.28000000000000003</v>
      </c>
      <c r="Y80" s="62">
        <v>0.217</v>
      </c>
      <c r="Z80" s="62">
        <v>66.7</v>
      </c>
    </row>
    <row r="81" spans="1:26" ht="17" x14ac:dyDescent="0.2">
      <c r="A81" s="13" t="s">
        <v>136</v>
      </c>
      <c r="B81" s="62">
        <v>6</v>
      </c>
      <c r="C81" s="62">
        <v>5</v>
      </c>
      <c r="D81" s="62">
        <v>25</v>
      </c>
      <c r="E81" s="62">
        <v>23</v>
      </c>
      <c r="F81" s="62">
        <v>2</v>
      </c>
      <c r="G81" s="62">
        <v>6</v>
      </c>
      <c r="H81" s="62">
        <v>1</v>
      </c>
      <c r="I81" s="62">
        <v>0</v>
      </c>
      <c r="J81" s="62">
        <v>0</v>
      </c>
      <c r="K81" s="62">
        <v>1</v>
      </c>
      <c r="L81" s="62">
        <v>2</v>
      </c>
      <c r="M81" s="62">
        <v>0</v>
      </c>
      <c r="N81" s="62">
        <v>0</v>
      </c>
      <c r="O81" s="62">
        <v>5</v>
      </c>
      <c r="P81" s="62">
        <v>0</v>
      </c>
      <c r="Q81" s="62">
        <v>0</v>
      </c>
      <c r="R81" s="62">
        <v>0</v>
      </c>
      <c r="S81" s="62">
        <v>0</v>
      </c>
      <c r="T81" s="62">
        <v>1</v>
      </c>
      <c r="U81" s="62">
        <v>0</v>
      </c>
      <c r="V81" s="62">
        <v>5</v>
      </c>
      <c r="W81" s="62">
        <v>0.26100000000000001</v>
      </c>
      <c r="X81" s="62">
        <v>0.32</v>
      </c>
      <c r="Y81" s="62">
        <v>0.30399999999999999</v>
      </c>
      <c r="Z81" s="62">
        <v>83.3</v>
      </c>
    </row>
    <row r="82" spans="1:26" ht="17" x14ac:dyDescent="0.2">
      <c r="A82" s="13" t="s">
        <v>142</v>
      </c>
      <c r="B82" s="62">
        <v>6</v>
      </c>
      <c r="C82" s="62">
        <v>6</v>
      </c>
      <c r="D82" s="62">
        <v>25</v>
      </c>
      <c r="E82" s="62">
        <v>23</v>
      </c>
      <c r="F82" s="62">
        <v>3</v>
      </c>
      <c r="G82" s="62">
        <v>8</v>
      </c>
      <c r="H82" s="62">
        <v>1</v>
      </c>
      <c r="I82" s="62">
        <v>0</v>
      </c>
      <c r="J82" s="62">
        <v>0</v>
      </c>
      <c r="K82" s="62">
        <v>2</v>
      </c>
      <c r="L82" s="62">
        <v>2</v>
      </c>
      <c r="M82" s="62">
        <v>0</v>
      </c>
      <c r="N82" s="62">
        <v>0</v>
      </c>
      <c r="O82" s="62">
        <v>6</v>
      </c>
      <c r="P82" s="62">
        <v>0</v>
      </c>
      <c r="Q82" s="62">
        <v>0</v>
      </c>
      <c r="R82" s="62">
        <v>0</v>
      </c>
      <c r="S82" s="62">
        <v>0</v>
      </c>
      <c r="T82" s="62">
        <v>1</v>
      </c>
      <c r="U82" s="62">
        <v>0</v>
      </c>
      <c r="V82" s="62">
        <v>5</v>
      </c>
      <c r="W82" s="62">
        <v>0.34799999999999998</v>
      </c>
      <c r="X82" s="62">
        <v>0.4</v>
      </c>
      <c r="Y82" s="62">
        <v>0.39100000000000001</v>
      </c>
      <c r="Z82" s="62">
        <v>83.3</v>
      </c>
    </row>
    <row r="83" spans="1:26" ht="17" x14ac:dyDescent="0.2">
      <c r="A83" s="13" t="s">
        <v>382</v>
      </c>
      <c r="B83" s="62">
        <v>6</v>
      </c>
      <c r="C83" s="62">
        <v>6</v>
      </c>
      <c r="D83" s="62">
        <v>25</v>
      </c>
      <c r="E83" s="62">
        <v>23</v>
      </c>
      <c r="F83" s="62">
        <v>3</v>
      </c>
      <c r="G83" s="62">
        <v>9</v>
      </c>
      <c r="H83" s="62">
        <v>2</v>
      </c>
      <c r="I83" s="62">
        <v>0</v>
      </c>
      <c r="J83" s="62">
        <v>0</v>
      </c>
      <c r="K83" s="62">
        <v>5</v>
      </c>
      <c r="L83" s="62">
        <v>1</v>
      </c>
      <c r="M83" s="62">
        <v>0</v>
      </c>
      <c r="N83" s="62">
        <v>0</v>
      </c>
      <c r="O83" s="62">
        <v>2</v>
      </c>
      <c r="P83" s="62">
        <v>0</v>
      </c>
      <c r="Q83" s="62">
        <v>0</v>
      </c>
      <c r="R83" s="62">
        <v>1</v>
      </c>
      <c r="S83" s="62">
        <v>0</v>
      </c>
      <c r="T83" s="62">
        <v>0</v>
      </c>
      <c r="U83" s="62">
        <v>0</v>
      </c>
      <c r="V83" s="62">
        <v>5</v>
      </c>
      <c r="W83" s="62">
        <v>0.39100000000000001</v>
      </c>
      <c r="X83" s="62">
        <v>0.41699999999999998</v>
      </c>
      <c r="Y83" s="62">
        <v>0.47799999999999998</v>
      </c>
      <c r="Z83" s="62">
        <v>83.3</v>
      </c>
    </row>
    <row r="84" spans="1:26" ht="17" x14ac:dyDescent="0.2">
      <c r="A84" s="13" t="s">
        <v>149</v>
      </c>
      <c r="B84" s="62">
        <v>5</v>
      </c>
      <c r="C84" s="62">
        <v>5</v>
      </c>
      <c r="D84" s="62">
        <v>23</v>
      </c>
      <c r="E84" s="62">
        <v>23</v>
      </c>
      <c r="F84" s="62">
        <v>3</v>
      </c>
      <c r="G84" s="62">
        <v>7</v>
      </c>
      <c r="H84" s="62">
        <v>1</v>
      </c>
      <c r="I84" s="62">
        <v>1</v>
      </c>
      <c r="J84" s="62">
        <v>0</v>
      </c>
      <c r="K84" s="62">
        <v>7</v>
      </c>
      <c r="L84" s="62">
        <v>0</v>
      </c>
      <c r="M84" s="62">
        <v>0</v>
      </c>
      <c r="N84" s="62">
        <v>0</v>
      </c>
      <c r="O84" s="62">
        <v>2</v>
      </c>
      <c r="P84" s="62">
        <v>2</v>
      </c>
      <c r="Q84" s="62">
        <v>0</v>
      </c>
      <c r="R84" s="62">
        <v>0</v>
      </c>
      <c r="S84" s="62">
        <v>0</v>
      </c>
      <c r="T84" s="62">
        <v>1</v>
      </c>
      <c r="U84" s="62">
        <v>0</v>
      </c>
      <c r="V84" s="62">
        <v>3</v>
      </c>
      <c r="W84" s="62">
        <v>0.30399999999999999</v>
      </c>
      <c r="X84" s="62">
        <v>0.30399999999999999</v>
      </c>
      <c r="Y84" s="62">
        <v>0.435</v>
      </c>
      <c r="Z84" s="62">
        <v>60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116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117</v>
      </c>
      <c r="W85" s="61" t="s">
        <v>0</v>
      </c>
      <c r="X85" s="61" t="s">
        <v>36</v>
      </c>
      <c r="Y85" s="61" t="s">
        <v>37</v>
      </c>
      <c r="Z85" s="61" t="s">
        <v>118</v>
      </c>
    </row>
    <row r="86" spans="1:26" ht="17" x14ac:dyDescent="0.2">
      <c r="A86" s="13" t="s">
        <v>466</v>
      </c>
      <c r="B86" s="62">
        <v>6</v>
      </c>
      <c r="C86" s="62">
        <v>5</v>
      </c>
      <c r="D86" s="62">
        <v>23</v>
      </c>
      <c r="E86" s="62">
        <v>23</v>
      </c>
      <c r="F86" s="62">
        <v>3</v>
      </c>
      <c r="G86" s="62">
        <v>7</v>
      </c>
      <c r="H86" s="62">
        <v>0</v>
      </c>
      <c r="I86" s="62">
        <v>0</v>
      </c>
      <c r="J86" s="62">
        <v>0</v>
      </c>
      <c r="K86" s="62">
        <v>2</v>
      </c>
      <c r="L86" s="62">
        <v>0</v>
      </c>
      <c r="M86" s="62">
        <v>0</v>
      </c>
      <c r="N86" s="62">
        <v>0</v>
      </c>
      <c r="O86" s="62">
        <v>1</v>
      </c>
      <c r="P86" s="62">
        <v>1</v>
      </c>
      <c r="Q86" s="62">
        <v>0</v>
      </c>
      <c r="R86" s="62">
        <v>0</v>
      </c>
      <c r="S86" s="62">
        <v>0</v>
      </c>
      <c r="T86" s="62">
        <v>1</v>
      </c>
      <c r="U86" s="62">
        <v>0</v>
      </c>
      <c r="V86" s="62">
        <v>5</v>
      </c>
      <c r="W86" s="62">
        <v>0.30399999999999999</v>
      </c>
      <c r="X86" s="62">
        <v>0.30399999999999999</v>
      </c>
      <c r="Y86" s="62">
        <v>0.30399999999999999</v>
      </c>
      <c r="Z86" s="62">
        <v>83.3</v>
      </c>
    </row>
    <row r="87" spans="1:26" ht="17" x14ac:dyDescent="0.2">
      <c r="A87" s="13" t="s">
        <v>131</v>
      </c>
      <c r="B87" s="62">
        <v>7</v>
      </c>
      <c r="C87" s="62">
        <v>6</v>
      </c>
      <c r="D87" s="62">
        <v>28</v>
      </c>
      <c r="E87" s="62">
        <v>22</v>
      </c>
      <c r="F87" s="62">
        <v>4</v>
      </c>
      <c r="G87" s="62">
        <v>7</v>
      </c>
      <c r="H87" s="62">
        <v>1</v>
      </c>
      <c r="I87" s="62">
        <v>0</v>
      </c>
      <c r="J87" s="62">
        <v>0</v>
      </c>
      <c r="K87" s="62">
        <v>4</v>
      </c>
      <c r="L87" s="62">
        <v>3</v>
      </c>
      <c r="M87" s="62">
        <v>0</v>
      </c>
      <c r="N87" s="62">
        <v>0</v>
      </c>
      <c r="O87" s="62">
        <v>1</v>
      </c>
      <c r="P87" s="62">
        <v>0</v>
      </c>
      <c r="Q87" s="62">
        <v>0</v>
      </c>
      <c r="R87" s="62">
        <v>0</v>
      </c>
      <c r="S87" s="62">
        <v>3</v>
      </c>
      <c r="T87" s="62">
        <v>1</v>
      </c>
      <c r="U87" s="62">
        <v>0</v>
      </c>
      <c r="V87" s="62">
        <v>5</v>
      </c>
      <c r="W87" s="62">
        <v>0.318</v>
      </c>
      <c r="X87" s="62">
        <v>0.35699999999999998</v>
      </c>
      <c r="Y87" s="62">
        <v>0.36399999999999999</v>
      </c>
      <c r="Z87" s="62">
        <v>71.400000000000006</v>
      </c>
    </row>
    <row r="88" spans="1:26" ht="17" x14ac:dyDescent="0.2">
      <c r="A88" s="13" t="s">
        <v>158</v>
      </c>
      <c r="B88" s="62">
        <v>6</v>
      </c>
      <c r="C88" s="62">
        <v>6</v>
      </c>
      <c r="D88" s="62">
        <v>27</v>
      </c>
      <c r="E88" s="62">
        <v>22</v>
      </c>
      <c r="F88" s="62">
        <v>0</v>
      </c>
      <c r="G88" s="62">
        <v>6</v>
      </c>
      <c r="H88" s="62">
        <v>2</v>
      </c>
      <c r="I88" s="62">
        <v>0</v>
      </c>
      <c r="J88" s="62">
        <v>0</v>
      </c>
      <c r="K88" s="62">
        <v>2</v>
      </c>
      <c r="L88" s="62">
        <v>4</v>
      </c>
      <c r="M88" s="62">
        <v>1</v>
      </c>
      <c r="N88" s="62">
        <v>0</v>
      </c>
      <c r="O88" s="62">
        <v>5</v>
      </c>
      <c r="P88" s="62">
        <v>0</v>
      </c>
      <c r="Q88" s="62">
        <v>0</v>
      </c>
      <c r="R88" s="62">
        <v>0</v>
      </c>
      <c r="S88" s="62">
        <v>1</v>
      </c>
      <c r="T88" s="62">
        <v>2</v>
      </c>
      <c r="U88" s="62">
        <v>0</v>
      </c>
      <c r="V88" s="62">
        <v>4</v>
      </c>
      <c r="W88" s="62">
        <v>0.27300000000000002</v>
      </c>
      <c r="X88" s="62">
        <v>0.37</v>
      </c>
      <c r="Y88" s="62">
        <v>0.36399999999999999</v>
      </c>
      <c r="Z88" s="62">
        <v>66.7</v>
      </c>
    </row>
    <row r="89" spans="1:26" ht="17" x14ac:dyDescent="0.2">
      <c r="A89" s="13" t="s">
        <v>211</v>
      </c>
      <c r="B89" s="62">
        <v>6</v>
      </c>
      <c r="C89" s="62">
        <v>6</v>
      </c>
      <c r="D89" s="62">
        <v>27</v>
      </c>
      <c r="E89" s="62">
        <v>22</v>
      </c>
      <c r="F89" s="62">
        <v>6</v>
      </c>
      <c r="G89" s="62">
        <v>8</v>
      </c>
      <c r="H89" s="62">
        <v>3</v>
      </c>
      <c r="I89" s="62">
        <v>0</v>
      </c>
      <c r="J89" s="62">
        <v>1</v>
      </c>
      <c r="K89" s="62">
        <v>4</v>
      </c>
      <c r="L89" s="62">
        <v>4</v>
      </c>
      <c r="M89" s="62">
        <v>0</v>
      </c>
      <c r="N89" s="62">
        <v>0</v>
      </c>
      <c r="O89" s="62">
        <v>3</v>
      </c>
      <c r="P89" s="62">
        <v>0</v>
      </c>
      <c r="Q89" s="62">
        <v>0</v>
      </c>
      <c r="R89" s="62">
        <v>0</v>
      </c>
      <c r="S89" s="62">
        <v>1</v>
      </c>
      <c r="T89" s="62">
        <v>1</v>
      </c>
      <c r="U89" s="62">
        <v>0</v>
      </c>
      <c r="V89" s="62">
        <v>5</v>
      </c>
      <c r="W89" s="62">
        <v>0.36399999999999999</v>
      </c>
      <c r="X89" s="62">
        <v>0.44400000000000001</v>
      </c>
      <c r="Y89" s="62">
        <v>0.63600000000000001</v>
      </c>
      <c r="Z89" s="62">
        <v>83.3</v>
      </c>
    </row>
    <row r="90" spans="1:26" ht="17" x14ac:dyDescent="0.2">
      <c r="A90" s="13" t="s">
        <v>499</v>
      </c>
      <c r="B90" s="62">
        <v>6</v>
      </c>
      <c r="C90" s="62">
        <v>6</v>
      </c>
      <c r="D90" s="62">
        <v>26</v>
      </c>
      <c r="E90" s="62">
        <v>22</v>
      </c>
      <c r="F90" s="62">
        <v>3</v>
      </c>
      <c r="G90" s="62">
        <v>5</v>
      </c>
      <c r="H90" s="62">
        <v>0</v>
      </c>
      <c r="I90" s="62">
        <v>0</v>
      </c>
      <c r="J90" s="62">
        <v>0</v>
      </c>
      <c r="K90" s="62">
        <v>2</v>
      </c>
      <c r="L90" s="62">
        <v>2</v>
      </c>
      <c r="M90" s="62">
        <v>0</v>
      </c>
      <c r="N90" s="62">
        <v>0</v>
      </c>
      <c r="O90" s="62">
        <v>1</v>
      </c>
      <c r="P90" s="62">
        <v>0</v>
      </c>
      <c r="Q90" s="62">
        <v>1</v>
      </c>
      <c r="R90" s="62">
        <v>2</v>
      </c>
      <c r="S90" s="62">
        <v>0</v>
      </c>
      <c r="T90" s="62">
        <v>0</v>
      </c>
      <c r="U90" s="62">
        <v>0</v>
      </c>
      <c r="V90" s="62">
        <v>4</v>
      </c>
      <c r="W90" s="62">
        <v>0.22700000000000001</v>
      </c>
      <c r="X90" s="62">
        <v>0.29199999999999998</v>
      </c>
      <c r="Y90" s="62">
        <v>0.22700000000000001</v>
      </c>
      <c r="Z90" s="62">
        <v>66.7</v>
      </c>
    </row>
    <row r="91" spans="1:26" ht="17" x14ac:dyDescent="0.2">
      <c r="A91" s="13" t="s">
        <v>411</v>
      </c>
      <c r="B91" s="62">
        <v>6</v>
      </c>
      <c r="C91" s="62">
        <v>6</v>
      </c>
      <c r="D91" s="62">
        <v>26</v>
      </c>
      <c r="E91" s="62">
        <v>22</v>
      </c>
      <c r="F91" s="62">
        <v>2</v>
      </c>
      <c r="G91" s="62">
        <v>3</v>
      </c>
      <c r="H91" s="62">
        <v>1</v>
      </c>
      <c r="I91" s="62">
        <v>0</v>
      </c>
      <c r="J91" s="62">
        <v>0</v>
      </c>
      <c r="K91" s="62">
        <v>3</v>
      </c>
      <c r="L91" s="62">
        <v>4</v>
      </c>
      <c r="M91" s="62">
        <v>0</v>
      </c>
      <c r="N91" s="62">
        <v>0</v>
      </c>
      <c r="O91" s="62">
        <v>5</v>
      </c>
      <c r="P91" s="62">
        <v>0</v>
      </c>
      <c r="Q91" s="62">
        <v>0</v>
      </c>
      <c r="R91" s="62">
        <v>0</v>
      </c>
      <c r="S91" s="62">
        <v>0</v>
      </c>
      <c r="T91" s="62">
        <v>1</v>
      </c>
      <c r="U91" s="62">
        <v>0</v>
      </c>
      <c r="V91" s="62">
        <v>3</v>
      </c>
      <c r="W91" s="62">
        <v>0.13600000000000001</v>
      </c>
      <c r="X91" s="62">
        <v>0.26900000000000002</v>
      </c>
      <c r="Y91" s="62">
        <v>0.182</v>
      </c>
      <c r="Z91" s="62">
        <v>50</v>
      </c>
    </row>
    <row r="92" spans="1:26" ht="17" x14ac:dyDescent="0.2">
      <c r="A92" s="13" t="s">
        <v>182</v>
      </c>
      <c r="B92" s="62">
        <v>6</v>
      </c>
      <c r="C92" s="62">
        <v>6</v>
      </c>
      <c r="D92" s="62">
        <v>25</v>
      </c>
      <c r="E92" s="62">
        <v>22</v>
      </c>
      <c r="F92" s="62">
        <v>2</v>
      </c>
      <c r="G92" s="62">
        <v>8</v>
      </c>
      <c r="H92" s="62">
        <v>2</v>
      </c>
      <c r="I92" s="62">
        <v>0</v>
      </c>
      <c r="J92" s="62">
        <v>0</v>
      </c>
      <c r="K92" s="62">
        <v>3</v>
      </c>
      <c r="L92" s="62">
        <v>2</v>
      </c>
      <c r="M92" s="62">
        <v>0</v>
      </c>
      <c r="N92" s="62">
        <v>0</v>
      </c>
      <c r="O92" s="62">
        <v>3</v>
      </c>
      <c r="P92" s="62">
        <v>0</v>
      </c>
      <c r="Q92" s="62">
        <v>0</v>
      </c>
      <c r="R92" s="62">
        <v>0</v>
      </c>
      <c r="S92" s="62">
        <v>1</v>
      </c>
      <c r="T92" s="62">
        <v>1</v>
      </c>
      <c r="U92" s="62">
        <v>0</v>
      </c>
      <c r="V92" s="62">
        <v>5</v>
      </c>
      <c r="W92" s="62">
        <v>0.36399999999999999</v>
      </c>
      <c r="X92" s="62">
        <v>0.4</v>
      </c>
      <c r="Y92" s="62">
        <v>0.45500000000000002</v>
      </c>
      <c r="Z92" s="62">
        <v>83.3</v>
      </c>
    </row>
    <row r="93" spans="1:26" ht="17" x14ac:dyDescent="0.2">
      <c r="A93" s="13" t="s">
        <v>189</v>
      </c>
      <c r="B93" s="62">
        <v>6</v>
      </c>
      <c r="C93" s="62">
        <v>5</v>
      </c>
      <c r="D93" s="62">
        <v>24</v>
      </c>
      <c r="E93" s="62">
        <v>22</v>
      </c>
      <c r="F93" s="62">
        <v>3</v>
      </c>
      <c r="G93" s="62">
        <v>7</v>
      </c>
      <c r="H93" s="62">
        <v>0</v>
      </c>
      <c r="I93" s="62">
        <v>1</v>
      </c>
      <c r="J93" s="62">
        <v>0</v>
      </c>
      <c r="K93" s="62">
        <v>2</v>
      </c>
      <c r="L93" s="62">
        <v>1</v>
      </c>
      <c r="M93" s="62">
        <v>0</v>
      </c>
      <c r="N93" s="62">
        <v>0</v>
      </c>
      <c r="O93" s="62">
        <v>2</v>
      </c>
      <c r="P93" s="62">
        <v>0</v>
      </c>
      <c r="Q93" s="62">
        <v>1</v>
      </c>
      <c r="R93" s="62">
        <v>0</v>
      </c>
      <c r="S93" s="62">
        <v>1</v>
      </c>
      <c r="T93" s="62">
        <v>0</v>
      </c>
      <c r="U93" s="62">
        <v>0</v>
      </c>
      <c r="V93" s="62">
        <v>5</v>
      </c>
      <c r="W93" s="62">
        <v>0.318</v>
      </c>
      <c r="X93" s="62">
        <v>0.33300000000000002</v>
      </c>
      <c r="Y93" s="62">
        <v>0.40899999999999997</v>
      </c>
      <c r="Z93" s="62">
        <v>83.3</v>
      </c>
    </row>
    <row r="94" spans="1:26" ht="17" x14ac:dyDescent="0.2">
      <c r="A94" s="13" t="s">
        <v>132</v>
      </c>
      <c r="B94" s="62">
        <v>6</v>
      </c>
      <c r="C94" s="62">
        <v>5</v>
      </c>
      <c r="D94" s="62">
        <v>24</v>
      </c>
      <c r="E94" s="62">
        <v>22</v>
      </c>
      <c r="F94" s="62">
        <v>2</v>
      </c>
      <c r="G94" s="62">
        <v>7</v>
      </c>
      <c r="H94" s="62">
        <v>2</v>
      </c>
      <c r="I94" s="62">
        <v>0</v>
      </c>
      <c r="J94" s="62">
        <v>0</v>
      </c>
      <c r="K94" s="62">
        <v>4</v>
      </c>
      <c r="L94" s="62">
        <v>1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2">
        <v>1</v>
      </c>
      <c r="T94" s="62">
        <v>0</v>
      </c>
      <c r="U94" s="62">
        <v>0</v>
      </c>
      <c r="V94" s="62">
        <v>4</v>
      </c>
      <c r="W94" s="62">
        <v>0.318</v>
      </c>
      <c r="X94" s="62">
        <v>0.33300000000000002</v>
      </c>
      <c r="Y94" s="62">
        <v>0.40899999999999997</v>
      </c>
      <c r="Z94" s="62">
        <v>66.7</v>
      </c>
    </row>
    <row r="95" spans="1:26" ht="17" x14ac:dyDescent="0.2">
      <c r="A95" s="13" t="s">
        <v>138</v>
      </c>
      <c r="B95" s="62">
        <v>5</v>
      </c>
      <c r="C95" s="62">
        <v>5</v>
      </c>
      <c r="D95" s="62">
        <v>24</v>
      </c>
      <c r="E95" s="62">
        <v>22</v>
      </c>
      <c r="F95" s="62">
        <v>3</v>
      </c>
      <c r="G95" s="62">
        <v>6</v>
      </c>
      <c r="H95" s="62">
        <v>1</v>
      </c>
      <c r="I95" s="62">
        <v>0</v>
      </c>
      <c r="J95" s="62">
        <v>1</v>
      </c>
      <c r="K95" s="62">
        <v>2</v>
      </c>
      <c r="L95" s="62">
        <v>1</v>
      </c>
      <c r="M95" s="62">
        <v>0</v>
      </c>
      <c r="N95" s="62">
        <v>0</v>
      </c>
      <c r="O95" s="62">
        <v>3</v>
      </c>
      <c r="P95" s="62">
        <v>2</v>
      </c>
      <c r="Q95" s="62">
        <v>0</v>
      </c>
      <c r="R95" s="62">
        <v>1</v>
      </c>
      <c r="S95" s="62">
        <v>0</v>
      </c>
      <c r="T95" s="62">
        <v>2</v>
      </c>
      <c r="U95" s="62">
        <v>0</v>
      </c>
      <c r="V95" s="62">
        <v>5</v>
      </c>
      <c r="W95" s="62">
        <v>0.27300000000000002</v>
      </c>
      <c r="X95" s="62">
        <v>0.30399999999999999</v>
      </c>
      <c r="Y95" s="62">
        <v>0.45500000000000002</v>
      </c>
      <c r="Z95" s="62">
        <v>100</v>
      </c>
    </row>
    <row r="96" spans="1:26" ht="17" x14ac:dyDescent="0.2">
      <c r="A96" s="13" t="s">
        <v>359</v>
      </c>
      <c r="B96" s="62">
        <v>5</v>
      </c>
      <c r="C96" s="62">
        <v>5</v>
      </c>
      <c r="D96" s="62">
        <v>23</v>
      </c>
      <c r="E96" s="62">
        <v>22</v>
      </c>
      <c r="F96" s="62">
        <v>1</v>
      </c>
      <c r="G96" s="62">
        <v>5</v>
      </c>
      <c r="H96" s="62">
        <v>1</v>
      </c>
      <c r="I96" s="62">
        <v>0</v>
      </c>
      <c r="J96" s="62">
        <v>0</v>
      </c>
      <c r="K96" s="62">
        <v>2</v>
      </c>
      <c r="L96" s="62">
        <v>1</v>
      </c>
      <c r="M96" s="62">
        <v>0</v>
      </c>
      <c r="N96" s="62">
        <v>0</v>
      </c>
      <c r="O96" s="62">
        <v>4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4</v>
      </c>
      <c r="W96" s="62">
        <v>0.22700000000000001</v>
      </c>
      <c r="X96" s="62">
        <v>0.26100000000000001</v>
      </c>
      <c r="Y96" s="62">
        <v>0.27300000000000002</v>
      </c>
      <c r="Z96" s="62">
        <v>80</v>
      </c>
    </row>
    <row r="97" spans="1:26" ht="17" x14ac:dyDescent="0.2">
      <c r="A97" s="13" t="s">
        <v>163</v>
      </c>
      <c r="B97" s="62">
        <v>6</v>
      </c>
      <c r="C97" s="62">
        <v>6</v>
      </c>
      <c r="D97" s="62">
        <v>23</v>
      </c>
      <c r="E97" s="62">
        <v>22</v>
      </c>
      <c r="F97" s="62">
        <v>4</v>
      </c>
      <c r="G97" s="62">
        <v>5</v>
      </c>
      <c r="H97" s="62">
        <v>1</v>
      </c>
      <c r="I97" s="62">
        <v>0</v>
      </c>
      <c r="J97" s="62">
        <v>1</v>
      </c>
      <c r="K97" s="62">
        <v>1</v>
      </c>
      <c r="L97" s="62">
        <v>0</v>
      </c>
      <c r="M97" s="62">
        <v>0</v>
      </c>
      <c r="N97" s="62">
        <v>1</v>
      </c>
      <c r="O97" s="62">
        <v>8</v>
      </c>
      <c r="P97" s="62">
        <v>2</v>
      </c>
      <c r="Q97" s="62">
        <v>1</v>
      </c>
      <c r="R97" s="62">
        <v>0</v>
      </c>
      <c r="S97" s="62">
        <v>0</v>
      </c>
      <c r="T97" s="62">
        <v>1</v>
      </c>
      <c r="U97" s="62">
        <v>0</v>
      </c>
      <c r="V97" s="62">
        <v>3</v>
      </c>
      <c r="W97" s="62">
        <v>0.22700000000000001</v>
      </c>
      <c r="X97" s="62">
        <v>0.26100000000000001</v>
      </c>
      <c r="Y97" s="62">
        <v>0.40899999999999997</v>
      </c>
      <c r="Z97" s="62">
        <v>50</v>
      </c>
    </row>
    <row r="98" spans="1:26" ht="17" x14ac:dyDescent="0.2">
      <c r="A98" s="13" t="s">
        <v>176</v>
      </c>
      <c r="B98" s="62">
        <v>5</v>
      </c>
      <c r="C98" s="62">
        <v>5</v>
      </c>
      <c r="D98" s="62">
        <v>22</v>
      </c>
      <c r="E98" s="62">
        <v>22</v>
      </c>
      <c r="F98" s="62">
        <v>2</v>
      </c>
      <c r="G98" s="62">
        <v>7</v>
      </c>
      <c r="H98" s="62">
        <v>1</v>
      </c>
      <c r="I98" s="62">
        <v>0</v>
      </c>
      <c r="J98" s="62">
        <v>1</v>
      </c>
      <c r="K98" s="62">
        <v>1</v>
      </c>
      <c r="L98" s="62">
        <v>0</v>
      </c>
      <c r="M98" s="62">
        <v>0</v>
      </c>
      <c r="N98" s="62">
        <v>0</v>
      </c>
      <c r="O98" s="62">
        <v>3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3</v>
      </c>
      <c r="W98" s="62">
        <v>0.318</v>
      </c>
      <c r="X98" s="62">
        <v>0.318</v>
      </c>
      <c r="Y98" s="62">
        <v>0.5</v>
      </c>
      <c r="Z98" s="62">
        <v>60</v>
      </c>
    </row>
    <row r="99" spans="1:26" ht="17" x14ac:dyDescent="0.2">
      <c r="A99" s="13" t="s">
        <v>377</v>
      </c>
      <c r="B99" s="62">
        <v>5</v>
      </c>
      <c r="C99" s="62">
        <v>5</v>
      </c>
      <c r="D99" s="62">
        <v>22</v>
      </c>
      <c r="E99" s="62">
        <v>22</v>
      </c>
      <c r="F99" s="62">
        <v>2</v>
      </c>
      <c r="G99" s="62">
        <v>8</v>
      </c>
      <c r="H99" s="62">
        <v>1</v>
      </c>
      <c r="I99" s="62">
        <v>0</v>
      </c>
      <c r="J99" s="62">
        <v>0</v>
      </c>
      <c r="K99" s="62">
        <v>1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2</v>
      </c>
      <c r="U99" s="62">
        <v>0</v>
      </c>
      <c r="V99" s="62">
        <v>5</v>
      </c>
      <c r="W99" s="62">
        <v>0.36399999999999999</v>
      </c>
      <c r="X99" s="62">
        <v>0.36399999999999999</v>
      </c>
      <c r="Y99" s="62">
        <v>0.40899999999999997</v>
      </c>
      <c r="Z99" s="62">
        <v>100</v>
      </c>
    </row>
    <row r="100" spans="1:26" ht="17" x14ac:dyDescent="0.2">
      <c r="A100" s="13" t="s">
        <v>279</v>
      </c>
      <c r="B100" s="62">
        <v>6</v>
      </c>
      <c r="C100" s="62">
        <v>5</v>
      </c>
      <c r="D100" s="62">
        <v>22</v>
      </c>
      <c r="E100" s="62">
        <v>22</v>
      </c>
      <c r="F100" s="62">
        <v>1</v>
      </c>
      <c r="G100" s="62">
        <v>8</v>
      </c>
      <c r="H100" s="62">
        <v>1</v>
      </c>
      <c r="I100" s="62">
        <v>1</v>
      </c>
      <c r="J100" s="62">
        <v>1</v>
      </c>
      <c r="K100" s="62">
        <v>2</v>
      </c>
      <c r="L100" s="62">
        <v>0</v>
      </c>
      <c r="M100" s="62">
        <v>0</v>
      </c>
      <c r="N100" s="62">
        <v>0</v>
      </c>
      <c r="O100" s="62">
        <v>3</v>
      </c>
      <c r="P100" s="62">
        <v>0</v>
      </c>
      <c r="Q100" s="62">
        <v>0</v>
      </c>
      <c r="R100" s="62">
        <v>0</v>
      </c>
      <c r="S100" s="62">
        <v>0</v>
      </c>
      <c r="T100" s="62">
        <v>1</v>
      </c>
      <c r="U100" s="62">
        <v>0</v>
      </c>
      <c r="V100" s="62">
        <v>4</v>
      </c>
      <c r="W100" s="62">
        <v>0.36399999999999999</v>
      </c>
      <c r="X100" s="62">
        <v>0.36399999999999999</v>
      </c>
      <c r="Y100" s="62">
        <v>0.63600000000000001</v>
      </c>
      <c r="Z100" s="62">
        <v>66.7</v>
      </c>
    </row>
    <row r="101" spans="1:26" ht="17" x14ac:dyDescent="0.2">
      <c r="A101" s="13" t="s">
        <v>128</v>
      </c>
      <c r="B101" s="62">
        <v>6</v>
      </c>
      <c r="C101" s="62">
        <v>5</v>
      </c>
      <c r="D101" s="62">
        <v>22</v>
      </c>
      <c r="E101" s="62">
        <v>22</v>
      </c>
      <c r="F101" s="62">
        <v>3</v>
      </c>
      <c r="G101" s="62">
        <v>8</v>
      </c>
      <c r="H101" s="62">
        <v>4</v>
      </c>
      <c r="I101" s="62">
        <v>0</v>
      </c>
      <c r="J101" s="62">
        <v>1</v>
      </c>
      <c r="K101" s="62">
        <v>3</v>
      </c>
      <c r="L101" s="62">
        <v>0</v>
      </c>
      <c r="M101" s="62">
        <v>0</v>
      </c>
      <c r="N101" s="62">
        <v>0</v>
      </c>
      <c r="O101" s="62">
        <v>2</v>
      </c>
      <c r="P101" s="62">
        <v>0</v>
      </c>
      <c r="Q101" s="62">
        <v>0</v>
      </c>
      <c r="R101" s="62">
        <v>0</v>
      </c>
      <c r="S101" s="62">
        <v>0</v>
      </c>
      <c r="T101" s="62">
        <v>1</v>
      </c>
      <c r="U101" s="62">
        <v>0</v>
      </c>
      <c r="V101" s="62">
        <v>4</v>
      </c>
      <c r="W101" s="62">
        <v>0.36399999999999999</v>
      </c>
      <c r="X101" s="62">
        <v>0.36399999999999999</v>
      </c>
      <c r="Y101" s="62">
        <v>0.68200000000000005</v>
      </c>
      <c r="Z101" s="62">
        <v>66.7</v>
      </c>
    </row>
    <row r="102" spans="1:26" ht="17" x14ac:dyDescent="0.2">
      <c r="A102" s="13" t="s">
        <v>8</v>
      </c>
      <c r="B102" s="62">
        <v>6</v>
      </c>
      <c r="C102" s="62">
        <v>6</v>
      </c>
      <c r="D102" s="62">
        <v>28</v>
      </c>
      <c r="E102" s="62">
        <v>21</v>
      </c>
      <c r="F102" s="62">
        <v>2</v>
      </c>
      <c r="G102" s="62">
        <v>4</v>
      </c>
      <c r="H102" s="62">
        <v>2</v>
      </c>
      <c r="I102" s="62">
        <v>0</v>
      </c>
      <c r="J102" s="62">
        <v>0</v>
      </c>
      <c r="K102" s="62">
        <v>1</v>
      </c>
      <c r="L102" s="62">
        <v>7</v>
      </c>
      <c r="M102" s="62">
        <v>3</v>
      </c>
      <c r="N102" s="62">
        <v>0</v>
      </c>
      <c r="O102" s="62">
        <v>4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3</v>
      </c>
      <c r="W102" s="62">
        <v>0.19</v>
      </c>
      <c r="X102" s="62">
        <v>0.39300000000000002</v>
      </c>
      <c r="Y102" s="62">
        <v>0.28599999999999998</v>
      </c>
      <c r="Z102" s="62">
        <v>50</v>
      </c>
    </row>
    <row r="103" spans="1:26" ht="17" x14ac:dyDescent="0.2">
      <c r="A103" s="13" t="s">
        <v>89</v>
      </c>
      <c r="B103" s="62">
        <v>7</v>
      </c>
      <c r="C103" s="62">
        <v>5</v>
      </c>
      <c r="D103" s="62">
        <v>26</v>
      </c>
      <c r="E103" s="62">
        <v>21</v>
      </c>
      <c r="F103" s="62">
        <v>3</v>
      </c>
      <c r="G103" s="62">
        <v>4</v>
      </c>
      <c r="H103" s="62">
        <v>0</v>
      </c>
      <c r="I103" s="62">
        <v>0</v>
      </c>
      <c r="J103" s="62">
        <v>2</v>
      </c>
      <c r="K103" s="62">
        <v>8</v>
      </c>
      <c r="L103" s="62">
        <v>4</v>
      </c>
      <c r="M103" s="62">
        <v>0</v>
      </c>
      <c r="N103" s="62">
        <v>0</v>
      </c>
      <c r="O103" s="62">
        <v>7</v>
      </c>
      <c r="P103" s="62">
        <v>0</v>
      </c>
      <c r="Q103" s="62">
        <v>0</v>
      </c>
      <c r="R103" s="62">
        <v>0</v>
      </c>
      <c r="S103" s="62">
        <v>1</v>
      </c>
      <c r="T103" s="62">
        <v>0</v>
      </c>
      <c r="U103" s="62">
        <v>0</v>
      </c>
      <c r="V103" s="62">
        <v>2</v>
      </c>
      <c r="W103" s="62">
        <v>0.19</v>
      </c>
      <c r="X103" s="62">
        <v>0.308</v>
      </c>
      <c r="Y103" s="62">
        <v>0.47599999999999998</v>
      </c>
      <c r="Z103" s="62">
        <v>28.6</v>
      </c>
    </row>
    <row r="104" spans="1:26" ht="17" x14ac:dyDescent="0.2">
      <c r="A104" s="13" t="s">
        <v>601</v>
      </c>
      <c r="B104" s="62">
        <v>7</v>
      </c>
      <c r="C104" s="62">
        <v>6</v>
      </c>
      <c r="D104" s="62">
        <v>26</v>
      </c>
      <c r="E104" s="62">
        <v>21</v>
      </c>
      <c r="F104" s="62">
        <v>3</v>
      </c>
      <c r="G104" s="62">
        <v>4</v>
      </c>
      <c r="H104" s="62">
        <v>2</v>
      </c>
      <c r="I104" s="62">
        <v>0</v>
      </c>
      <c r="J104" s="62">
        <v>1</v>
      </c>
      <c r="K104" s="62">
        <v>2</v>
      </c>
      <c r="L104" s="62">
        <v>5</v>
      </c>
      <c r="M104" s="62">
        <v>0</v>
      </c>
      <c r="N104" s="62">
        <v>0</v>
      </c>
      <c r="O104" s="62">
        <v>1</v>
      </c>
      <c r="P104" s="62">
        <v>1</v>
      </c>
      <c r="Q104" s="62">
        <v>0</v>
      </c>
      <c r="R104" s="62">
        <v>0</v>
      </c>
      <c r="S104" s="62">
        <v>0</v>
      </c>
      <c r="T104" s="62">
        <v>3</v>
      </c>
      <c r="U104" s="62">
        <v>0</v>
      </c>
      <c r="V104" s="62">
        <v>4</v>
      </c>
      <c r="W104" s="62">
        <v>0.19</v>
      </c>
      <c r="X104" s="62">
        <v>0.34599999999999997</v>
      </c>
      <c r="Y104" s="62">
        <v>0.42899999999999999</v>
      </c>
      <c r="Z104" s="62">
        <v>57.1</v>
      </c>
    </row>
    <row r="105" spans="1:26" ht="17" x14ac:dyDescent="0.2">
      <c r="A105" s="13" t="s">
        <v>378</v>
      </c>
      <c r="B105" s="62">
        <v>6</v>
      </c>
      <c r="C105" s="62">
        <v>6</v>
      </c>
      <c r="D105" s="62">
        <v>25</v>
      </c>
      <c r="E105" s="62">
        <v>21</v>
      </c>
      <c r="F105" s="62">
        <v>3</v>
      </c>
      <c r="G105" s="62">
        <v>4</v>
      </c>
      <c r="H105" s="62">
        <v>0</v>
      </c>
      <c r="I105" s="62">
        <v>0</v>
      </c>
      <c r="J105" s="62">
        <v>0</v>
      </c>
      <c r="K105" s="62">
        <v>0</v>
      </c>
      <c r="L105" s="62">
        <v>4</v>
      </c>
      <c r="M105" s="62">
        <v>1</v>
      </c>
      <c r="N105" s="62">
        <v>0</v>
      </c>
      <c r="O105" s="62">
        <v>4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3</v>
      </c>
      <c r="W105" s="62">
        <v>0.19</v>
      </c>
      <c r="X105" s="62">
        <v>0.32</v>
      </c>
      <c r="Y105" s="62">
        <v>0.19</v>
      </c>
      <c r="Z105" s="62">
        <v>50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116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117</v>
      </c>
      <c r="W106" s="61" t="s">
        <v>0</v>
      </c>
      <c r="X106" s="61" t="s">
        <v>36</v>
      </c>
      <c r="Y106" s="61" t="s">
        <v>37</v>
      </c>
      <c r="Z106" s="61" t="s">
        <v>118</v>
      </c>
    </row>
    <row r="107" spans="1:26" ht="17" x14ac:dyDescent="0.2">
      <c r="A107" s="13" t="s">
        <v>67</v>
      </c>
      <c r="B107" s="62">
        <v>6</v>
      </c>
      <c r="C107" s="62">
        <v>6</v>
      </c>
      <c r="D107" s="62">
        <v>25</v>
      </c>
      <c r="E107" s="62">
        <v>21</v>
      </c>
      <c r="F107" s="62">
        <v>3</v>
      </c>
      <c r="G107" s="62">
        <v>7</v>
      </c>
      <c r="H107" s="62">
        <v>1</v>
      </c>
      <c r="I107" s="62">
        <v>0</v>
      </c>
      <c r="J107" s="62">
        <v>1</v>
      </c>
      <c r="K107" s="62">
        <v>2</v>
      </c>
      <c r="L107" s="62">
        <v>4</v>
      </c>
      <c r="M107" s="62">
        <v>0</v>
      </c>
      <c r="N107" s="62">
        <v>0</v>
      </c>
      <c r="O107" s="62">
        <v>2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5</v>
      </c>
      <c r="W107" s="62">
        <v>0.33300000000000002</v>
      </c>
      <c r="X107" s="62">
        <v>0.44</v>
      </c>
      <c r="Y107" s="62">
        <v>0.52400000000000002</v>
      </c>
      <c r="Z107" s="62">
        <v>83.3</v>
      </c>
    </row>
    <row r="108" spans="1:26" ht="17" x14ac:dyDescent="0.2">
      <c r="A108" s="13" t="s">
        <v>486</v>
      </c>
      <c r="B108" s="62">
        <v>6</v>
      </c>
      <c r="C108" s="62">
        <v>5</v>
      </c>
      <c r="D108" s="62">
        <v>25</v>
      </c>
      <c r="E108" s="62">
        <v>21</v>
      </c>
      <c r="F108" s="62">
        <v>3</v>
      </c>
      <c r="G108" s="62">
        <v>7</v>
      </c>
      <c r="H108" s="62">
        <v>3</v>
      </c>
      <c r="I108" s="62">
        <v>0</v>
      </c>
      <c r="J108" s="62">
        <v>0</v>
      </c>
      <c r="K108" s="62">
        <v>5</v>
      </c>
      <c r="L108" s="62">
        <v>3</v>
      </c>
      <c r="M108" s="62">
        <v>0</v>
      </c>
      <c r="N108" s="62">
        <v>0</v>
      </c>
      <c r="O108" s="62">
        <v>1</v>
      </c>
      <c r="P108" s="62">
        <v>0</v>
      </c>
      <c r="Q108" s="62">
        <v>0</v>
      </c>
      <c r="R108" s="62">
        <v>0</v>
      </c>
      <c r="S108" s="62">
        <v>1</v>
      </c>
      <c r="T108" s="62">
        <v>1</v>
      </c>
      <c r="U108" s="62">
        <v>0</v>
      </c>
      <c r="V108" s="62">
        <v>4</v>
      </c>
      <c r="W108" s="62">
        <v>0.33300000000000002</v>
      </c>
      <c r="X108" s="62">
        <v>0.4</v>
      </c>
      <c r="Y108" s="62">
        <v>0.47599999999999998</v>
      </c>
      <c r="Z108" s="62">
        <v>66.7</v>
      </c>
    </row>
    <row r="109" spans="1:26" ht="17" x14ac:dyDescent="0.2">
      <c r="A109" s="13" t="s">
        <v>201</v>
      </c>
      <c r="B109" s="62">
        <v>6</v>
      </c>
      <c r="C109" s="62">
        <v>6</v>
      </c>
      <c r="D109" s="62">
        <v>25</v>
      </c>
      <c r="E109" s="62">
        <v>21</v>
      </c>
      <c r="F109" s="62">
        <v>3</v>
      </c>
      <c r="G109" s="62">
        <v>4</v>
      </c>
      <c r="H109" s="62">
        <v>0</v>
      </c>
      <c r="I109" s="62">
        <v>0</v>
      </c>
      <c r="J109" s="62">
        <v>0</v>
      </c>
      <c r="K109" s="62">
        <v>0</v>
      </c>
      <c r="L109" s="62">
        <v>3</v>
      </c>
      <c r="M109" s="62">
        <v>0</v>
      </c>
      <c r="N109" s="62">
        <v>1</v>
      </c>
      <c r="O109" s="62">
        <v>2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3</v>
      </c>
      <c r="W109" s="62">
        <v>0.19</v>
      </c>
      <c r="X109" s="62">
        <v>0.32</v>
      </c>
      <c r="Y109" s="62">
        <v>0.19</v>
      </c>
      <c r="Z109" s="62">
        <v>50</v>
      </c>
    </row>
    <row r="110" spans="1:26" ht="17" x14ac:dyDescent="0.2">
      <c r="A110" s="13" t="s">
        <v>427</v>
      </c>
      <c r="B110" s="62">
        <v>7</v>
      </c>
      <c r="C110" s="62">
        <v>4</v>
      </c>
      <c r="D110" s="62">
        <v>24</v>
      </c>
      <c r="E110" s="62">
        <v>21</v>
      </c>
      <c r="F110" s="62">
        <v>3</v>
      </c>
      <c r="G110" s="62">
        <v>5</v>
      </c>
      <c r="H110" s="62">
        <v>0</v>
      </c>
      <c r="I110" s="62">
        <v>0</v>
      </c>
      <c r="J110" s="62">
        <v>1</v>
      </c>
      <c r="K110" s="62">
        <v>3</v>
      </c>
      <c r="L110" s="62">
        <v>2</v>
      </c>
      <c r="M110" s="62">
        <v>0</v>
      </c>
      <c r="N110" s="62">
        <v>1</v>
      </c>
      <c r="O110" s="62">
        <v>3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2</v>
      </c>
      <c r="W110" s="62">
        <v>0.23799999999999999</v>
      </c>
      <c r="X110" s="62">
        <v>0.33300000000000002</v>
      </c>
      <c r="Y110" s="62">
        <v>0.38100000000000001</v>
      </c>
      <c r="Z110" s="62">
        <v>28.6</v>
      </c>
    </row>
    <row r="111" spans="1:26" ht="17" x14ac:dyDescent="0.2">
      <c r="A111" s="13" t="s">
        <v>200</v>
      </c>
      <c r="B111" s="62">
        <v>7</v>
      </c>
      <c r="C111" s="62">
        <v>7</v>
      </c>
      <c r="D111" s="62">
        <v>24</v>
      </c>
      <c r="E111" s="62">
        <v>21</v>
      </c>
      <c r="F111" s="62">
        <v>3</v>
      </c>
      <c r="G111" s="62">
        <v>8</v>
      </c>
      <c r="H111" s="62">
        <v>2</v>
      </c>
      <c r="I111" s="62">
        <v>0</v>
      </c>
      <c r="J111" s="62">
        <v>0</v>
      </c>
      <c r="K111" s="62">
        <v>0</v>
      </c>
      <c r="L111" s="62">
        <v>3</v>
      </c>
      <c r="M111" s="62">
        <v>2</v>
      </c>
      <c r="N111" s="62">
        <v>0</v>
      </c>
      <c r="O111" s="62">
        <v>4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5</v>
      </c>
      <c r="W111" s="62">
        <v>0.38100000000000001</v>
      </c>
      <c r="X111" s="62">
        <v>0.45800000000000002</v>
      </c>
      <c r="Y111" s="62">
        <v>0.47599999999999998</v>
      </c>
      <c r="Z111" s="62">
        <v>71.400000000000006</v>
      </c>
    </row>
    <row r="112" spans="1:26" ht="17" x14ac:dyDescent="0.2">
      <c r="A112" s="13" t="s">
        <v>431</v>
      </c>
      <c r="B112" s="62">
        <v>6</v>
      </c>
      <c r="C112" s="62">
        <v>6</v>
      </c>
      <c r="D112" s="62">
        <v>24</v>
      </c>
      <c r="E112" s="62">
        <v>21</v>
      </c>
      <c r="F112" s="62">
        <v>0</v>
      </c>
      <c r="G112" s="62">
        <v>7</v>
      </c>
      <c r="H112" s="62">
        <v>0</v>
      </c>
      <c r="I112" s="62">
        <v>0</v>
      </c>
      <c r="J112" s="62">
        <v>0</v>
      </c>
      <c r="K112" s="62">
        <v>0</v>
      </c>
      <c r="L112" s="62">
        <v>3</v>
      </c>
      <c r="M112" s="62">
        <v>1</v>
      </c>
      <c r="N112" s="62">
        <v>0</v>
      </c>
      <c r="O112" s="62">
        <v>1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5</v>
      </c>
      <c r="W112" s="62">
        <v>0.33300000000000002</v>
      </c>
      <c r="X112" s="62">
        <v>0.41699999999999998</v>
      </c>
      <c r="Y112" s="62">
        <v>0.33300000000000002</v>
      </c>
      <c r="Z112" s="62">
        <v>83.3</v>
      </c>
    </row>
    <row r="113" spans="1:26" ht="17" x14ac:dyDescent="0.2">
      <c r="A113" s="13" t="s">
        <v>175</v>
      </c>
      <c r="B113" s="62">
        <v>6</v>
      </c>
      <c r="C113" s="62">
        <v>6</v>
      </c>
      <c r="D113" s="62">
        <v>23</v>
      </c>
      <c r="E113" s="62">
        <v>21</v>
      </c>
      <c r="F113" s="62">
        <v>2</v>
      </c>
      <c r="G113" s="62">
        <v>7</v>
      </c>
      <c r="H113" s="62">
        <v>2</v>
      </c>
      <c r="I113" s="62">
        <v>0</v>
      </c>
      <c r="J113" s="62">
        <v>0</v>
      </c>
      <c r="K113" s="62">
        <v>3</v>
      </c>
      <c r="L113" s="62">
        <v>2</v>
      </c>
      <c r="M113" s="62">
        <v>1</v>
      </c>
      <c r="N113" s="62">
        <v>0</v>
      </c>
      <c r="O113" s="62">
        <v>2</v>
      </c>
      <c r="P113" s="62">
        <v>0</v>
      </c>
      <c r="Q113" s="62">
        <v>0</v>
      </c>
      <c r="R113" s="62">
        <v>0</v>
      </c>
      <c r="S113" s="62">
        <v>0</v>
      </c>
      <c r="T113" s="62">
        <v>1</v>
      </c>
      <c r="U113" s="62">
        <v>0</v>
      </c>
      <c r="V113" s="62">
        <v>3</v>
      </c>
      <c r="W113" s="62">
        <v>0.33300000000000002</v>
      </c>
      <c r="X113" s="62">
        <v>0.39100000000000001</v>
      </c>
      <c r="Y113" s="62">
        <v>0.42899999999999999</v>
      </c>
      <c r="Z113" s="62">
        <v>50</v>
      </c>
    </row>
    <row r="114" spans="1:26" ht="17" x14ac:dyDescent="0.2">
      <c r="A114" s="13" t="s">
        <v>172</v>
      </c>
      <c r="B114" s="62">
        <v>5</v>
      </c>
      <c r="C114" s="62">
        <v>5</v>
      </c>
      <c r="D114" s="62">
        <v>23</v>
      </c>
      <c r="E114" s="62">
        <v>21</v>
      </c>
      <c r="F114" s="62">
        <v>3</v>
      </c>
      <c r="G114" s="62">
        <v>6</v>
      </c>
      <c r="H114" s="62">
        <v>0</v>
      </c>
      <c r="I114" s="62">
        <v>0</v>
      </c>
      <c r="J114" s="62">
        <v>1</v>
      </c>
      <c r="K114" s="62">
        <v>7</v>
      </c>
      <c r="L114" s="62">
        <v>1</v>
      </c>
      <c r="M114" s="62">
        <v>0</v>
      </c>
      <c r="N114" s="62">
        <v>0</v>
      </c>
      <c r="O114" s="62">
        <v>6</v>
      </c>
      <c r="P114" s="62">
        <v>0</v>
      </c>
      <c r="Q114" s="62">
        <v>0</v>
      </c>
      <c r="R114" s="62">
        <v>0</v>
      </c>
      <c r="S114" s="62">
        <v>1</v>
      </c>
      <c r="T114" s="62">
        <v>0</v>
      </c>
      <c r="U114" s="62">
        <v>0</v>
      </c>
      <c r="V114" s="62">
        <v>4</v>
      </c>
      <c r="W114" s="62">
        <v>0.28599999999999998</v>
      </c>
      <c r="X114" s="62">
        <v>0.30399999999999999</v>
      </c>
      <c r="Y114" s="62">
        <v>0.42899999999999999</v>
      </c>
      <c r="Z114" s="62">
        <v>80</v>
      </c>
    </row>
    <row r="115" spans="1:26" ht="17" x14ac:dyDescent="0.2">
      <c r="A115" s="13" t="s">
        <v>503</v>
      </c>
      <c r="B115" s="62">
        <v>6</v>
      </c>
      <c r="C115" s="62">
        <v>6</v>
      </c>
      <c r="D115" s="62">
        <v>23</v>
      </c>
      <c r="E115" s="62">
        <v>21</v>
      </c>
      <c r="F115" s="62">
        <v>3</v>
      </c>
      <c r="G115" s="62">
        <v>9</v>
      </c>
      <c r="H115" s="62">
        <v>2</v>
      </c>
      <c r="I115" s="62">
        <v>0</v>
      </c>
      <c r="J115" s="62">
        <v>1</v>
      </c>
      <c r="K115" s="62">
        <v>4</v>
      </c>
      <c r="L115" s="62">
        <v>2</v>
      </c>
      <c r="M115" s="62">
        <v>1</v>
      </c>
      <c r="N115" s="62">
        <v>0</v>
      </c>
      <c r="O115" s="62">
        <v>2</v>
      </c>
      <c r="P115" s="62">
        <v>0</v>
      </c>
      <c r="Q115" s="62">
        <v>0</v>
      </c>
      <c r="R115" s="62">
        <v>0</v>
      </c>
      <c r="S115" s="62">
        <v>0</v>
      </c>
      <c r="T115" s="62">
        <v>1</v>
      </c>
      <c r="U115" s="62">
        <v>0</v>
      </c>
      <c r="V115" s="62">
        <v>4</v>
      </c>
      <c r="W115" s="62">
        <v>0.42899999999999999</v>
      </c>
      <c r="X115" s="62">
        <v>0.47799999999999998</v>
      </c>
      <c r="Y115" s="62">
        <v>0.66700000000000004</v>
      </c>
      <c r="Z115" s="62">
        <v>66.7</v>
      </c>
    </row>
    <row r="116" spans="1:26" ht="17" x14ac:dyDescent="0.2">
      <c r="A116" s="13" t="s">
        <v>66</v>
      </c>
      <c r="B116" s="62">
        <v>5</v>
      </c>
      <c r="C116" s="62">
        <v>5</v>
      </c>
      <c r="D116" s="62">
        <v>22</v>
      </c>
      <c r="E116" s="62">
        <v>21</v>
      </c>
      <c r="F116" s="62">
        <v>0</v>
      </c>
      <c r="G116" s="62">
        <v>6</v>
      </c>
      <c r="H116" s="62">
        <v>0</v>
      </c>
      <c r="I116" s="62">
        <v>0</v>
      </c>
      <c r="J116" s="62">
        <v>0</v>
      </c>
      <c r="K116" s="62">
        <v>2</v>
      </c>
      <c r="L116" s="62">
        <v>1</v>
      </c>
      <c r="M116" s="62">
        <v>1</v>
      </c>
      <c r="N116" s="62">
        <v>0</v>
      </c>
      <c r="O116" s="62">
        <v>2</v>
      </c>
      <c r="P116" s="62">
        <v>0</v>
      </c>
      <c r="Q116" s="62">
        <v>0</v>
      </c>
      <c r="R116" s="62">
        <v>0</v>
      </c>
      <c r="S116" s="62">
        <v>0</v>
      </c>
      <c r="T116" s="62">
        <v>2</v>
      </c>
      <c r="U116" s="62">
        <v>0</v>
      </c>
      <c r="V116" s="62">
        <v>3</v>
      </c>
      <c r="W116" s="62">
        <v>0.28599999999999998</v>
      </c>
      <c r="X116" s="62">
        <v>0.318</v>
      </c>
      <c r="Y116" s="62">
        <v>0.28599999999999998</v>
      </c>
      <c r="Z116" s="62">
        <v>60</v>
      </c>
    </row>
    <row r="117" spans="1:26" ht="17" x14ac:dyDescent="0.2">
      <c r="A117" s="13" t="s">
        <v>489</v>
      </c>
      <c r="B117" s="62">
        <v>6</v>
      </c>
      <c r="C117" s="62">
        <v>6</v>
      </c>
      <c r="D117" s="62">
        <v>22</v>
      </c>
      <c r="E117" s="62">
        <v>21</v>
      </c>
      <c r="F117" s="62">
        <v>2</v>
      </c>
      <c r="G117" s="62">
        <v>3</v>
      </c>
      <c r="H117" s="62">
        <v>0</v>
      </c>
      <c r="I117" s="62">
        <v>0</v>
      </c>
      <c r="J117" s="62">
        <v>0</v>
      </c>
      <c r="K117" s="62">
        <v>1</v>
      </c>
      <c r="L117" s="62">
        <v>1</v>
      </c>
      <c r="M117" s="62">
        <v>0</v>
      </c>
      <c r="N117" s="62">
        <v>0</v>
      </c>
      <c r="O117" s="62">
        <v>0</v>
      </c>
      <c r="P117" s="62">
        <v>0</v>
      </c>
      <c r="Q117" s="62">
        <v>1</v>
      </c>
      <c r="R117" s="62">
        <v>0</v>
      </c>
      <c r="S117" s="62">
        <v>0</v>
      </c>
      <c r="T117" s="62">
        <v>2</v>
      </c>
      <c r="U117" s="62">
        <v>0</v>
      </c>
      <c r="V117" s="62">
        <v>2</v>
      </c>
      <c r="W117" s="62">
        <v>0.14299999999999999</v>
      </c>
      <c r="X117" s="62">
        <v>0.182</v>
      </c>
      <c r="Y117" s="62">
        <v>0.14299999999999999</v>
      </c>
      <c r="Z117" s="62">
        <v>33.299999999999997</v>
      </c>
    </row>
    <row r="118" spans="1:26" ht="17" x14ac:dyDescent="0.2">
      <c r="A118" s="13" t="s">
        <v>420</v>
      </c>
      <c r="B118" s="62">
        <v>5</v>
      </c>
      <c r="C118" s="62">
        <v>5</v>
      </c>
      <c r="D118" s="62">
        <v>21</v>
      </c>
      <c r="E118" s="62">
        <v>21</v>
      </c>
      <c r="F118" s="62">
        <v>4</v>
      </c>
      <c r="G118" s="62">
        <v>8</v>
      </c>
      <c r="H118" s="62">
        <v>1</v>
      </c>
      <c r="I118" s="62">
        <v>0</v>
      </c>
      <c r="J118" s="62">
        <v>2</v>
      </c>
      <c r="K118" s="62">
        <v>5</v>
      </c>
      <c r="L118" s="62">
        <v>0</v>
      </c>
      <c r="M118" s="62">
        <v>0</v>
      </c>
      <c r="N118" s="62">
        <v>0</v>
      </c>
      <c r="O118" s="62">
        <v>1</v>
      </c>
      <c r="P118" s="62">
        <v>1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5</v>
      </c>
      <c r="W118" s="62">
        <v>0.38100000000000001</v>
      </c>
      <c r="X118" s="62">
        <v>0.38100000000000001</v>
      </c>
      <c r="Y118" s="62">
        <v>0.71399999999999997</v>
      </c>
      <c r="Z118" s="62">
        <v>100</v>
      </c>
    </row>
    <row r="119" spans="1:26" ht="17" x14ac:dyDescent="0.2">
      <c r="A119" s="13" t="s">
        <v>193</v>
      </c>
      <c r="B119" s="62">
        <v>6</v>
      </c>
      <c r="C119" s="62">
        <v>6</v>
      </c>
      <c r="D119" s="62">
        <v>28</v>
      </c>
      <c r="E119" s="62">
        <v>20</v>
      </c>
      <c r="F119" s="62">
        <v>5</v>
      </c>
      <c r="G119" s="62">
        <v>6</v>
      </c>
      <c r="H119" s="62">
        <v>2</v>
      </c>
      <c r="I119" s="62">
        <v>0</v>
      </c>
      <c r="J119" s="62">
        <v>1</v>
      </c>
      <c r="K119" s="62">
        <v>5</v>
      </c>
      <c r="L119" s="62">
        <v>7</v>
      </c>
      <c r="M119" s="62">
        <v>0</v>
      </c>
      <c r="N119" s="62">
        <v>0</v>
      </c>
      <c r="O119" s="62">
        <v>8</v>
      </c>
      <c r="P119" s="62">
        <v>1</v>
      </c>
      <c r="Q119" s="62">
        <v>0</v>
      </c>
      <c r="R119" s="62">
        <v>0</v>
      </c>
      <c r="S119" s="62">
        <v>0</v>
      </c>
      <c r="T119" s="62">
        <v>0</v>
      </c>
      <c r="U119" s="62">
        <v>1</v>
      </c>
      <c r="V119" s="62">
        <v>4</v>
      </c>
      <c r="W119" s="62">
        <v>0.3</v>
      </c>
      <c r="X119" s="62">
        <v>0.48099999999999998</v>
      </c>
      <c r="Y119" s="62">
        <v>0.55000000000000004</v>
      </c>
      <c r="Z119" s="62">
        <v>66.7</v>
      </c>
    </row>
    <row r="120" spans="1:26" ht="17" x14ac:dyDescent="0.2">
      <c r="A120" s="13" t="s">
        <v>231</v>
      </c>
      <c r="B120" s="62">
        <v>6</v>
      </c>
      <c r="C120" s="62">
        <v>6</v>
      </c>
      <c r="D120" s="62">
        <v>26</v>
      </c>
      <c r="E120" s="62">
        <v>20</v>
      </c>
      <c r="F120" s="62">
        <v>2</v>
      </c>
      <c r="G120" s="62">
        <v>7</v>
      </c>
      <c r="H120" s="62">
        <v>0</v>
      </c>
      <c r="I120" s="62">
        <v>0</v>
      </c>
      <c r="J120" s="62">
        <v>0</v>
      </c>
      <c r="K120" s="62">
        <v>2</v>
      </c>
      <c r="L120" s="62">
        <v>5</v>
      </c>
      <c r="M120" s="62">
        <v>0</v>
      </c>
      <c r="N120" s="62">
        <v>0</v>
      </c>
      <c r="O120" s="62">
        <v>1</v>
      </c>
      <c r="P120" s="62">
        <v>0</v>
      </c>
      <c r="Q120" s="62">
        <v>1</v>
      </c>
      <c r="R120" s="62">
        <v>1</v>
      </c>
      <c r="S120" s="62">
        <v>0</v>
      </c>
      <c r="T120" s="62">
        <v>0</v>
      </c>
      <c r="U120" s="62">
        <v>0</v>
      </c>
      <c r="V120" s="62">
        <v>5</v>
      </c>
      <c r="W120" s="62">
        <v>0.35</v>
      </c>
      <c r="X120" s="62">
        <v>0.48</v>
      </c>
      <c r="Y120" s="62">
        <v>0.35</v>
      </c>
      <c r="Z120" s="62">
        <v>83.3</v>
      </c>
    </row>
    <row r="121" spans="1:26" ht="17" x14ac:dyDescent="0.2">
      <c r="A121" s="13" t="s">
        <v>156</v>
      </c>
      <c r="B121" s="62">
        <v>6</v>
      </c>
      <c r="C121" s="62">
        <v>6</v>
      </c>
      <c r="D121" s="62">
        <v>26</v>
      </c>
      <c r="E121" s="62">
        <v>20</v>
      </c>
      <c r="F121" s="62">
        <v>6</v>
      </c>
      <c r="G121" s="62">
        <v>8</v>
      </c>
      <c r="H121" s="62">
        <v>2</v>
      </c>
      <c r="I121" s="62">
        <v>1</v>
      </c>
      <c r="J121" s="62">
        <v>3</v>
      </c>
      <c r="K121" s="62">
        <v>6</v>
      </c>
      <c r="L121" s="62">
        <v>6</v>
      </c>
      <c r="M121" s="62">
        <v>1</v>
      </c>
      <c r="N121" s="62">
        <v>0</v>
      </c>
      <c r="O121" s="62">
        <v>2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4</v>
      </c>
      <c r="W121" s="62">
        <v>0.4</v>
      </c>
      <c r="X121" s="62">
        <v>0.53800000000000003</v>
      </c>
      <c r="Y121" s="62">
        <v>1.05</v>
      </c>
      <c r="Z121" s="62">
        <v>66.7</v>
      </c>
    </row>
    <row r="122" spans="1:26" ht="17" x14ac:dyDescent="0.2">
      <c r="A122" s="13" t="s">
        <v>155</v>
      </c>
      <c r="B122" s="62">
        <v>6</v>
      </c>
      <c r="C122" s="62">
        <v>6</v>
      </c>
      <c r="D122" s="62">
        <v>25</v>
      </c>
      <c r="E122" s="62">
        <v>20</v>
      </c>
      <c r="F122" s="62">
        <v>2</v>
      </c>
      <c r="G122" s="62">
        <v>6</v>
      </c>
      <c r="H122" s="62">
        <v>1</v>
      </c>
      <c r="I122" s="62">
        <v>0</v>
      </c>
      <c r="J122" s="62">
        <v>0</v>
      </c>
      <c r="K122" s="62">
        <v>0</v>
      </c>
      <c r="L122" s="62">
        <v>3</v>
      </c>
      <c r="M122" s="62">
        <v>0</v>
      </c>
      <c r="N122" s="62">
        <v>1</v>
      </c>
      <c r="O122" s="62">
        <v>3</v>
      </c>
      <c r="P122" s="62">
        <v>0</v>
      </c>
      <c r="Q122" s="62">
        <v>0</v>
      </c>
      <c r="R122" s="62">
        <v>1</v>
      </c>
      <c r="S122" s="62">
        <v>0</v>
      </c>
      <c r="T122" s="62">
        <v>0</v>
      </c>
      <c r="U122" s="62">
        <v>0</v>
      </c>
      <c r="V122" s="62">
        <v>4</v>
      </c>
      <c r="W122" s="62">
        <v>0.3</v>
      </c>
      <c r="X122" s="62">
        <v>0.41699999999999998</v>
      </c>
      <c r="Y122" s="62">
        <v>0.35</v>
      </c>
      <c r="Z122" s="62">
        <v>66.7</v>
      </c>
    </row>
    <row r="123" spans="1:26" ht="17" x14ac:dyDescent="0.2">
      <c r="A123" s="13" t="s">
        <v>421</v>
      </c>
      <c r="B123" s="62">
        <v>6</v>
      </c>
      <c r="C123" s="62">
        <v>6</v>
      </c>
      <c r="D123" s="62">
        <v>23</v>
      </c>
      <c r="E123" s="62">
        <v>20</v>
      </c>
      <c r="F123" s="62">
        <v>2</v>
      </c>
      <c r="G123" s="62">
        <v>12</v>
      </c>
      <c r="H123" s="62">
        <v>3</v>
      </c>
      <c r="I123" s="62">
        <v>0</v>
      </c>
      <c r="J123" s="62">
        <v>0</v>
      </c>
      <c r="K123" s="62">
        <v>7</v>
      </c>
      <c r="L123" s="62">
        <v>0</v>
      </c>
      <c r="M123" s="62">
        <v>0</v>
      </c>
      <c r="N123" s="62">
        <v>0</v>
      </c>
      <c r="O123" s="62">
        <v>2</v>
      </c>
      <c r="P123" s="62">
        <v>1</v>
      </c>
      <c r="Q123" s="62">
        <v>1</v>
      </c>
      <c r="R123" s="62">
        <v>0</v>
      </c>
      <c r="S123" s="62">
        <v>3</v>
      </c>
      <c r="T123" s="62">
        <v>0</v>
      </c>
      <c r="U123" s="62">
        <v>0</v>
      </c>
      <c r="V123" s="62">
        <v>5</v>
      </c>
      <c r="W123" s="62">
        <v>0.6</v>
      </c>
      <c r="X123" s="62">
        <v>0.52200000000000002</v>
      </c>
      <c r="Y123" s="62">
        <v>0.75</v>
      </c>
      <c r="Z123" s="62">
        <v>83.3</v>
      </c>
    </row>
    <row r="124" spans="1:26" ht="17" x14ac:dyDescent="0.2">
      <c r="A124" s="13" t="s">
        <v>113</v>
      </c>
      <c r="B124" s="62">
        <v>6</v>
      </c>
      <c r="C124" s="62">
        <v>6</v>
      </c>
      <c r="D124" s="62">
        <v>22</v>
      </c>
      <c r="E124" s="62">
        <v>20</v>
      </c>
      <c r="F124" s="62">
        <v>0</v>
      </c>
      <c r="G124" s="62">
        <v>3</v>
      </c>
      <c r="H124" s="62">
        <v>1</v>
      </c>
      <c r="I124" s="62">
        <v>0</v>
      </c>
      <c r="J124" s="62">
        <v>0</v>
      </c>
      <c r="K124" s="62">
        <v>1</v>
      </c>
      <c r="L124" s="62">
        <v>2</v>
      </c>
      <c r="M124" s="62">
        <v>0</v>
      </c>
      <c r="N124" s="62">
        <v>0</v>
      </c>
      <c r="O124" s="62">
        <v>2</v>
      </c>
      <c r="P124" s="62">
        <v>0</v>
      </c>
      <c r="Q124" s="62">
        <v>0</v>
      </c>
      <c r="R124" s="62">
        <v>0</v>
      </c>
      <c r="S124" s="62">
        <v>0</v>
      </c>
      <c r="T124" s="62">
        <v>1</v>
      </c>
      <c r="U124" s="62">
        <v>0</v>
      </c>
      <c r="V124" s="62">
        <v>2</v>
      </c>
      <c r="W124" s="62">
        <v>0.15</v>
      </c>
      <c r="X124" s="62">
        <v>0.22700000000000001</v>
      </c>
      <c r="Y124" s="62">
        <v>0.2</v>
      </c>
      <c r="Z124" s="62">
        <v>33.299999999999997</v>
      </c>
    </row>
    <row r="125" spans="1:26" ht="17" x14ac:dyDescent="0.2">
      <c r="A125" s="13" t="s">
        <v>337</v>
      </c>
      <c r="B125" s="62">
        <v>6</v>
      </c>
      <c r="C125" s="62">
        <v>5</v>
      </c>
      <c r="D125" s="62">
        <v>22</v>
      </c>
      <c r="E125" s="62">
        <v>20</v>
      </c>
      <c r="F125" s="62">
        <v>7</v>
      </c>
      <c r="G125" s="62">
        <v>10</v>
      </c>
      <c r="H125" s="62">
        <v>0</v>
      </c>
      <c r="I125" s="62">
        <v>1</v>
      </c>
      <c r="J125" s="62">
        <v>0</v>
      </c>
      <c r="K125" s="62">
        <v>5</v>
      </c>
      <c r="L125" s="62">
        <v>2</v>
      </c>
      <c r="M125" s="62">
        <v>0</v>
      </c>
      <c r="N125" s="62">
        <v>0</v>
      </c>
      <c r="O125" s="62">
        <v>1</v>
      </c>
      <c r="P125" s="62">
        <v>1</v>
      </c>
      <c r="Q125" s="62">
        <v>1</v>
      </c>
      <c r="R125" s="62">
        <v>0</v>
      </c>
      <c r="S125" s="62">
        <v>0</v>
      </c>
      <c r="T125" s="62">
        <v>0</v>
      </c>
      <c r="U125" s="62">
        <v>0</v>
      </c>
      <c r="V125" s="62">
        <v>6</v>
      </c>
      <c r="W125" s="62">
        <v>0.5</v>
      </c>
      <c r="X125" s="62">
        <v>0.54500000000000004</v>
      </c>
      <c r="Y125" s="62">
        <v>0.6</v>
      </c>
      <c r="Z125" s="62">
        <v>100</v>
      </c>
    </row>
    <row r="126" spans="1:26" ht="17" x14ac:dyDescent="0.2">
      <c r="A126" s="13" t="s">
        <v>224</v>
      </c>
      <c r="B126" s="62">
        <v>5</v>
      </c>
      <c r="C126" s="62">
        <v>5</v>
      </c>
      <c r="D126" s="62">
        <v>22</v>
      </c>
      <c r="E126" s="62">
        <v>20</v>
      </c>
      <c r="F126" s="62">
        <v>1</v>
      </c>
      <c r="G126" s="62">
        <v>4</v>
      </c>
      <c r="H126" s="62">
        <v>0</v>
      </c>
      <c r="I126" s="62">
        <v>0</v>
      </c>
      <c r="J126" s="62">
        <v>0</v>
      </c>
      <c r="K126" s="62">
        <v>1</v>
      </c>
      <c r="L126" s="62">
        <v>2</v>
      </c>
      <c r="M126" s="62">
        <v>0</v>
      </c>
      <c r="N126" s="62">
        <v>0</v>
      </c>
      <c r="O126" s="62">
        <v>3</v>
      </c>
      <c r="P126" s="62">
        <v>0</v>
      </c>
      <c r="Q126" s="62">
        <v>0</v>
      </c>
      <c r="R126" s="62">
        <v>0</v>
      </c>
      <c r="S126" s="62">
        <v>0</v>
      </c>
      <c r="T126" s="62">
        <v>1</v>
      </c>
      <c r="U126" s="62">
        <v>0</v>
      </c>
      <c r="V126" s="62">
        <v>2</v>
      </c>
      <c r="W126" s="62">
        <v>0.2</v>
      </c>
      <c r="X126" s="62">
        <v>0.27300000000000002</v>
      </c>
      <c r="Y126" s="62">
        <v>0.2</v>
      </c>
      <c r="Z126" s="62">
        <v>40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116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117</v>
      </c>
      <c r="W127" s="61" t="s">
        <v>0</v>
      </c>
      <c r="X127" s="61" t="s">
        <v>36</v>
      </c>
      <c r="Y127" s="61" t="s">
        <v>37</v>
      </c>
      <c r="Z127" s="61" t="s">
        <v>118</v>
      </c>
    </row>
    <row r="128" spans="1:26" ht="17" x14ac:dyDescent="0.2">
      <c r="A128" s="13" t="s">
        <v>218</v>
      </c>
      <c r="B128" s="62">
        <v>5</v>
      </c>
      <c r="C128" s="62">
        <v>4</v>
      </c>
      <c r="D128" s="62">
        <v>21</v>
      </c>
      <c r="E128" s="62">
        <v>20</v>
      </c>
      <c r="F128" s="62">
        <v>1</v>
      </c>
      <c r="G128" s="62">
        <v>4</v>
      </c>
      <c r="H128" s="62">
        <v>2</v>
      </c>
      <c r="I128" s="62">
        <v>1</v>
      </c>
      <c r="J128" s="62">
        <v>0</v>
      </c>
      <c r="K128" s="62">
        <v>3</v>
      </c>
      <c r="L128" s="62">
        <v>1</v>
      </c>
      <c r="M128" s="62">
        <v>0</v>
      </c>
      <c r="N128" s="62">
        <v>0</v>
      </c>
      <c r="O128" s="62">
        <v>3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2</v>
      </c>
      <c r="W128" s="62">
        <v>0.2</v>
      </c>
      <c r="X128" s="62">
        <v>0.23799999999999999</v>
      </c>
      <c r="Y128" s="62">
        <v>0.4</v>
      </c>
      <c r="Z128" s="62">
        <v>40</v>
      </c>
    </row>
    <row r="129" spans="1:26" ht="17" x14ac:dyDescent="0.2">
      <c r="A129" s="13" t="s">
        <v>230</v>
      </c>
      <c r="B129" s="62">
        <v>6</v>
      </c>
      <c r="C129" s="62">
        <v>4</v>
      </c>
      <c r="D129" s="62">
        <v>21</v>
      </c>
      <c r="E129" s="62">
        <v>20</v>
      </c>
      <c r="F129" s="62">
        <v>3</v>
      </c>
      <c r="G129" s="62">
        <v>7</v>
      </c>
      <c r="H129" s="62">
        <v>1</v>
      </c>
      <c r="I129" s="62">
        <v>0</v>
      </c>
      <c r="J129" s="62">
        <v>0</v>
      </c>
      <c r="K129" s="62">
        <v>1</v>
      </c>
      <c r="L129" s="62">
        <v>0</v>
      </c>
      <c r="M129" s="62">
        <v>0</v>
      </c>
      <c r="N129" s="62">
        <v>0</v>
      </c>
      <c r="O129" s="62">
        <v>6</v>
      </c>
      <c r="P129" s="62">
        <v>1</v>
      </c>
      <c r="Q129" s="62">
        <v>1</v>
      </c>
      <c r="R129" s="62">
        <v>1</v>
      </c>
      <c r="S129" s="62">
        <v>0</v>
      </c>
      <c r="T129" s="62">
        <v>0</v>
      </c>
      <c r="U129" s="62">
        <v>0</v>
      </c>
      <c r="V129" s="62">
        <v>5</v>
      </c>
      <c r="W129" s="62">
        <v>0.35</v>
      </c>
      <c r="X129" s="62">
        <v>0.35</v>
      </c>
      <c r="Y129" s="62">
        <v>0.4</v>
      </c>
      <c r="Z129" s="62">
        <v>83.3</v>
      </c>
    </row>
    <row r="130" spans="1:26" ht="17" x14ac:dyDescent="0.2">
      <c r="A130" s="13" t="s">
        <v>376</v>
      </c>
      <c r="B130" s="62">
        <v>6</v>
      </c>
      <c r="C130" s="62">
        <v>5</v>
      </c>
      <c r="D130" s="62">
        <v>21</v>
      </c>
      <c r="E130" s="62">
        <v>20</v>
      </c>
      <c r="F130" s="62">
        <v>1</v>
      </c>
      <c r="G130" s="62">
        <v>4</v>
      </c>
      <c r="H130" s="62">
        <v>0</v>
      </c>
      <c r="I130" s="62">
        <v>0</v>
      </c>
      <c r="J130" s="62">
        <v>0</v>
      </c>
      <c r="K130" s="62">
        <v>2</v>
      </c>
      <c r="L130" s="62">
        <v>1</v>
      </c>
      <c r="M130" s="62">
        <v>0</v>
      </c>
      <c r="N130" s="62">
        <v>0</v>
      </c>
      <c r="O130" s="62">
        <v>3</v>
      </c>
      <c r="P130" s="62">
        <v>0</v>
      </c>
      <c r="Q130" s="62">
        <v>0</v>
      </c>
      <c r="R130" s="62">
        <v>0</v>
      </c>
      <c r="S130" s="62">
        <v>0</v>
      </c>
      <c r="T130" s="62">
        <v>0</v>
      </c>
      <c r="U130" s="62">
        <v>0</v>
      </c>
      <c r="V130" s="62">
        <v>4</v>
      </c>
      <c r="W130" s="62">
        <v>0.2</v>
      </c>
      <c r="X130" s="62">
        <v>0.23799999999999999</v>
      </c>
      <c r="Y130" s="62">
        <v>0.2</v>
      </c>
      <c r="Z130" s="62">
        <v>66.7</v>
      </c>
    </row>
    <row r="131" spans="1:26" ht="17" x14ac:dyDescent="0.2">
      <c r="A131" s="13" t="s">
        <v>88</v>
      </c>
      <c r="B131" s="62">
        <v>5</v>
      </c>
      <c r="C131" s="62">
        <v>5</v>
      </c>
      <c r="D131" s="62">
        <v>21</v>
      </c>
      <c r="E131" s="62">
        <v>20</v>
      </c>
      <c r="F131" s="62">
        <v>0</v>
      </c>
      <c r="G131" s="62">
        <v>4</v>
      </c>
      <c r="H131" s="62">
        <v>2</v>
      </c>
      <c r="I131" s="62">
        <v>0</v>
      </c>
      <c r="J131" s="62">
        <v>0</v>
      </c>
      <c r="K131" s="62">
        <v>3</v>
      </c>
      <c r="L131" s="62">
        <v>1</v>
      </c>
      <c r="M131" s="62">
        <v>0</v>
      </c>
      <c r="N131" s="62">
        <v>0</v>
      </c>
      <c r="O131" s="62">
        <v>1</v>
      </c>
      <c r="P131" s="62">
        <v>0</v>
      </c>
      <c r="Q131" s="62">
        <v>0</v>
      </c>
      <c r="R131" s="62">
        <v>0</v>
      </c>
      <c r="S131" s="62">
        <v>0</v>
      </c>
      <c r="T131" s="62">
        <v>1</v>
      </c>
      <c r="U131" s="62">
        <v>0</v>
      </c>
      <c r="V131" s="62">
        <v>2</v>
      </c>
      <c r="W131" s="62">
        <v>0.2</v>
      </c>
      <c r="X131" s="62">
        <v>0.23799999999999999</v>
      </c>
      <c r="Y131" s="62">
        <v>0.3</v>
      </c>
      <c r="Z131" s="62">
        <v>40</v>
      </c>
    </row>
    <row r="132" spans="1:26" ht="17" x14ac:dyDescent="0.2">
      <c r="A132" s="13" t="s">
        <v>620</v>
      </c>
      <c r="B132" s="62">
        <v>5</v>
      </c>
      <c r="C132" s="62">
        <v>5</v>
      </c>
      <c r="D132" s="62">
        <v>20</v>
      </c>
      <c r="E132" s="62">
        <v>20</v>
      </c>
      <c r="F132" s="62">
        <v>0</v>
      </c>
      <c r="G132" s="62">
        <v>4</v>
      </c>
      <c r="H132" s="62">
        <v>0</v>
      </c>
      <c r="I132" s="62">
        <v>0</v>
      </c>
      <c r="J132" s="62">
        <v>0</v>
      </c>
      <c r="K132" s="62">
        <v>0</v>
      </c>
      <c r="L132" s="62">
        <v>0</v>
      </c>
      <c r="M132" s="62">
        <v>0</v>
      </c>
      <c r="N132" s="62">
        <v>0</v>
      </c>
      <c r="O132" s="62">
        <v>4</v>
      </c>
      <c r="P132" s="62">
        <v>0</v>
      </c>
      <c r="Q132" s="62">
        <v>0</v>
      </c>
      <c r="R132" s="62">
        <v>0</v>
      </c>
      <c r="S132" s="62">
        <v>0</v>
      </c>
      <c r="T132" s="62">
        <v>1</v>
      </c>
      <c r="U132" s="62">
        <v>0</v>
      </c>
      <c r="V132" s="62">
        <v>3</v>
      </c>
      <c r="W132" s="62">
        <v>0.2</v>
      </c>
      <c r="X132" s="62">
        <v>0.2</v>
      </c>
      <c r="Y132" s="62">
        <v>0.2</v>
      </c>
      <c r="Z132" s="62">
        <v>60</v>
      </c>
    </row>
    <row r="133" spans="1:26" ht="17" x14ac:dyDescent="0.2">
      <c r="A133" s="13" t="s">
        <v>195</v>
      </c>
      <c r="B133" s="62">
        <v>6</v>
      </c>
      <c r="C133" s="62">
        <v>5</v>
      </c>
      <c r="D133" s="62">
        <v>24</v>
      </c>
      <c r="E133" s="62">
        <v>19</v>
      </c>
      <c r="F133" s="62">
        <v>2</v>
      </c>
      <c r="G133" s="62">
        <v>3</v>
      </c>
      <c r="H133" s="62">
        <v>0</v>
      </c>
      <c r="I133" s="62">
        <v>0</v>
      </c>
      <c r="J133" s="62">
        <v>0</v>
      </c>
      <c r="K133" s="62">
        <v>1</v>
      </c>
      <c r="L133" s="62">
        <v>3</v>
      </c>
      <c r="M133" s="62">
        <v>0</v>
      </c>
      <c r="N133" s="62">
        <v>0</v>
      </c>
      <c r="O133" s="62">
        <v>3</v>
      </c>
      <c r="P133" s="62">
        <v>2</v>
      </c>
      <c r="Q133" s="62">
        <v>0</v>
      </c>
      <c r="R133" s="62">
        <v>1</v>
      </c>
      <c r="S133" s="62">
        <v>1</v>
      </c>
      <c r="T133" s="62">
        <v>0</v>
      </c>
      <c r="U133" s="62">
        <v>0</v>
      </c>
      <c r="V133" s="62">
        <v>2</v>
      </c>
      <c r="W133" s="62">
        <v>0.158</v>
      </c>
      <c r="X133" s="62">
        <v>0.26100000000000001</v>
      </c>
      <c r="Y133" s="62">
        <v>0.158</v>
      </c>
      <c r="Z133" s="62">
        <v>33.299999999999997</v>
      </c>
    </row>
    <row r="134" spans="1:26" ht="17" x14ac:dyDescent="0.2">
      <c r="A134" s="13" t="s">
        <v>409</v>
      </c>
      <c r="B134" s="62">
        <v>7</v>
      </c>
      <c r="C134" s="62">
        <v>6</v>
      </c>
      <c r="D134" s="62">
        <v>24</v>
      </c>
      <c r="E134" s="62">
        <v>19</v>
      </c>
      <c r="F134" s="62">
        <v>3</v>
      </c>
      <c r="G134" s="62">
        <v>3</v>
      </c>
      <c r="H134" s="62">
        <v>1</v>
      </c>
      <c r="I134" s="62">
        <v>1</v>
      </c>
      <c r="J134" s="62">
        <v>1</v>
      </c>
      <c r="K134" s="62">
        <v>2</v>
      </c>
      <c r="L134" s="62">
        <v>3</v>
      </c>
      <c r="M134" s="62">
        <v>0</v>
      </c>
      <c r="N134" s="62">
        <v>2</v>
      </c>
      <c r="O134" s="62">
        <v>4</v>
      </c>
      <c r="P134" s="62">
        <v>1</v>
      </c>
      <c r="Q134" s="62">
        <v>0</v>
      </c>
      <c r="R134" s="62">
        <v>0</v>
      </c>
      <c r="S134" s="62">
        <v>0</v>
      </c>
      <c r="T134" s="62">
        <v>1</v>
      </c>
      <c r="U134" s="62">
        <v>0</v>
      </c>
      <c r="V134" s="62">
        <v>3</v>
      </c>
      <c r="W134" s="62">
        <v>0.158</v>
      </c>
      <c r="X134" s="62">
        <v>0.33300000000000002</v>
      </c>
      <c r="Y134" s="62">
        <v>0.47399999999999998</v>
      </c>
      <c r="Z134" s="62">
        <v>42.9</v>
      </c>
    </row>
    <row r="135" spans="1:26" ht="17" x14ac:dyDescent="0.2">
      <c r="A135" s="13" t="s">
        <v>95</v>
      </c>
      <c r="B135" s="62">
        <v>6</v>
      </c>
      <c r="C135" s="62">
        <v>4</v>
      </c>
      <c r="D135" s="62">
        <v>23</v>
      </c>
      <c r="E135" s="62">
        <v>19</v>
      </c>
      <c r="F135" s="62">
        <v>4</v>
      </c>
      <c r="G135" s="62">
        <v>3</v>
      </c>
      <c r="H135" s="62">
        <v>1</v>
      </c>
      <c r="I135" s="62">
        <v>0</v>
      </c>
      <c r="J135" s="62">
        <v>0</v>
      </c>
      <c r="K135" s="62">
        <v>2</v>
      </c>
      <c r="L135" s="62">
        <v>3</v>
      </c>
      <c r="M135" s="62">
        <v>1</v>
      </c>
      <c r="N135" s="62">
        <v>0</v>
      </c>
      <c r="O135" s="62">
        <v>5</v>
      </c>
      <c r="P135" s="62">
        <v>1</v>
      </c>
      <c r="Q135" s="62">
        <v>1</v>
      </c>
      <c r="R135" s="62">
        <v>1</v>
      </c>
      <c r="S135" s="62">
        <v>0</v>
      </c>
      <c r="T135" s="62">
        <v>0</v>
      </c>
      <c r="U135" s="62">
        <v>0</v>
      </c>
      <c r="V135" s="62">
        <v>2</v>
      </c>
      <c r="W135" s="62">
        <v>0.158</v>
      </c>
      <c r="X135" s="62">
        <v>0.27300000000000002</v>
      </c>
      <c r="Y135" s="62">
        <v>0.21099999999999999</v>
      </c>
      <c r="Z135" s="62">
        <v>33.299999999999997</v>
      </c>
    </row>
    <row r="136" spans="1:26" ht="17" x14ac:dyDescent="0.2">
      <c r="A136" s="13" t="s">
        <v>488</v>
      </c>
      <c r="B136" s="62">
        <v>5</v>
      </c>
      <c r="C136" s="62">
        <v>5</v>
      </c>
      <c r="D136" s="62">
        <v>22</v>
      </c>
      <c r="E136" s="62">
        <v>19</v>
      </c>
      <c r="F136" s="62">
        <v>2</v>
      </c>
      <c r="G136" s="62">
        <v>5</v>
      </c>
      <c r="H136" s="62">
        <v>1</v>
      </c>
      <c r="I136" s="62">
        <v>1</v>
      </c>
      <c r="J136" s="62">
        <v>0</v>
      </c>
      <c r="K136" s="62">
        <v>2</v>
      </c>
      <c r="L136" s="62">
        <v>1</v>
      </c>
      <c r="M136" s="62">
        <v>0</v>
      </c>
      <c r="N136" s="62">
        <v>1</v>
      </c>
      <c r="O136" s="62">
        <v>1</v>
      </c>
      <c r="P136" s="62">
        <v>2</v>
      </c>
      <c r="Q136" s="62">
        <v>0</v>
      </c>
      <c r="R136" s="62">
        <v>1</v>
      </c>
      <c r="S136" s="62">
        <v>0</v>
      </c>
      <c r="T136" s="62">
        <v>0</v>
      </c>
      <c r="U136" s="62">
        <v>0</v>
      </c>
      <c r="V136" s="62">
        <v>3</v>
      </c>
      <c r="W136" s="62">
        <v>0.26300000000000001</v>
      </c>
      <c r="X136" s="62">
        <v>0.33300000000000002</v>
      </c>
      <c r="Y136" s="62">
        <v>0.42099999999999999</v>
      </c>
      <c r="Z136" s="62">
        <v>60</v>
      </c>
    </row>
    <row r="137" spans="1:26" ht="17" x14ac:dyDescent="0.2">
      <c r="A137" s="13" t="s">
        <v>490</v>
      </c>
      <c r="B137" s="62">
        <v>6</v>
      </c>
      <c r="C137" s="62">
        <v>5</v>
      </c>
      <c r="D137" s="62">
        <v>22</v>
      </c>
      <c r="E137" s="62">
        <v>19</v>
      </c>
      <c r="F137" s="62">
        <v>4</v>
      </c>
      <c r="G137" s="62">
        <v>6</v>
      </c>
      <c r="H137" s="62">
        <v>2</v>
      </c>
      <c r="I137" s="62">
        <v>0</v>
      </c>
      <c r="J137" s="62">
        <v>3</v>
      </c>
      <c r="K137" s="62">
        <v>7</v>
      </c>
      <c r="L137" s="62">
        <v>3</v>
      </c>
      <c r="M137" s="62">
        <v>0</v>
      </c>
      <c r="N137" s="62">
        <v>0</v>
      </c>
      <c r="O137" s="62">
        <v>5</v>
      </c>
      <c r="P137" s="62">
        <v>1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5</v>
      </c>
      <c r="W137" s="62">
        <v>0.316</v>
      </c>
      <c r="X137" s="62">
        <v>0.40899999999999997</v>
      </c>
      <c r="Y137" s="62">
        <v>0.89500000000000002</v>
      </c>
      <c r="Z137" s="62">
        <v>83.3</v>
      </c>
    </row>
    <row r="138" spans="1:26" ht="17" x14ac:dyDescent="0.2">
      <c r="A138" s="13" t="s">
        <v>441</v>
      </c>
      <c r="B138" s="62">
        <v>6</v>
      </c>
      <c r="C138" s="62">
        <v>4</v>
      </c>
      <c r="D138" s="62">
        <v>21</v>
      </c>
      <c r="E138" s="62">
        <v>19</v>
      </c>
      <c r="F138" s="62">
        <v>1</v>
      </c>
      <c r="G138" s="62">
        <v>3</v>
      </c>
      <c r="H138" s="62">
        <v>0</v>
      </c>
      <c r="I138" s="62">
        <v>0</v>
      </c>
      <c r="J138" s="62">
        <v>0</v>
      </c>
      <c r="K138" s="62">
        <v>0</v>
      </c>
      <c r="L138" s="62">
        <v>1</v>
      </c>
      <c r="M138" s="62">
        <v>0</v>
      </c>
      <c r="N138" s="62">
        <v>0</v>
      </c>
      <c r="O138" s="62">
        <v>6</v>
      </c>
      <c r="P138" s="62">
        <v>0</v>
      </c>
      <c r="Q138" s="62">
        <v>0</v>
      </c>
      <c r="R138" s="62">
        <v>1</v>
      </c>
      <c r="S138" s="62">
        <v>0</v>
      </c>
      <c r="T138" s="62">
        <v>0</v>
      </c>
      <c r="U138" s="62">
        <v>0</v>
      </c>
      <c r="V138" s="62">
        <v>3</v>
      </c>
      <c r="W138" s="62">
        <v>0.158</v>
      </c>
      <c r="X138" s="62">
        <v>0.2</v>
      </c>
      <c r="Y138" s="62">
        <v>0.158</v>
      </c>
      <c r="Z138" s="62">
        <v>50</v>
      </c>
    </row>
    <row r="139" spans="1:26" ht="17" x14ac:dyDescent="0.2">
      <c r="A139" s="13" t="s">
        <v>338</v>
      </c>
      <c r="B139" s="62">
        <v>5</v>
      </c>
      <c r="C139" s="62">
        <v>5</v>
      </c>
      <c r="D139" s="62">
        <v>21</v>
      </c>
      <c r="E139" s="62">
        <v>19</v>
      </c>
      <c r="F139" s="62">
        <v>2</v>
      </c>
      <c r="G139" s="62">
        <v>4</v>
      </c>
      <c r="H139" s="62">
        <v>1</v>
      </c>
      <c r="I139" s="62">
        <v>0</v>
      </c>
      <c r="J139" s="62">
        <v>0</v>
      </c>
      <c r="K139" s="62">
        <v>2</v>
      </c>
      <c r="L139" s="62">
        <v>1</v>
      </c>
      <c r="M139" s="62">
        <v>0</v>
      </c>
      <c r="N139" s="62">
        <v>1</v>
      </c>
      <c r="O139" s="62">
        <v>3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3</v>
      </c>
      <c r="W139" s="62">
        <v>0.21099999999999999</v>
      </c>
      <c r="X139" s="62">
        <v>0.28599999999999998</v>
      </c>
      <c r="Y139" s="62">
        <v>0.26300000000000001</v>
      </c>
      <c r="Z139" s="62">
        <v>60</v>
      </c>
    </row>
    <row r="140" spans="1:26" ht="17" x14ac:dyDescent="0.2">
      <c r="A140" s="13" t="s">
        <v>147</v>
      </c>
      <c r="B140" s="62">
        <v>5</v>
      </c>
      <c r="C140" s="62">
        <v>5</v>
      </c>
      <c r="D140" s="62">
        <v>20</v>
      </c>
      <c r="E140" s="62">
        <v>19</v>
      </c>
      <c r="F140" s="62">
        <v>0</v>
      </c>
      <c r="G140" s="62">
        <v>5</v>
      </c>
      <c r="H140" s="62">
        <v>1</v>
      </c>
      <c r="I140" s="62">
        <v>0</v>
      </c>
      <c r="J140" s="62">
        <v>0</v>
      </c>
      <c r="K140" s="62">
        <v>2</v>
      </c>
      <c r="L140" s="62">
        <v>1</v>
      </c>
      <c r="M140" s="62">
        <v>0</v>
      </c>
      <c r="N140" s="62">
        <v>0</v>
      </c>
      <c r="O140" s="62">
        <v>6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4</v>
      </c>
      <c r="W140" s="62">
        <v>0.26300000000000001</v>
      </c>
      <c r="X140" s="62">
        <v>0.3</v>
      </c>
      <c r="Y140" s="62">
        <v>0.316</v>
      </c>
      <c r="Z140" s="62">
        <v>80</v>
      </c>
    </row>
    <row r="141" spans="1:26" ht="17" x14ac:dyDescent="0.2">
      <c r="A141" s="13" t="s">
        <v>429</v>
      </c>
      <c r="B141" s="62">
        <v>6</v>
      </c>
      <c r="C141" s="62">
        <v>6</v>
      </c>
      <c r="D141" s="62">
        <v>25</v>
      </c>
      <c r="E141" s="62">
        <v>18</v>
      </c>
      <c r="F141" s="62">
        <v>4</v>
      </c>
      <c r="G141" s="62">
        <v>4</v>
      </c>
      <c r="H141" s="62">
        <v>1</v>
      </c>
      <c r="I141" s="62">
        <v>0</v>
      </c>
      <c r="J141" s="62">
        <v>1</v>
      </c>
      <c r="K141" s="62">
        <v>1</v>
      </c>
      <c r="L141" s="62">
        <v>7</v>
      </c>
      <c r="M141" s="62">
        <v>0</v>
      </c>
      <c r="N141" s="62">
        <v>0</v>
      </c>
      <c r="O141" s="62">
        <v>4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3</v>
      </c>
      <c r="W141" s="62">
        <v>0.222</v>
      </c>
      <c r="X141" s="62">
        <v>0.44</v>
      </c>
      <c r="Y141" s="62">
        <v>0.44400000000000001</v>
      </c>
      <c r="Z141" s="62">
        <v>50</v>
      </c>
    </row>
    <row r="142" spans="1:26" ht="17" x14ac:dyDescent="0.2">
      <c r="A142" s="13" t="s">
        <v>165</v>
      </c>
      <c r="B142" s="62">
        <v>6</v>
      </c>
      <c r="C142" s="62">
        <v>5</v>
      </c>
      <c r="D142" s="62">
        <v>24</v>
      </c>
      <c r="E142" s="62">
        <v>18</v>
      </c>
      <c r="F142" s="62">
        <v>2</v>
      </c>
      <c r="G142" s="62">
        <v>6</v>
      </c>
      <c r="H142" s="62">
        <v>0</v>
      </c>
      <c r="I142" s="62">
        <v>0</v>
      </c>
      <c r="J142" s="62">
        <v>1</v>
      </c>
      <c r="K142" s="62">
        <v>1</v>
      </c>
      <c r="L142" s="62">
        <v>5</v>
      </c>
      <c r="M142" s="62">
        <v>1</v>
      </c>
      <c r="N142" s="62">
        <v>1</v>
      </c>
      <c r="O142" s="62">
        <v>3</v>
      </c>
      <c r="P142" s="62">
        <v>1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5</v>
      </c>
      <c r="W142" s="62">
        <v>0.33300000000000002</v>
      </c>
      <c r="X142" s="62">
        <v>0.5</v>
      </c>
      <c r="Y142" s="62">
        <v>0.5</v>
      </c>
      <c r="Z142" s="62">
        <v>83.3</v>
      </c>
    </row>
    <row r="143" spans="1:26" ht="17" x14ac:dyDescent="0.2">
      <c r="A143" s="13" t="s">
        <v>71</v>
      </c>
      <c r="B143" s="62">
        <v>6</v>
      </c>
      <c r="C143" s="62">
        <v>6</v>
      </c>
      <c r="D143" s="62">
        <v>24</v>
      </c>
      <c r="E143" s="62">
        <v>18</v>
      </c>
      <c r="F143" s="62">
        <v>4</v>
      </c>
      <c r="G143" s="62">
        <v>3</v>
      </c>
      <c r="H143" s="62">
        <v>0</v>
      </c>
      <c r="I143" s="62">
        <v>0</v>
      </c>
      <c r="J143" s="62">
        <v>1</v>
      </c>
      <c r="K143" s="62">
        <v>4</v>
      </c>
      <c r="L143" s="62">
        <v>6</v>
      </c>
      <c r="M143" s="62">
        <v>0</v>
      </c>
      <c r="N143" s="62">
        <v>0</v>
      </c>
      <c r="O143" s="62">
        <v>5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3</v>
      </c>
      <c r="W143" s="62">
        <v>0.16700000000000001</v>
      </c>
      <c r="X143" s="62">
        <v>0.375</v>
      </c>
      <c r="Y143" s="62">
        <v>0.33300000000000002</v>
      </c>
      <c r="Z143" s="62">
        <v>50</v>
      </c>
    </row>
    <row r="144" spans="1:26" ht="17" x14ac:dyDescent="0.2">
      <c r="A144" s="13" t="s">
        <v>208</v>
      </c>
      <c r="B144" s="62">
        <v>6</v>
      </c>
      <c r="C144" s="62">
        <v>5</v>
      </c>
      <c r="D144" s="62">
        <v>23</v>
      </c>
      <c r="E144" s="62">
        <v>18</v>
      </c>
      <c r="F144" s="62">
        <v>5</v>
      </c>
      <c r="G144" s="62">
        <v>9</v>
      </c>
      <c r="H144" s="62">
        <v>0</v>
      </c>
      <c r="I144" s="62">
        <v>0</v>
      </c>
      <c r="J144" s="62">
        <v>2</v>
      </c>
      <c r="K144" s="62">
        <v>8</v>
      </c>
      <c r="L144" s="62">
        <v>5</v>
      </c>
      <c r="M144" s="62">
        <v>0</v>
      </c>
      <c r="N144" s="62">
        <v>0</v>
      </c>
      <c r="O144" s="62">
        <v>1</v>
      </c>
      <c r="P144" s="62">
        <v>0</v>
      </c>
      <c r="Q144" s="62">
        <v>1</v>
      </c>
      <c r="R144" s="62">
        <v>0</v>
      </c>
      <c r="S144" s="62">
        <v>0</v>
      </c>
      <c r="T144" s="62">
        <v>0</v>
      </c>
      <c r="U144" s="62">
        <v>0</v>
      </c>
      <c r="V144" s="62">
        <v>5</v>
      </c>
      <c r="W144" s="62">
        <v>0.5</v>
      </c>
      <c r="X144" s="62">
        <v>0.60899999999999999</v>
      </c>
      <c r="Y144" s="62">
        <v>0.83299999999999996</v>
      </c>
      <c r="Z144" s="62">
        <v>83.3</v>
      </c>
    </row>
    <row r="145" spans="1:26" ht="17" x14ac:dyDescent="0.2">
      <c r="A145" s="13" t="s">
        <v>232</v>
      </c>
      <c r="B145" s="62">
        <v>6</v>
      </c>
      <c r="C145" s="62">
        <v>6</v>
      </c>
      <c r="D145" s="62">
        <v>21</v>
      </c>
      <c r="E145" s="62">
        <v>18</v>
      </c>
      <c r="F145" s="62">
        <v>2</v>
      </c>
      <c r="G145" s="62">
        <v>2</v>
      </c>
      <c r="H145" s="62">
        <v>1</v>
      </c>
      <c r="I145" s="62">
        <v>0</v>
      </c>
      <c r="J145" s="62">
        <v>0</v>
      </c>
      <c r="K145" s="62">
        <v>1</v>
      </c>
      <c r="L145" s="62">
        <v>3</v>
      </c>
      <c r="M145" s="62">
        <v>1</v>
      </c>
      <c r="N145" s="62">
        <v>0</v>
      </c>
      <c r="O145" s="62">
        <v>3</v>
      </c>
      <c r="P145" s="62">
        <v>1</v>
      </c>
      <c r="Q145" s="62">
        <v>0</v>
      </c>
      <c r="R145" s="62">
        <v>0</v>
      </c>
      <c r="S145" s="62">
        <v>0</v>
      </c>
      <c r="T145" s="62">
        <v>1</v>
      </c>
      <c r="U145" s="62">
        <v>0</v>
      </c>
      <c r="V145" s="62">
        <v>2</v>
      </c>
      <c r="W145" s="62">
        <v>0.111</v>
      </c>
      <c r="X145" s="62">
        <v>0.23799999999999999</v>
      </c>
      <c r="Y145" s="62">
        <v>0.16700000000000001</v>
      </c>
      <c r="Z145" s="62">
        <v>33.299999999999997</v>
      </c>
    </row>
    <row r="146" spans="1:26" ht="17" x14ac:dyDescent="0.2">
      <c r="A146" s="13" t="s">
        <v>379</v>
      </c>
      <c r="B146" s="62">
        <v>5</v>
      </c>
      <c r="C146" s="62">
        <v>5</v>
      </c>
      <c r="D146" s="62">
        <v>21</v>
      </c>
      <c r="E146" s="62">
        <v>18</v>
      </c>
      <c r="F146" s="62">
        <v>3</v>
      </c>
      <c r="G146" s="62">
        <v>4</v>
      </c>
      <c r="H146" s="62">
        <v>1</v>
      </c>
      <c r="I146" s="62">
        <v>0</v>
      </c>
      <c r="J146" s="62">
        <v>0</v>
      </c>
      <c r="K146" s="62">
        <v>2</v>
      </c>
      <c r="L146" s="62">
        <v>3</v>
      </c>
      <c r="M146" s="62">
        <v>1</v>
      </c>
      <c r="N146" s="62">
        <v>0</v>
      </c>
      <c r="O146" s="62">
        <v>4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3</v>
      </c>
      <c r="W146" s="62">
        <v>0.222</v>
      </c>
      <c r="X146" s="62">
        <v>0.33300000000000002</v>
      </c>
      <c r="Y146" s="62">
        <v>0.27800000000000002</v>
      </c>
      <c r="Z146" s="62">
        <v>60</v>
      </c>
    </row>
    <row r="147" spans="1:26" ht="17" x14ac:dyDescent="0.2">
      <c r="A147" s="13" t="s">
        <v>206</v>
      </c>
      <c r="B147" s="62">
        <v>6</v>
      </c>
      <c r="C147" s="62">
        <v>5</v>
      </c>
      <c r="D147" s="62">
        <v>20</v>
      </c>
      <c r="E147" s="62">
        <v>18</v>
      </c>
      <c r="F147" s="62">
        <v>2</v>
      </c>
      <c r="G147" s="62">
        <v>7</v>
      </c>
      <c r="H147" s="62">
        <v>1</v>
      </c>
      <c r="I147" s="62">
        <v>0</v>
      </c>
      <c r="J147" s="62">
        <v>2</v>
      </c>
      <c r="K147" s="62">
        <v>4</v>
      </c>
      <c r="L147" s="62">
        <v>2</v>
      </c>
      <c r="M147" s="62">
        <v>0</v>
      </c>
      <c r="N147" s="62">
        <v>0</v>
      </c>
      <c r="O147" s="62">
        <v>3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5</v>
      </c>
      <c r="W147" s="62">
        <v>0.38900000000000001</v>
      </c>
      <c r="X147" s="62">
        <v>0.45</v>
      </c>
      <c r="Y147" s="62">
        <v>0.77800000000000002</v>
      </c>
      <c r="Z147" s="62">
        <v>83.3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116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117</v>
      </c>
      <c r="W148" s="61" t="s">
        <v>0</v>
      </c>
      <c r="X148" s="61" t="s">
        <v>36</v>
      </c>
      <c r="Y148" s="61" t="s">
        <v>37</v>
      </c>
      <c r="Z148" s="61" t="s">
        <v>118</v>
      </c>
    </row>
    <row r="149" spans="1:26" ht="17" x14ac:dyDescent="0.2">
      <c r="A149" s="13" t="s">
        <v>185</v>
      </c>
      <c r="B149" s="62">
        <v>5</v>
      </c>
      <c r="C149" s="62">
        <v>5</v>
      </c>
      <c r="D149" s="62">
        <v>20</v>
      </c>
      <c r="E149" s="62">
        <v>18</v>
      </c>
      <c r="F149" s="62">
        <v>4</v>
      </c>
      <c r="G149" s="62">
        <v>8</v>
      </c>
      <c r="H149" s="62">
        <v>3</v>
      </c>
      <c r="I149" s="62">
        <v>0</v>
      </c>
      <c r="J149" s="62">
        <v>0</v>
      </c>
      <c r="K149" s="62">
        <v>5</v>
      </c>
      <c r="L149" s="62">
        <v>1</v>
      </c>
      <c r="M149" s="62">
        <v>0</v>
      </c>
      <c r="N149" s="62">
        <v>0</v>
      </c>
      <c r="O149" s="62">
        <v>3</v>
      </c>
      <c r="P149" s="62">
        <v>1</v>
      </c>
      <c r="Q149" s="62">
        <v>0</v>
      </c>
      <c r="R149" s="62">
        <v>0</v>
      </c>
      <c r="S149" s="62">
        <v>1</v>
      </c>
      <c r="T149" s="62">
        <v>0</v>
      </c>
      <c r="U149" s="62">
        <v>0</v>
      </c>
      <c r="V149" s="62">
        <v>5</v>
      </c>
      <c r="W149" s="62">
        <v>0.44400000000000001</v>
      </c>
      <c r="X149" s="62">
        <v>0.45</v>
      </c>
      <c r="Y149" s="62">
        <v>0.61099999999999999</v>
      </c>
      <c r="Z149" s="62">
        <v>100</v>
      </c>
    </row>
    <row r="150" spans="1:26" ht="17" x14ac:dyDescent="0.2">
      <c r="A150" s="13" t="s">
        <v>199</v>
      </c>
      <c r="B150" s="62">
        <v>6</v>
      </c>
      <c r="C150" s="62">
        <v>3</v>
      </c>
      <c r="D150" s="62">
        <v>20</v>
      </c>
      <c r="E150" s="62">
        <v>18</v>
      </c>
      <c r="F150" s="62">
        <v>5</v>
      </c>
      <c r="G150" s="62">
        <v>7</v>
      </c>
      <c r="H150" s="62">
        <v>0</v>
      </c>
      <c r="I150" s="62">
        <v>0</v>
      </c>
      <c r="J150" s="62">
        <v>1</v>
      </c>
      <c r="K150" s="62">
        <v>4</v>
      </c>
      <c r="L150" s="62">
        <v>2</v>
      </c>
      <c r="M150" s="62">
        <v>0</v>
      </c>
      <c r="N150" s="62">
        <v>0</v>
      </c>
      <c r="O150" s="62">
        <v>2</v>
      </c>
      <c r="P150" s="62">
        <v>2</v>
      </c>
      <c r="Q150" s="62">
        <v>2</v>
      </c>
      <c r="R150" s="62">
        <v>0</v>
      </c>
      <c r="S150" s="62">
        <v>0</v>
      </c>
      <c r="T150" s="62">
        <v>0</v>
      </c>
      <c r="U150" s="62">
        <v>0</v>
      </c>
      <c r="V150" s="62">
        <v>4</v>
      </c>
      <c r="W150" s="62">
        <v>0.38900000000000001</v>
      </c>
      <c r="X150" s="62">
        <v>0.45</v>
      </c>
      <c r="Y150" s="62">
        <v>0.55600000000000005</v>
      </c>
      <c r="Z150" s="62">
        <v>66.7</v>
      </c>
    </row>
    <row r="151" spans="1:26" ht="17" x14ac:dyDescent="0.2">
      <c r="A151" s="13" t="s">
        <v>143</v>
      </c>
      <c r="B151" s="62">
        <v>5</v>
      </c>
      <c r="C151" s="62">
        <v>4</v>
      </c>
      <c r="D151" s="62">
        <v>19</v>
      </c>
      <c r="E151" s="62">
        <v>18</v>
      </c>
      <c r="F151" s="62">
        <v>0</v>
      </c>
      <c r="G151" s="62">
        <v>2</v>
      </c>
      <c r="H151" s="62">
        <v>0</v>
      </c>
      <c r="I151" s="62">
        <v>0</v>
      </c>
      <c r="J151" s="62">
        <v>0</v>
      </c>
      <c r="K151" s="62">
        <v>0</v>
      </c>
      <c r="L151" s="62">
        <v>1</v>
      </c>
      <c r="M151" s="62">
        <v>0</v>
      </c>
      <c r="N151" s="62">
        <v>0</v>
      </c>
      <c r="O151" s="62">
        <v>2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2</v>
      </c>
      <c r="W151" s="62">
        <v>0.111</v>
      </c>
      <c r="X151" s="62">
        <v>0.158</v>
      </c>
      <c r="Y151" s="62">
        <v>0.111</v>
      </c>
      <c r="Z151" s="62">
        <v>40</v>
      </c>
    </row>
    <row r="152" spans="1:26" ht="17" x14ac:dyDescent="0.2">
      <c r="A152" s="13" t="s">
        <v>370</v>
      </c>
      <c r="B152" s="62">
        <v>6</v>
      </c>
      <c r="C152" s="62">
        <v>4</v>
      </c>
      <c r="D152" s="62">
        <v>19</v>
      </c>
      <c r="E152" s="62">
        <v>18</v>
      </c>
      <c r="F152" s="62">
        <v>0</v>
      </c>
      <c r="G152" s="62">
        <v>2</v>
      </c>
      <c r="H152" s="62">
        <v>0</v>
      </c>
      <c r="I152" s="62">
        <v>0</v>
      </c>
      <c r="J152" s="62">
        <v>0</v>
      </c>
      <c r="K152" s="62">
        <v>1</v>
      </c>
      <c r="L152" s="62">
        <v>1</v>
      </c>
      <c r="M152" s="62">
        <v>1</v>
      </c>
      <c r="N152" s="62">
        <v>0</v>
      </c>
      <c r="O152" s="62">
        <v>2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2</v>
      </c>
      <c r="W152" s="62">
        <v>0.111</v>
      </c>
      <c r="X152" s="62">
        <v>0.158</v>
      </c>
      <c r="Y152" s="62">
        <v>0.111</v>
      </c>
      <c r="Z152" s="62">
        <v>33.299999999999997</v>
      </c>
    </row>
    <row r="153" spans="1:26" ht="17" x14ac:dyDescent="0.2">
      <c r="A153" s="13" t="s">
        <v>215</v>
      </c>
      <c r="B153" s="62">
        <v>4</v>
      </c>
      <c r="C153" s="62">
        <v>4</v>
      </c>
      <c r="D153" s="62">
        <v>19</v>
      </c>
      <c r="E153" s="62">
        <v>18</v>
      </c>
      <c r="F153" s="62">
        <v>2</v>
      </c>
      <c r="G153" s="62">
        <v>4</v>
      </c>
      <c r="H153" s="62">
        <v>0</v>
      </c>
      <c r="I153" s="62">
        <v>0</v>
      </c>
      <c r="J153" s="62">
        <v>1</v>
      </c>
      <c r="K153" s="62">
        <v>4</v>
      </c>
      <c r="L153" s="62">
        <v>0</v>
      </c>
      <c r="M153" s="62">
        <v>0</v>
      </c>
      <c r="N153" s="62">
        <v>0</v>
      </c>
      <c r="O153" s="62">
        <v>1</v>
      </c>
      <c r="P153" s="62">
        <v>0</v>
      </c>
      <c r="Q153" s="62">
        <v>0</v>
      </c>
      <c r="R153" s="62">
        <v>0</v>
      </c>
      <c r="S153" s="62">
        <v>1</v>
      </c>
      <c r="T153" s="62">
        <v>1</v>
      </c>
      <c r="U153" s="62">
        <v>0</v>
      </c>
      <c r="V153" s="62">
        <v>3</v>
      </c>
      <c r="W153" s="62">
        <v>0.222</v>
      </c>
      <c r="X153" s="62">
        <v>0.21099999999999999</v>
      </c>
      <c r="Y153" s="62">
        <v>0.38900000000000001</v>
      </c>
      <c r="Z153" s="62">
        <v>75</v>
      </c>
    </row>
    <row r="154" spans="1:26" ht="17" x14ac:dyDescent="0.2">
      <c r="A154" s="13" t="s">
        <v>214</v>
      </c>
      <c r="B154" s="62">
        <v>5</v>
      </c>
      <c r="C154" s="62">
        <v>4</v>
      </c>
      <c r="D154" s="62">
        <v>19</v>
      </c>
      <c r="E154" s="62">
        <v>18</v>
      </c>
      <c r="F154" s="62">
        <v>0</v>
      </c>
      <c r="G154" s="62">
        <v>2</v>
      </c>
      <c r="H154" s="62">
        <v>0</v>
      </c>
      <c r="I154" s="62">
        <v>0</v>
      </c>
      <c r="J154" s="62">
        <v>0</v>
      </c>
      <c r="K154" s="62">
        <v>0</v>
      </c>
      <c r="L154" s="62">
        <v>1</v>
      </c>
      <c r="M154" s="62">
        <v>0</v>
      </c>
      <c r="N154" s="62">
        <v>0</v>
      </c>
      <c r="O154" s="62">
        <v>7</v>
      </c>
      <c r="P154" s="62">
        <v>0</v>
      </c>
      <c r="Q154" s="62">
        <v>0</v>
      </c>
      <c r="R154" s="62">
        <v>0</v>
      </c>
      <c r="S154" s="62">
        <v>0</v>
      </c>
      <c r="T154" s="62">
        <v>1</v>
      </c>
      <c r="U154" s="62">
        <v>0</v>
      </c>
      <c r="V154" s="62">
        <v>2</v>
      </c>
      <c r="W154" s="62">
        <v>0.111</v>
      </c>
      <c r="X154" s="62">
        <v>0.158</v>
      </c>
      <c r="Y154" s="62">
        <v>0.111</v>
      </c>
      <c r="Z154" s="62">
        <v>40</v>
      </c>
    </row>
    <row r="155" spans="1:26" ht="17" x14ac:dyDescent="0.2">
      <c r="A155" s="13" t="s">
        <v>494</v>
      </c>
      <c r="B155" s="62">
        <v>5</v>
      </c>
      <c r="C155" s="62">
        <v>5</v>
      </c>
      <c r="D155" s="62">
        <v>22</v>
      </c>
      <c r="E155" s="62">
        <v>17</v>
      </c>
      <c r="F155" s="62">
        <v>2</v>
      </c>
      <c r="G155" s="62">
        <v>5</v>
      </c>
      <c r="H155" s="62">
        <v>2</v>
      </c>
      <c r="I155" s="62">
        <v>1</v>
      </c>
      <c r="J155" s="62">
        <v>0</v>
      </c>
      <c r="K155" s="62">
        <v>1</v>
      </c>
      <c r="L155" s="62">
        <v>5</v>
      </c>
      <c r="M155" s="62">
        <v>1</v>
      </c>
      <c r="N155" s="62">
        <v>0</v>
      </c>
      <c r="O155" s="62">
        <v>5</v>
      </c>
      <c r="P155" s="62">
        <v>1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3</v>
      </c>
      <c r="W155" s="62">
        <v>0.29399999999999998</v>
      </c>
      <c r="X155" s="62">
        <v>0.45500000000000002</v>
      </c>
      <c r="Y155" s="62">
        <v>0.52900000000000003</v>
      </c>
      <c r="Z155" s="62">
        <v>60</v>
      </c>
    </row>
    <row r="156" spans="1:26" ht="17" x14ac:dyDescent="0.2">
      <c r="A156" s="13" t="s">
        <v>105</v>
      </c>
      <c r="B156" s="62">
        <v>6</v>
      </c>
      <c r="C156" s="62">
        <v>6</v>
      </c>
      <c r="D156" s="62">
        <v>22</v>
      </c>
      <c r="E156" s="62">
        <v>17</v>
      </c>
      <c r="F156" s="62">
        <v>4</v>
      </c>
      <c r="G156" s="62">
        <v>7</v>
      </c>
      <c r="H156" s="62">
        <v>1</v>
      </c>
      <c r="I156" s="62">
        <v>0</v>
      </c>
      <c r="J156" s="62">
        <v>2</v>
      </c>
      <c r="K156" s="62">
        <v>6</v>
      </c>
      <c r="L156" s="62">
        <v>4</v>
      </c>
      <c r="M156" s="62">
        <v>0</v>
      </c>
      <c r="N156" s="62">
        <v>0</v>
      </c>
      <c r="O156" s="62">
        <v>5</v>
      </c>
      <c r="P156" s="62">
        <v>0</v>
      </c>
      <c r="Q156" s="62">
        <v>0</v>
      </c>
      <c r="R156" s="62">
        <v>0</v>
      </c>
      <c r="S156" s="62">
        <v>1</v>
      </c>
      <c r="T156" s="62">
        <v>0</v>
      </c>
      <c r="U156" s="62">
        <v>0</v>
      </c>
      <c r="V156" s="62">
        <v>4</v>
      </c>
      <c r="W156" s="62">
        <v>0.41199999999999998</v>
      </c>
      <c r="X156" s="62">
        <v>0.5</v>
      </c>
      <c r="Y156" s="62">
        <v>0.82399999999999995</v>
      </c>
      <c r="Z156" s="62">
        <v>66.7</v>
      </c>
    </row>
    <row r="157" spans="1:26" ht="17" x14ac:dyDescent="0.2">
      <c r="A157" s="13" t="s">
        <v>560</v>
      </c>
      <c r="B157" s="62">
        <v>7</v>
      </c>
      <c r="C157" s="62">
        <v>7</v>
      </c>
      <c r="D157" s="62">
        <v>22</v>
      </c>
      <c r="E157" s="62">
        <v>17</v>
      </c>
      <c r="F157" s="62">
        <v>1</v>
      </c>
      <c r="G157" s="62">
        <v>4</v>
      </c>
      <c r="H157" s="62">
        <v>0</v>
      </c>
      <c r="I157" s="62">
        <v>0</v>
      </c>
      <c r="J157" s="62">
        <v>0</v>
      </c>
      <c r="K157" s="62">
        <v>1</v>
      </c>
      <c r="L157" s="62">
        <v>5</v>
      </c>
      <c r="M157" s="62">
        <v>0</v>
      </c>
      <c r="N157" s="62">
        <v>0</v>
      </c>
      <c r="O157" s="62">
        <v>3</v>
      </c>
      <c r="P157" s="62">
        <v>1</v>
      </c>
      <c r="Q157" s="62">
        <v>0</v>
      </c>
      <c r="R157" s="62">
        <v>0</v>
      </c>
      <c r="S157" s="62">
        <v>0</v>
      </c>
      <c r="T157" s="62">
        <v>2</v>
      </c>
      <c r="U157" s="62">
        <v>0</v>
      </c>
      <c r="V157" s="62">
        <v>4</v>
      </c>
      <c r="W157" s="62">
        <v>0.23499999999999999</v>
      </c>
      <c r="X157" s="62">
        <v>0.40899999999999997</v>
      </c>
      <c r="Y157" s="62">
        <v>0.23499999999999999</v>
      </c>
      <c r="Z157" s="62">
        <v>57.1</v>
      </c>
    </row>
    <row r="158" spans="1:26" ht="17" x14ac:dyDescent="0.2">
      <c r="A158" s="13" t="s">
        <v>180</v>
      </c>
      <c r="B158" s="62">
        <v>5</v>
      </c>
      <c r="C158" s="62">
        <v>5</v>
      </c>
      <c r="D158" s="62">
        <v>21</v>
      </c>
      <c r="E158" s="62">
        <v>17</v>
      </c>
      <c r="F158" s="62">
        <v>1</v>
      </c>
      <c r="G158" s="62">
        <v>4</v>
      </c>
      <c r="H158" s="62">
        <v>1</v>
      </c>
      <c r="I158" s="62">
        <v>0</v>
      </c>
      <c r="J158" s="62">
        <v>0</v>
      </c>
      <c r="K158" s="62">
        <v>0</v>
      </c>
      <c r="L158" s="62">
        <v>4</v>
      </c>
      <c r="M158" s="62">
        <v>0</v>
      </c>
      <c r="N158" s="62">
        <v>0</v>
      </c>
      <c r="O158" s="62">
        <v>4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3</v>
      </c>
      <c r="W158" s="62">
        <v>0.23499999999999999</v>
      </c>
      <c r="X158" s="62">
        <v>0.38100000000000001</v>
      </c>
      <c r="Y158" s="62">
        <v>0.29399999999999998</v>
      </c>
      <c r="Z158" s="62">
        <v>60</v>
      </c>
    </row>
    <row r="159" spans="1:26" ht="17" x14ac:dyDescent="0.2">
      <c r="A159" s="13" t="s">
        <v>582</v>
      </c>
      <c r="B159" s="62">
        <v>7</v>
      </c>
      <c r="C159" s="62">
        <v>4</v>
      </c>
      <c r="D159" s="62">
        <v>21</v>
      </c>
      <c r="E159" s="62">
        <v>17</v>
      </c>
      <c r="F159" s="62">
        <v>5</v>
      </c>
      <c r="G159" s="62">
        <v>4</v>
      </c>
      <c r="H159" s="62">
        <v>0</v>
      </c>
      <c r="I159" s="62">
        <v>0</v>
      </c>
      <c r="J159" s="62">
        <v>0</v>
      </c>
      <c r="K159" s="62">
        <v>2</v>
      </c>
      <c r="L159" s="62">
        <v>4</v>
      </c>
      <c r="M159" s="62">
        <v>0</v>
      </c>
      <c r="N159" s="62">
        <v>0</v>
      </c>
      <c r="O159" s="62">
        <v>2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2</v>
      </c>
      <c r="W159" s="62">
        <v>0.23499999999999999</v>
      </c>
      <c r="X159" s="62">
        <v>0.38100000000000001</v>
      </c>
      <c r="Y159" s="62">
        <v>0.23499999999999999</v>
      </c>
      <c r="Z159" s="62">
        <v>28.6</v>
      </c>
    </row>
    <row r="160" spans="1:26" ht="17" x14ac:dyDescent="0.2">
      <c r="A160" s="13" t="s">
        <v>344</v>
      </c>
      <c r="B160" s="62">
        <v>6</v>
      </c>
      <c r="C160" s="62">
        <v>4</v>
      </c>
      <c r="D160" s="62">
        <v>20</v>
      </c>
      <c r="E160" s="62">
        <v>17</v>
      </c>
      <c r="F160" s="62">
        <v>3</v>
      </c>
      <c r="G160" s="62">
        <v>4</v>
      </c>
      <c r="H160" s="62">
        <v>0</v>
      </c>
      <c r="I160" s="62">
        <v>0</v>
      </c>
      <c r="J160" s="62">
        <v>1</v>
      </c>
      <c r="K160" s="62">
        <v>6</v>
      </c>
      <c r="L160" s="62">
        <v>2</v>
      </c>
      <c r="M160" s="62">
        <v>0</v>
      </c>
      <c r="N160" s="62">
        <v>0</v>
      </c>
      <c r="O160" s="62">
        <v>1</v>
      </c>
      <c r="P160" s="62">
        <v>0</v>
      </c>
      <c r="Q160" s="62">
        <v>0</v>
      </c>
      <c r="R160" s="62">
        <v>0</v>
      </c>
      <c r="S160" s="62">
        <v>1</v>
      </c>
      <c r="T160" s="62">
        <v>0</v>
      </c>
      <c r="U160" s="62">
        <v>0</v>
      </c>
      <c r="V160" s="62">
        <v>3</v>
      </c>
      <c r="W160" s="62">
        <v>0.23499999999999999</v>
      </c>
      <c r="X160" s="62">
        <v>0.3</v>
      </c>
      <c r="Y160" s="62">
        <v>0.41199999999999998</v>
      </c>
      <c r="Z160" s="62">
        <v>50</v>
      </c>
    </row>
    <row r="161" spans="1:26" ht="17" x14ac:dyDescent="0.2">
      <c r="A161" s="13" t="s">
        <v>513</v>
      </c>
      <c r="B161" s="62">
        <v>4</v>
      </c>
      <c r="C161" s="62">
        <v>3</v>
      </c>
      <c r="D161" s="62">
        <v>19</v>
      </c>
      <c r="E161" s="62">
        <v>17</v>
      </c>
      <c r="F161" s="62">
        <v>4</v>
      </c>
      <c r="G161" s="62">
        <v>4</v>
      </c>
      <c r="H161" s="62">
        <v>0</v>
      </c>
      <c r="I161" s="62">
        <v>0</v>
      </c>
      <c r="J161" s="62">
        <v>1</v>
      </c>
      <c r="K161" s="62">
        <v>3</v>
      </c>
      <c r="L161" s="62">
        <v>1</v>
      </c>
      <c r="M161" s="62">
        <v>0</v>
      </c>
      <c r="N161" s="62">
        <v>0</v>
      </c>
      <c r="O161" s="62">
        <v>1</v>
      </c>
      <c r="P161" s="62">
        <v>0</v>
      </c>
      <c r="Q161" s="62">
        <v>0</v>
      </c>
      <c r="R161" s="62">
        <v>0</v>
      </c>
      <c r="S161" s="62">
        <v>1</v>
      </c>
      <c r="T161" s="62">
        <v>1</v>
      </c>
      <c r="U161" s="62">
        <v>0</v>
      </c>
      <c r="V161" s="62">
        <v>2</v>
      </c>
      <c r="W161" s="62">
        <v>0.23499999999999999</v>
      </c>
      <c r="X161" s="62">
        <v>0.26300000000000001</v>
      </c>
      <c r="Y161" s="62">
        <v>0.41199999999999998</v>
      </c>
      <c r="Z161" s="62">
        <v>50</v>
      </c>
    </row>
    <row r="162" spans="1:26" ht="17" x14ac:dyDescent="0.2">
      <c r="A162" s="13" t="s">
        <v>229</v>
      </c>
      <c r="B162" s="62">
        <v>5</v>
      </c>
      <c r="C162" s="62">
        <v>4</v>
      </c>
      <c r="D162" s="62">
        <v>19</v>
      </c>
      <c r="E162" s="62">
        <v>17</v>
      </c>
      <c r="F162" s="62">
        <v>1</v>
      </c>
      <c r="G162" s="62">
        <v>1</v>
      </c>
      <c r="H162" s="62">
        <v>0</v>
      </c>
      <c r="I162" s="62">
        <v>0</v>
      </c>
      <c r="J162" s="62">
        <v>0</v>
      </c>
      <c r="K162" s="62">
        <v>2</v>
      </c>
      <c r="L162" s="62">
        <v>1</v>
      </c>
      <c r="M162" s="62">
        <v>0</v>
      </c>
      <c r="N162" s="62">
        <v>0</v>
      </c>
      <c r="O162" s="62">
        <v>3</v>
      </c>
      <c r="P162" s="62">
        <v>0</v>
      </c>
      <c r="Q162" s="62">
        <v>0</v>
      </c>
      <c r="R162" s="62">
        <v>1</v>
      </c>
      <c r="S162" s="62">
        <v>0</v>
      </c>
      <c r="T162" s="62">
        <v>0</v>
      </c>
      <c r="U162" s="62">
        <v>0</v>
      </c>
      <c r="V162" s="62">
        <v>1</v>
      </c>
      <c r="W162" s="62">
        <v>5.8999999999999997E-2</v>
      </c>
      <c r="X162" s="62">
        <v>0.111</v>
      </c>
      <c r="Y162" s="62">
        <v>5.8999999999999997E-2</v>
      </c>
      <c r="Z162" s="62">
        <v>20</v>
      </c>
    </row>
    <row r="163" spans="1:26" ht="17" x14ac:dyDescent="0.2">
      <c r="A163" s="13" t="s">
        <v>179</v>
      </c>
      <c r="B163" s="62">
        <v>5</v>
      </c>
      <c r="C163" s="62">
        <v>4</v>
      </c>
      <c r="D163" s="62">
        <v>19</v>
      </c>
      <c r="E163" s="62">
        <v>17</v>
      </c>
      <c r="F163" s="62">
        <v>2</v>
      </c>
      <c r="G163" s="62">
        <v>4</v>
      </c>
      <c r="H163" s="62">
        <v>0</v>
      </c>
      <c r="I163" s="62">
        <v>1</v>
      </c>
      <c r="J163" s="62">
        <v>0</v>
      </c>
      <c r="K163" s="62">
        <v>1</v>
      </c>
      <c r="L163" s="62">
        <v>2</v>
      </c>
      <c r="M163" s="62">
        <v>0</v>
      </c>
      <c r="N163" s="62">
        <v>0</v>
      </c>
      <c r="O163" s="62">
        <v>2</v>
      </c>
      <c r="P163" s="62">
        <v>0</v>
      </c>
      <c r="Q163" s="62">
        <v>0</v>
      </c>
      <c r="R163" s="62">
        <v>0</v>
      </c>
      <c r="S163" s="62">
        <v>0</v>
      </c>
      <c r="T163" s="62">
        <v>0</v>
      </c>
      <c r="U163" s="62">
        <v>0</v>
      </c>
      <c r="V163" s="62">
        <v>3</v>
      </c>
      <c r="W163" s="62">
        <v>0.23499999999999999</v>
      </c>
      <c r="X163" s="62">
        <v>0.316</v>
      </c>
      <c r="Y163" s="62">
        <v>0.35299999999999998</v>
      </c>
      <c r="Z163" s="62">
        <v>60</v>
      </c>
    </row>
    <row r="164" spans="1:26" ht="17" x14ac:dyDescent="0.2">
      <c r="A164" s="13" t="s">
        <v>515</v>
      </c>
      <c r="B164" s="62">
        <v>4</v>
      </c>
      <c r="C164" s="62">
        <v>4</v>
      </c>
      <c r="D164" s="62">
        <v>18</v>
      </c>
      <c r="E164" s="62">
        <v>17</v>
      </c>
      <c r="F164" s="62">
        <v>2</v>
      </c>
      <c r="G164" s="62">
        <v>3</v>
      </c>
      <c r="H164" s="62">
        <v>0</v>
      </c>
      <c r="I164" s="62">
        <v>0</v>
      </c>
      <c r="J164" s="62">
        <v>0</v>
      </c>
      <c r="K164" s="62">
        <v>2</v>
      </c>
      <c r="L164" s="62">
        <v>1</v>
      </c>
      <c r="M164" s="62">
        <v>0</v>
      </c>
      <c r="N164" s="62">
        <v>0</v>
      </c>
      <c r="O164" s="62">
        <v>2</v>
      </c>
      <c r="P164" s="62">
        <v>2</v>
      </c>
      <c r="Q164" s="62">
        <v>0</v>
      </c>
      <c r="R164" s="62">
        <v>0</v>
      </c>
      <c r="S164" s="62">
        <v>0</v>
      </c>
      <c r="T164" s="62">
        <v>0</v>
      </c>
      <c r="U164" s="62">
        <v>0</v>
      </c>
      <c r="V164" s="62">
        <v>2</v>
      </c>
      <c r="W164" s="62">
        <v>0.17599999999999999</v>
      </c>
      <c r="X164" s="62">
        <v>0.222</v>
      </c>
      <c r="Y164" s="62">
        <v>0.17599999999999999</v>
      </c>
      <c r="Z164" s="62">
        <v>50</v>
      </c>
    </row>
    <row r="165" spans="1:26" ht="17" x14ac:dyDescent="0.2">
      <c r="A165" s="13" t="s">
        <v>630</v>
      </c>
      <c r="B165" s="62">
        <v>5</v>
      </c>
      <c r="C165" s="62">
        <v>4</v>
      </c>
      <c r="D165" s="62">
        <v>18</v>
      </c>
      <c r="E165" s="62">
        <v>17</v>
      </c>
      <c r="F165" s="62">
        <v>2</v>
      </c>
      <c r="G165" s="62">
        <v>5</v>
      </c>
      <c r="H165" s="62">
        <v>0</v>
      </c>
      <c r="I165" s="62">
        <v>0</v>
      </c>
      <c r="J165" s="62">
        <v>1</v>
      </c>
      <c r="K165" s="62">
        <v>3</v>
      </c>
      <c r="L165" s="62">
        <v>1</v>
      </c>
      <c r="M165" s="62">
        <v>0</v>
      </c>
      <c r="N165" s="62">
        <v>0</v>
      </c>
      <c r="O165" s="62">
        <v>6</v>
      </c>
      <c r="P165" s="62">
        <v>0</v>
      </c>
      <c r="Q165" s="62">
        <v>1</v>
      </c>
      <c r="R165" s="62">
        <v>0</v>
      </c>
      <c r="S165" s="62">
        <v>0</v>
      </c>
      <c r="T165" s="62">
        <v>0</v>
      </c>
      <c r="U165" s="62">
        <v>0</v>
      </c>
      <c r="V165" s="62">
        <v>3</v>
      </c>
      <c r="W165" s="62">
        <v>0.29399999999999998</v>
      </c>
      <c r="X165" s="62">
        <v>0.33300000000000002</v>
      </c>
      <c r="Y165" s="62">
        <v>0.47099999999999997</v>
      </c>
      <c r="Z165" s="62">
        <v>60</v>
      </c>
    </row>
    <row r="166" spans="1:26" ht="17" x14ac:dyDescent="0.2">
      <c r="A166" s="13" t="s">
        <v>492</v>
      </c>
      <c r="B166" s="62">
        <v>5</v>
      </c>
      <c r="C166" s="62">
        <v>5</v>
      </c>
      <c r="D166" s="62">
        <v>18</v>
      </c>
      <c r="E166" s="62">
        <v>17</v>
      </c>
      <c r="F166" s="62">
        <v>0</v>
      </c>
      <c r="G166" s="62">
        <v>4</v>
      </c>
      <c r="H166" s="62">
        <v>1</v>
      </c>
      <c r="I166" s="62">
        <v>0</v>
      </c>
      <c r="J166" s="62">
        <v>0</v>
      </c>
      <c r="K166" s="62">
        <v>2</v>
      </c>
      <c r="L166" s="62">
        <v>1</v>
      </c>
      <c r="M166" s="62">
        <v>1</v>
      </c>
      <c r="N166" s="62">
        <v>0</v>
      </c>
      <c r="O166" s="62">
        <v>5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0</v>
      </c>
      <c r="V166" s="62">
        <v>3</v>
      </c>
      <c r="W166" s="62">
        <v>0.23499999999999999</v>
      </c>
      <c r="X166" s="62">
        <v>0.27800000000000002</v>
      </c>
      <c r="Y166" s="62">
        <v>0.29399999999999998</v>
      </c>
      <c r="Z166" s="62">
        <v>60</v>
      </c>
    </row>
    <row r="167" spans="1:26" ht="17" x14ac:dyDescent="0.2">
      <c r="A167" s="13" t="s">
        <v>596</v>
      </c>
      <c r="B167" s="62">
        <v>5</v>
      </c>
      <c r="C167" s="62">
        <v>5</v>
      </c>
      <c r="D167" s="62">
        <v>18</v>
      </c>
      <c r="E167" s="62">
        <v>17</v>
      </c>
      <c r="F167" s="62">
        <v>2</v>
      </c>
      <c r="G167" s="62">
        <v>6</v>
      </c>
      <c r="H167" s="62">
        <v>0</v>
      </c>
      <c r="I167" s="62">
        <v>0</v>
      </c>
      <c r="J167" s="62">
        <v>1</v>
      </c>
      <c r="K167" s="62">
        <v>2</v>
      </c>
      <c r="L167" s="62">
        <v>1</v>
      </c>
      <c r="M167" s="62">
        <v>0</v>
      </c>
      <c r="N167" s="62">
        <v>0</v>
      </c>
      <c r="O167" s="62">
        <v>4</v>
      </c>
      <c r="P167" s="62">
        <v>0</v>
      </c>
      <c r="Q167" s="62">
        <v>1</v>
      </c>
      <c r="R167" s="62">
        <v>0</v>
      </c>
      <c r="S167" s="62">
        <v>0</v>
      </c>
      <c r="T167" s="62">
        <v>0</v>
      </c>
      <c r="U167" s="62">
        <v>0</v>
      </c>
      <c r="V167" s="62">
        <v>5</v>
      </c>
      <c r="W167" s="62">
        <v>0.35299999999999998</v>
      </c>
      <c r="X167" s="62">
        <v>0.38900000000000001</v>
      </c>
      <c r="Y167" s="62">
        <v>0.52900000000000003</v>
      </c>
      <c r="Z167" s="62">
        <v>100</v>
      </c>
    </row>
    <row r="168" spans="1:26" ht="17" x14ac:dyDescent="0.2">
      <c r="A168" s="13" t="s">
        <v>634</v>
      </c>
      <c r="B168" s="62">
        <v>5</v>
      </c>
      <c r="C168" s="62">
        <v>4</v>
      </c>
      <c r="D168" s="62">
        <v>18</v>
      </c>
      <c r="E168" s="62">
        <v>17</v>
      </c>
      <c r="F168" s="62">
        <v>5</v>
      </c>
      <c r="G168" s="62">
        <v>4</v>
      </c>
      <c r="H168" s="62">
        <v>0</v>
      </c>
      <c r="I168" s="62">
        <v>1</v>
      </c>
      <c r="J168" s="62">
        <v>1</v>
      </c>
      <c r="K168" s="62">
        <v>1</v>
      </c>
      <c r="L168" s="62">
        <v>1</v>
      </c>
      <c r="M168" s="62">
        <v>0</v>
      </c>
      <c r="N168" s="62">
        <v>0</v>
      </c>
      <c r="O168" s="62">
        <v>5</v>
      </c>
      <c r="P168" s="62">
        <v>0</v>
      </c>
      <c r="Q168" s="62">
        <v>0</v>
      </c>
      <c r="R168" s="62">
        <v>0</v>
      </c>
      <c r="S168" s="62">
        <v>0</v>
      </c>
      <c r="T168" s="62">
        <v>0</v>
      </c>
      <c r="U168" s="62">
        <v>0</v>
      </c>
      <c r="V168" s="62">
        <v>3</v>
      </c>
      <c r="W168" s="62">
        <v>0.23499999999999999</v>
      </c>
      <c r="X168" s="62">
        <v>0.27800000000000002</v>
      </c>
      <c r="Y168" s="62">
        <v>0.52900000000000003</v>
      </c>
      <c r="Z168" s="62">
        <v>60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116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117</v>
      </c>
      <c r="W169" s="61" t="s">
        <v>0</v>
      </c>
      <c r="X169" s="61" t="s">
        <v>36</v>
      </c>
      <c r="Y169" s="61" t="s">
        <v>37</v>
      </c>
      <c r="Z169" s="61" t="s">
        <v>118</v>
      </c>
    </row>
    <row r="170" spans="1:26" ht="17" x14ac:dyDescent="0.2">
      <c r="A170" s="13" t="s">
        <v>493</v>
      </c>
      <c r="B170" s="62">
        <v>4</v>
      </c>
      <c r="C170" s="62">
        <v>4</v>
      </c>
      <c r="D170" s="62">
        <v>17</v>
      </c>
      <c r="E170" s="62">
        <v>17</v>
      </c>
      <c r="F170" s="62">
        <v>1</v>
      </c>
      <c r="G170" s="62">
        <v>2</v>
      </c>
      <c r="H170" s="62">
        <v>0</v>
      </c>
      <c r="I170" s="62">
        <v>0</v>
      </c>
      <c r="J170" s="62">
        <v>0</v>
      </c>
      <c r="K170" s="62">
        <v>0</v>
      </c>
      <c r="L170" s="62">
        <v>0</v>
      </c>
      <c r="M170" s="62">
        <v>0</v>
      </c>
      <c r="N170" s="62">
        <v>0</v>
      </c>
      <c r="O170" s="62">
        <v>2</v>
      </c>
      <c r="P170" s="62">
        <v>0</v>
      </c>
      <c r="Q170" s="62">
        <v>0</v>
      </c>
      <c r="R170" s="62">
        <v>0</v>
      </c>
      <c r="S170" s="62">
        <v>0</v>
      </c>
      <c r="T170" s="62">
        <v>0</v>
      </c>
      <c r="U170" s="62">
        <v>0</v>
      </c>
      <c r="V170" s="62">
        <v>2</v>
      </c>
      <c r="W170" s="62">
        <v>0.11799999999999999</v>
      </c>
      <c r="X170" s="62">
        <v>0.11799999999999999</v>
      </c>
      <c r="Y170" s="62">
        <v>0.11799999999999999</v>
      </c>
      <c r="Z170" s="62">
        <v>50</v>
      </c>
    </row>
    <row r="171" spans="1:26" ht="17" x14ac:dyDescent="0.2">
      <c r="A171" s="13" t="s">
        <v>121</v>
      </c>
      <c r="B171" s="62">
        <v>5</v>
      </c>
      <c r="C171" s="62">
        <v>5</v>
      </c>
      <c r="D171" s="62">
        <v>17</v>
      </c>
      <c r="E171" s="62">
        <v>17</v>
      </c>
      <c r="F171" s="62">
        <v>3</v>
      </c>
      <c r="G171" s="62">
        <v>4</v>
      </c>
      <c r="H171" s="62">
        <v>1</v>
      </c>
      <c r="I171" s="62">
        <v>0</v>
      </c>
      <c r="J171" s="62">
        <v>1</v>
      </c>
      <c r="K171" s="62">
        <v>1</v>
      </c>
      <c r="L171" s="62">
        <v>0</v>
      </c>
      <c r="M171" s="62">
        <v>0</v>
      </c>
      <c r="N171" s="62">
        <v>0</v>
      </c>
      <c r="O171" s="62">
        <v>2</v>
      </c>
      <c r="P171" s="62">
        <v>0</v>
      </c>
      <c r="Q171" s="62">
        <v>0</v>
      </c>
      <c r="R171" s="62">
        <v>0</v>
      </c>
      <c r="S171" s="62">
        <v>0</v>
      </c>
      <c r="T171" s="62">
        <v>1</v>
      </c>
      <c r="U171" s="62">
        <v>0</v>
      </c>
      <c r="V171" s="62">
        <v>3</v>
      </c>
      <c r="W171" s="62">
        <v>0.23499999999999999</v>
      </c>
      <c r="X171" s="62">
        <v>0.23499999999999999</v>
      </c>
      <c r="Y171" s="62">
        <v>0.47099999999999997</v>
      </c>
      <c r="Z171" s="62">
        <v>60</v>
      </c>
    </row>
    <row r="172" spans="1:26" ht="17" x14ac:dyDescent="0.2">
      <c r="A172" s="13" t="s">
        <v>460</v>
      </c>
      <c r="B172" s="62">
        <v>4</v>
      </c>
      <c r="C172" s="62">
        <v>4</v>
      </c>
      <c r="D172" s="62">
        <v>17</v>
      </c>
      <c r="E172" s="62">
        <v>17</v>
      </c>
      <c r="F172" s="62">
        <v>3</v>
      </c>
      <c r="G172" s="62">
        <v>7</v>
      </c>
      <c r="H172" s="62">
        <v>1</v>
      </c>
      <c r="I172" s="62">
        <v>0</v>
      </c>
      <c r="J172" s="62">
        <v>3</v>
      </c>
      <c r="K172" s="62">
        <v>5</v>
      </c>
      <c r="L172" s="62">
        <v>0</v>
      </c>
      <c r="M172" s="62">
        <v>0</v>
      </c>
      <c r="N172" s="62">
        <v>0</v>
      </c>
      <c r="O172" s="62">
        <v>2</v>
      </c>
      <c r="P172" s="62">
        <v>0</v>
      </c>
      <c r="Q172" s="62">
        <v>0</v>
      </c>
      <c r="R172" s="62">
        <v>0</v>
      </c>
      <c r="S172" s="62">
        <v>0</v>
      </c>
      <c r="T172" s="62">
        <v>0</v>
      </c>
      <c r="U172" s="62">
        <v>0</v>
      </c>
      <c r="V172" s="62">
        <v>4</v>
      </c>
      <c r="W172" s="62">
        <v>0.41199999999999998</v>
      </c>
      <c r="X172" s="62">
        <v>0.41199999999999998</v>
      </c>
      <c r="Y172" s="62">
        <v>1</v>
      </c>
      <c r="Z172" s="62">
        <v>100</v>
      </c>
    </row>
    <row r="173" spans="1:26" ht="17" x14ac:dyDescent="0.2">
      <c r="A173" s="13" t="s">
        <v>104</v>
      </c>
      <c r="B173" s="62">
        <v>6</v>
      </c>
      <c r="C173" s="62">
        <v>6</v>
      </c>
      <c r="D173" s="62">
        <v>24</v>
      </c>
      <c r="E173" s="62">
        <v>16</v>
      </c>
      <c r="F173" s="62">
        <v>3</v>
      </c>
      <c r="G173" s="62">
        <v>2</v>
      </c>
      <c r="H173" s="62">
        <v>0</v>
      </c>
      <c r="I173" s="62">
        <v>0</v>
      </c>
      <c r="J173" s="62">
        <v>0</v>
      </c>
      <c r="K173" s="62">
        <v>0</v>
      </c>
      <c r="L173" s="62">
        <v>8</v>
      </c>
      <c r="M173" s="62">
        <v>2</v>
      </c>
      <c r="N173" s="62">
        <v>0</v>
      </c>
      <c r="O173" s="62">
        <v>1</v>
      </c>
      <c r="P173" s="62">
        <v>1</v>
      </c>
      <c r="Q173" s="62">
        <v>0</v>
      </c>
      <c r="R173" s="62">
        <v>0</v>
      </c>
      <c r="S173" s="62">
        <v>0</v>
      </c>
      <c r="T173" s="62">
        <v>0</v>
      </c>
      <c r="U173" s="62">
        <v>0</v>
      </c>
      <c r="V173" s="62">
        <v>2</v>
      </c>
      <c r="W173" s="62">
        <v>0.125</v>
      </c>
      <c r="X173" s="62">
        <v>0.41699999999999998</v>
      </c>
      <c r="Y173" s="62">
        <v>0.125</v>
      </c>
      <c r="Z173" s="62">
        <v>33.299999999999997</v>
      </c>
    </row>
    <row r="174" spans="1:26" ht="17" x14ac:dyDescent="0.2">
      <c r="A174" s="13" t="s">
        <v>485</v>
      </c>
      <c r="B174" s="62">
        <v>6</v>
      </c>
      <c r="C174" s="62">
        <v>5</v>
      </c>
      <c r="D174" s="62">
        <v>21</v>
      </c>
      <c r="E174" s="62">
        <v>16</v>
      </c>
      <c r="F174" s="62">
        <v>3</v>
      </c>
      <c r="G174" s="62">
        <v>4</v>
      </c>
      <c r="H174" s="62">
        <v>1</v>
      </c>
      <c r="I174" s="62">
        <v>0</v>
      </c>
      <c r="J174" s="62">
        <v>0</v>
      </c>
      <c r="K174" s="62">
        <v>0</v>
      </c>
      <c r="L174" s="62">
        <v>5</v>
      </c>
      <c r="M174" s="62">
        <v>0</v>
      </c>
      <c r="N174" s="62">
        <v>0</v>
      </c>
      <c r="O174" s="62">
        <v>1</v>
      </c>
      <c r="P174" s="62">
        <v>2</v>
      </c>
      <c r="Q174" s="62">
        <v>0</v>
      </c>
      <c r="R174" s="62">
        <v>0</v>
      </c>
      <c r="S174" s="62">
        <v>0</v>
      </c>
      <c r="T174" s="62">
        <v>1</v>
      </c>
      <c r="U174" s="62">
        <v>0</v>
      </c>
      <c r="V174" s="62">
        <v>4</v>
      </c>
      <c r="W174" s="62">
        <v>0.25</v>
      </c>
      <c r="X174" s="62">
        <v>0.42899999999999999</v>
      </c>
      <c r="Y174" s="62">
        <v>0.312</v>
      </c>
      <c r="Z174" s="62">
        <v>66.7</v>
      </c>
    </row>
    <row r="175" spans="1:26" ht="17" x14ac:dyDescent="0.2">
      <c r="A175" s="13" t="s">
        <v>356</v>
      </c>
      <c r="B175" s="62">
        <v>6</v>
      </c>
      <c r="C175" s="62">
        <v>5</v>
      </c>
      <c r="D175" s="62">
        <v>20</v>
      </c>
      <c r="E175" s="62">
        <v>16</v>
      </c>
      <c r="F175" s="62">
        <v>1</v>
      </c>
      <c r="G175" s="62">
        <v>4</v>
      </c>
      <c r="H175" s="62">
        <v>0</v>
      </c>
      <c r="I175" s="62">
        <v>0</v>
      </c>
      <c r="J175" s="62">
        <v>0</v>
      </c>
      <c r="K175" s="62">
        <v>0</v>
      </c>
      <c r="L175" s="62">
        <v>3</v>
      </c>
      <c r="M175" s="62">
        <v>3</v>
      </c>
      <c r="N175" s="62">
        <v>1</v>
      </c>
      <c r="O175" s="62">
        <v>1</v>
      </c>
      <c r="P175" s="62">
        <v>0</v>
      </c>
      <c r="Q175" s="62">
        <v>0</v>
      </c>
      <c r="R175" s="62">
        <v>0</v>
      </c>
      <c r="S175" s="62">
        <v>0</v>
      </c>
      <c r="T175" s="62">
        <v>0</v>
      </c>
      <c r="U175" s="62">
        <v>0</v>
      </c>
      <c r="V175" s="62">
        <v>2</v>
      </c>
      <c r="W175" s="62">
        <v>0.25</v>
      </c>
      <c r="X175" s="62">
        <v>0.4</v>
      </c>
      <c r="Y175" s="62">
        <v>0.25</v>
      </c>
      <c r="Z175" s="62">
        <v>33.299999999999997</v>
      </c>
    </row>
    <row r="176" spans="1:26" ht="17" x14ac:dyDescent="0.2">
      <c r="A176" s="13" t="s">
        <v>573</v>
      </c>
      <c r="B176" s="62">
        <v>5</v>
      </c>
      <c r="C176" s="62">
        <v>5</v>
      </c>
      <c r="D176" s="62">
        <v>18</v>
      </c>
      <c r="E176" s="62">
        <v>16</v>
      </c>
      <c r="F176" s="62">
        <v>1</v>
      </c>
      <c r="G176" s="62">
        <v>4</v>
      </c>
      <c r="H176" s="62">
        <v>2</v>
      </c>
      <c r="I176" s="62">
        <v>0</v>
      </c>
      <c r="J176" s="62">
        <v>0</v>
      </c>
      <c r="K176" s="62">
        <v>3</v>
      </c>
      <c r="L176" s="62">
        <v>1</v>
      </c>
      <c r="M176" s="62">
        <v>0</v>
      </c>
      <c r="N176" s="62">
        <v>0</v>
      </c>
      <c r="O176" s="62">
        <v>2</v>
      </c>
      <c r="P176" s="62">
        <v>0</v>
      </c>
      <c r="Q176" s="62">
        <v>0</v>
      </c>
      <c r="R176" s="62">
        <v>0</v>
      </c>
      <c r="S176" s="62">
        <v>1</v>
      </c>
      <c r="T176" s="62">
        <v>0</v>
      </c>
      <c r="U176" s="62">
        <v>0</v>
      </c>
      <c r="V176" s="62">
        <v>3</v>
      </c>
      <c r="W176" s="62">
        <v>0.25</v>
      </c>
      <c r="X176" s="62">
        <v>0.27800000000000002</v>
      </c>
      <c r="Y176" s="62">
        <v>0.375</v>
      </c>
      <c r="Z176" s="62">
        <v>60</v>
      </c>
    </row>
    <row r="177" spans="1:26" ht="17" x14ac:dyDescent="0.2">
      <c r="A177" s="13" t="s">
        <v>674</v>
      </c>
      <c r="B177" s="62">
        <v>6</v>
      </c>
      <c r="C177" s="62">
        <v>5</v>
      </c>
      <c r="D177" s="62">
        <v>18</v>
      </c>
      <c r="E177" s="62">
        <v>16</v>
      </c>
      <c r="F177" s="62">
        <v>6</v>
      </c>
      <c r="G177" s="62">
        <v>5</v>
      </c>
      <c r="H177" s="62">
        <v>0</v>
      </c>
      <c r="I177" s="62">
        <v>0</v>
      </c>
      <c r="J177" s="62">
        <v>2</v>
      </c>
      <c r="K177" s="62">
        <v>6</v>
      </c>
      <c r="L177" s="62">
        <v>2</v>
      </c>
      <c r="M177" s="62">
        <v>0</v>
      </c>
      <c r="N177" s="62">
        <v>0</v>
      </c>
      <c r="O177" s="62">
        <v>2</v>
      </c>
      <c r="P177" s="62">
        <v>1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</v>
      </c>
      <c r="W177" s="62">
        <v>0.312</v>
      </c>
      <c r="X177" s="62">
        <v>0.38900000000000001</v>
      </c>
      <c r="Y177" s="62">
        <v>0.68799999999999994</v>
      </c>
      <c r="Z177" s="62">
        <v>50</v>
      </c>
    </row>
    <row r="178" spans="1:26" ht="17" x14ac:dyDescent="0.2">
      <c r="A178" s="13" t="s">
        <v>520</v>
      </c>
      <c r="B178" s="62">
        <v>5</v>
      </c>
      <c r="C178" s="62">
        <v>4</v>
      </c>
      <c r="D178" s="62">
        <v>18</v>
      </c>
      <c r="E178" s="62">
        <v>16</v>
      </c>
      <c r="F178" s="62">
        <v>1</v>
      </c>
      <c r="G178" s="62">
        <v>6</v>
      </c>
      <c r="H178" s="62">
        <v>1</v>
      </c>
      <c r="I178" s="62">
        <v>0</v>
      </c>
      <c r="J178" s="62">
        <v>0</v>
      </c>
      <c r="K178" s="62">
        <v>0</v>
      </c>
      <c r="L178" s="62">
        <v>1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1</v>
      </c>
      <c r="S178" s="62">
        <v>0</v>
      </c>
      <c r="T178" s="62">
        <v>0</v>
      </c>
      <c r="U178" s="62">
        <v>0</v>
      </c>
      <c r="V178" s="62">
        <v>4</v>
      </c>
      <c r="W178" s="62">
        <v>0.375</v>
      </c>
      <c r="X178" s="62">
        <v>0.41199999999999998</v>
      </c>
      <c r="Y178" s="62">
        <v>0.438</v>
      </c>
      <c r="Z178" s="62">
        <v>80</v>
      </c>
    </row>
    <row r="179" spans="1:26" ht="17" x14ac:dyDescent="0.2">
      <c r="A179" s="13" t="s">
        <v>221</v>
      </c>
      <c r="B179" s="62">
        <v>5</v>
      </c>
      <c r="C179" s="62">
        <v>5</v>
      </c>
      <c r="D179" s="62">
        <v>18</v>
      </c>
      <c r="E179" s="62">
        <v>16</v>
      </c>
      <c r="F179" s="62">
        <v>1</v>
      </c>
      <c r="G179" s="62">
        <v>2</v>
      </c>
      <c r="H179" s="62">
        <v>0</v>
      </c>
      <c r="I179" s="62">
        <v>0</v>
      </c>
      <c r="J179" s="62">
        <v>0</v>
      </c>
      <c r="K179" s="62">
        <v>2</v>
      </c>
      <c r="L179" s="62">
        <v>1</v>
      </c>
      <c r="M179" s="62">
        <v>0</v>
      </c>
      <c r="N179" s="62">
        <v>1</v>
      </c>
      <c r="O179" s="62">
        <v>3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2</v>
      </c>
      <c r="W179" s="62">
        <v>0.125</v>
      </c>
      <c r="X179" s="62">
        <v>0.222</v>
      </c>
      <c r="Y179" s="62">
        <v>0.125</v>
      </c>
      <c r="Z179" s="62">
        <v>40</v>
      </c>
    </row>
    <row r="180" spans="1:26" ht="17" x14ac:dyDescent="0.2">
      <c r="A180" s="13" t="s">
        <v>133</v>
      </c>
      <c r="B180" s="62">
        <v>4</v>
      </c>
      <c r="C180" s="62">
        <v>4</v>
      </c>
      <c r="D180" s="62">
        <v>17</v>
      </c>
      <c r="E180" s="62">
        <v>16</v>
      </c>
      <c r="F180" s="62">
        <v>0</v>
      </c>
      <c r="G180" s="62">
        <v>3</v>
      </c>
      <c r="H180" s="62">
        <v>1</v>
      </c>
      <c r="I180" s="62">
        <v>0</v>
      </c>
      <c r="J180" s="62">
        <v>0</v>
      </c>
      <c r="K180" s="62">
        <v>1</v>
      </c>
      <c r="L180" s="62">
        <v>1</v>
      </c>
      <c r="M180" s="62">
        <v>0</v>
      </c>
      <c r="N180" s="62">
        <v>0</v>
      </c>
      <c r="O180" s="62">
        <v>4</v>
      </c>
      <c r="P180" s="62">
        <v>0</v>
      </c>
      <c r="Q180" s="62">
        <v>0</v>
      </c>
      <c r="R180" s="62">
        <v>0</v>
      </c>
      <c r="S180" s="62">
        <v>0</v>
      </c>
      <c r="T180" s="62">
        <v>1</v>
      </c>
      <c r="U180" s="62">
        <v>0</v>
      </c>
      <c r="V180" s="62">
        <v>3</v>
      </c>
      <c r="W180" s="62">
        <v>0.188</v>
      </c>
      <c r="X180" s="62">
        <v>0.23499999999999999</v>
      </c>
      <c r="Y180" s="62">
        <v>0.25</v>
      </c>
      <c r="Z180" s="62">
        <v>75</v>
      </c>
    </row>
    <row r="181" spans="1:26" ht="17" x14ac:dyDescent="0.2">
      <c r="A181" s="13" t="s">
        <v>361</v>
      </c>
      <c r="B181" s="62">
        <v>6</v>
      </c>
      <c r="C181" s="62">
        <v>4</v>
      </c>
      <c r="D181" s="62">
        <v>16</v>
      </c>
      <c r="E181" s="62">
        <v>16</v>
      </c>
      <c r="F181" s="62">
        <v>0</v>
      </c>
      <c r="G181" s="62">
        <v>2</v>
      </c>
      <c r="H181" s="62">
        <v>1</v>
      </c>
      <c r="I181" s="62">
        <v>0</v>
      </c>
      <c r="J181" s="62">
        <v>0</v>
      </c>
      <c r="K181" s="62">
        <v>1</v>
      </c>
      <c r="L181" s="62">
        <v>0</v>
      </c>
      <c r="M181" s="62">
        <v>0</v>
      </c>
      <c r="N181" s="62">
        <v>0</v>
      </c>
      <c r="O181" s="62">
        <v>2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1</v>
      </c>
      <c r="W181" s="62">
        <v>0.125</v>
      </c>
      <c r="X181" s="62">
        <v>0.125</v>
      </c>
      <c r="Y181" s="62">
        <v>0.188</v>
      </c>
      <c r="Z181" s="62">
        <v>16.7</v>
      </c>
    </row>
    <row r="182" spans="1:26" ht="17" x14ac:dyDescent="0.2">
      <c r="A182" s="13" t="s">
        <v>153</v>
      </c>
      <c r="B182" s="62">
        <v>5</v>
      </c>
      <c r="C182" s="62">
        <v>5</v>
      </c>
      <c r="D182" s="62">
        <v>21</v>
      </c>
      <c r="E182" s="62">
        <v>15</v>
      </c>
      <c r="F182" s="62">
        <v>5</v>
      </c>
      <c r="G182" s="62">
        <v>6</v>
      </c>
      <c r="H182" s="62">
        <v>0</v>
      </c>
      <c r="I182" s="62">
        <v>0</v>
      </c>
      <c r="J182" s="62">
        <v>1</v>
      </c>
      <c r="K182" s="62">
        <v>6</v>
      </c>
      <c r="L182" s="62">
        <v>4</v>
      </c>
      <c r="M182" s="62">
        <v>1</v>
      </c>
      <c r="N182" s="62">
        <v>1</v>
      </c>
      <c r="O182" s="62">
        <v>2</v>
      </c>
      <c r="P182" s="62">
        <v>0</v>
      </c>
      <c r="Q182" s="62">
        <v>0</v>
      </c>
      <c r="R182" s="62">
        <v>0</v>
      </c>
      <c r="S182" s="62">
        <v>1</v>
      </c>
      <c r="T182" s="62">
        <v>1</v>
      </c>
      <c r="U182" s="62">
        <v>0</v>
      </c>
      <c r="V182" s="62">
        <v>4</v>
      </c>
      <c r="W182" s="62">
        <v>0.4</v>
      </c>
      <c r="X182" s="62">
        <v>0.52400000000000002</v>
      </c>
      <c r="Y182" s="62">
        <v>0.6</v>
      </c>
      <c r="Z182" s="62">
        <v>80</v>
      </c>
    </row>
    <row r="183" spans="1:26" ht="17" x14ac:dyDescent="0.2">
      <c r="A183" s="13" t="s">
        <v>235</v>
      </c>
      <c r="B183" s="62">
        <v>7</v>
      </c>
      <c r="C183" s="62">
        <v>4</v>
      </c>
      <c r="D183" s="62">
        <v>20</v>
      </c>
      <c r="E183" s="62">
        <v>15</v>
      </c>
      <c r="F183" s="62">
        <v>3</v>
      </c>
      <c r="G183" s="62">
        <v>5</v>
      </c>
      <c r="H183" s="62">
        <v>0</v>
      </c>
      <c r="I183" s="62">
        <v>1</v>
      </c>
      <c r="J183" s="62">
        <v>0</v>
      </c>
      <c r="K183" s="62">
        <v>2</v>
      </c>
      <c r="L183" s="62">
        <v>3</v>
      </c>
      <c r="M183" s="62">
        <v>0</v>
      </c>
      <c r="N183" s="62">
        <v>1</v>
      </c>
      <c r="O183" s="62">
        <v>1</v>
      </c>
      <c r="P183" s="62">
        <v>0</v>
      </c>
      <c r="Q183" s="62">
        <v>0</v>
      </c>
      <c r="R183" s="62">
        <v>0</v>
      </c>
      <c r="S183" s="62">
        <v>1</v>
      </c>
      <c r="T183" s="62">
        <v>0</v>
      </c>
      <c r="U183" s="62">
        <v>0</v>
      </c>
      <c r="V183" s="62">
        <v>3</v>
      </c>
      <c r="W183" s="62">
        <v>0.33300000000000002</v>
      </c>
      <c r="X183" s="62">
        <v>0.45</v>
      </c>
      <c r="Y183" s="62">
        <v>0.46700000000000003</v>
      </c>
      <c r="Z183" s="62">
        <v>42.9</v>
      </c>
    </row>
    <row r="184" spans="1:26" ht="17" x14ac:dyDescent="0.2">
      <c r="A184" s="13" t="s">
        <v>167</v>
      </c>
      <c r="B184" s="62">
        <v>6</v>
      </c>
      <c r="C184" s="62">
        <v>5</v>
      </c>
      <c r="D184" s="62">
        <v>20</v>
      </c>
      <c r="E184" s="62">
        <v>15</v>
      </c>
      <c r="F184" s="62">
        <v>1</v>
      </c>
      <c r="G184" s="62">
        <v>3</v>
      </c>
      <c r="H184" s="62">
        <v>0</v>
      </c>
      <c r="I184" s="62">
        <v>0</v>
      </c>
      <c r="J184" s="62">
        <v>0</v>
      </c>
      <c r="K184" s="62">
        <v>1</v>
      </c>
      <c r="L184" s="62">
        <v>5</v>
      </c>
      <c r="M184" s="62">
        <v>0</v>
      </c>
      <c r="N184" s="62">
        <v>0</v>
      </c>
      <c r="O184" s="62">
        <v>1</v>
      </c>
      <c r="P184" s="62">
        <v>1</v>
      </c>
      <c r="Q184" s="62">
        <v>0</v>
      </c>
      <c r="R184" s="62">
        <v>0</v>
      </c>
      <c r="S184" s="62">
        <v>0</v>
      </c>
      <c r="T184" s="62">
        <v>1</v>
      </c>
      <c r="U184" s="62">
        <v>0</v>
      </c>
      <c r="V184" s="62">
        <v>3</v>
      </c>
      <c r="W184" s="62">
        <v>0.2</v>
      </c>
      <c r="X184" s="62">
        <v>0.4</v>
      </c>
      <c r="Y184" s="62">
        <v>0.2</v>
      </c>
      <c r="Z184" s="62">
        <v>50</v>
      </c>
    </row>
    <row r="185" spans="1:26" ht="17" x14ac:dyDescent="0.2">
      <c r="A185" s="13" t="s">
        <v>192</v>
      </c>
      <c r="B185" s="62">
        <v>5</v>
      </c>
      <c r="C185" s="62">
        <v>4</v>
      </c>
      <c r="D185" s="62">
        <v>18</v>
      </c>
      <c r="E185" s="62">
        <v>15</v>
      </c>
      <c r="F185" s="62">
        <v>1</v>
      </c>
      <c r="G185" s="62">
        <v>2</v>
      </c>
      <c r="H185" s="62">
        <v>1</v>
      </c>
      <c r="I185" s="62">
        <v>0</v>
      </c>
      <c r="J185" s="62">
        <v>0</v>
      </c>
      <c r="K185" s="62">
        <v>0</v>
      </c>
      <c r="L185" s="62">
        <v>3</v>
      </c>
      <c r="M185" s="62">
        <v>0</v>
      </c>
      <c r="N185" s="62">
        <v>0</v>
      </c>
      <c r="O185" s="62">
        <v>3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2</v>
      </c>
      <c r="W185" s="62">
        <v>0.13300000000000001</v>
      </c>
      <c r="X185" s="62">
        <v>0.27800000000000002</v>
      </c>
      <c r="Y185" s="62">
        <v>0.2</v>
      </c>
      <c r="Z185" s="62">
        <v>40</v>
      </c>
    </row>
    <row r="186" spans="1:26" ht="17" x14ac:dyDescent="0.2">
      <c r="A186" s="13" t="s">
        <v>443</v>
      </c>
      <c r="B186" s="62">
        <v>4</v>
      </c>
      <c r="C186" s="62">
        <v>4</v>
      </c>
      <c r="D186" s="62">
        <v>18</v>
      </c>
      <c r="E186" s="62">
        <v>15</v>
      </c>
      <c r="F186" s="62">
        <v>0</v>
      </c>
      <c r="G186" s="62">
        <v>1</v>
      </c>
      <c r="H186" s="62">
        <v>1</v>
      </c>
      <c r="I186" s="62">
        <v>0</v>
      </c>
      <c r="J186" s="62">
        <v>0</v>
      </c>
      <c r="K186" s="62">
        <v>0</v>
      </c>
      <c r="L186" s="62">
        <v>2</v>
      </c>
      <c r="M186" s="62">
        <v>0</v>
      </c>
      <c r="N186" s="62">
        <v>0</v>
      </c>
      <c r="O186" s="62">
        <v>1</v>
      </c>
      <c r="P186" s="62">
        <v>1</v>
      </c>
      <c r="Q186" s="62">
        <v>1</v>
      </c>
      <c r="R186" s="62">
        <v>1</v>
      </c>
      <c r="S186" s="62">
        <v>0</v>
      </c>
      <c r="T186" s="62">
        <v>1</v>
      </c>
      <c r="U186" s="62">
        <v>0</v>
      </c>
      <c r="V186" s="62">
        <v>1</v>
      </c>
      <c r="W186" s="62">
        <v>6.7000000000000004E-2</v>
      </c>
      <c r="X186" s="62">
        <v>0.17599999999999999</v>
      </c>
      <c r="Y186" s="62">
        <v>0.13300000000000001</v>
      </c>
      <c r="Z186" s="62">
        <v>25</v>
      </c>
    </row>
    <row r="187" spans="1:26" ht="17" x14ac:dyDescent="0.2">
      <c r="A187" s="13" t="s">
        <v>207</v>
      </c>
      <c r="B187" s="62">
        <v>5</v>
      </c>
      <c r="C187" s="62">
        <v>4</v>
      </c>
      <c r="D187" s="62">
        <v>17</v>
      </c>
      <c r="E187" s="62">
        <v>15</v>
      </c>
      <c r="F187" s="62">
        <v>5</v>
      </c>
      <c r="G187" s="62">
        <v>7</v>
      </c>
      <c r="H187" s="62">
        <v>2</v>
      </c>
      <c r="I187" s="62">
        <v>0</v>
      </c>
      <c r="J187" s="62">
        <v>1</v>
      </c>
      <c r="K187" s="62">
        <v>5</v>
      </c>
      <c r="L187" s="62">
        <v>1</v>
      </c>
      <c r="M187" s="62">
        <v>0</v>
      </c>
      <c r="N187" s="62">
        <v>0</v>
      </c>
      <c r="O187" s="62">
        <v>1</v>
      </c>
      <c r="P187" s="62">
        <v>0</v>
      </c>
      <c r="Q187" s="62">
        <v>0</v>
      </c>
      <c r="R187" s="62">
        <v>0</v>
      </c>
      <c r="S187" s="62">
        <v>1</v>
      </c>
      <c r="T187" s="62">
        <v>0</v>
      </c>
      <c r="U187" s="62">
        <v>0</v>
      </c>
      <c r="V187" s="62">
        <v>4</v>
      </c>
      <c r="W187" s="62">
        <v>0.46700000000000003</v>
      </c>
      <c r="X187" s="62">
        <v>0.47099999999999997</v>
      </c>
      <c r="Y187" s="62">
        <v>0.8</v>
      </c>
      <c r="Z187" s="62">
        <v>80</v>
      </c>
    </row>
    <row r="188" spans="1:26" ht="17" x14ac:dyDescent="0.2">
      <c r="A188" s="13" t="s">
        <v>401</v>
      </c>
      <c r="B188" s="62">
        <v>6</v>
      </c>
      <c r="C188" s="62">
        <v>5</v>
      </c>
      <c r="D188" s="62">
        <v>17</v>
      </c>
      <c r="E188" s="62">
        <v>15</v>
      </c>
      <c r="F188" s="62">
        <v>2</v>
      </c>
      <c r="G188" s="62">
        <v>3</v>
      </c>
      <c r="H188" s="62">
        <v>1</v>
      </c>
      <c r="I188" s="62">
        <v>0</v>
      </c>
      <c r="J188" s="62">
        <v>0</v>
      </c>
      <c r="K188" s="62">
        <v>0</v>
      </c>
      <c r="L188" s="62">
        <v>2</v>
      </c>
      <c r="M188" s="62">
        <v>0</v>
      </c>
      <c r="N188" s="62">
        <v>0</v>
      </c>
      <c r="O188" s="62">
        <v>1</v>
      </c>
      <c r="P188" s="62">
        <v>0</v>
      </c>
      <c r="Q188" s="62">
        <v>0</v>
      </c>
      <c r="R188" s="62">
        <v>0</v>
      </c>
      <c r="S188" s="62">
        <v>0</v>
      </c>
      <c r="T188" s="62">
        <v>1</v>
      </c>
      <c r="U188" s="62">
        <v>0</v>
      </c>
      <c r="V188" s="62">
        <v>3</v>
      </c>
      <c r="W188" s="62">
        <v>0.2</v>
      </c>
      <c r="X188" s="62">
        <v>0.29399999999999998</v>
      </c>
      <c r="Y188" s="62">
        <v>0.26700000000000002</v>
      </c>
      <c r="Z188" s="62">
        <v>50</v>
      </c>
    </row>
    <row r="189" spans="1:26" ht="17" x14ac:dyDescent="0.2">
      <c r="A189" s="13" t="s">
        <v>433</v>
      </c>
      <c r="B189" s="62">
        <v>5</v>
      </c>
      <c r="C189" s="62">
        <v>4</v>
      </c>
      <c r="D189" s="62">
        <v>17</v>
      </c>
      <c r="E189" s="62">
        <v>15</v>
      </c>
      <c r="F189" s="62">
        <v>2</v>
      </c>
      <c r="G189" s="62">
        <v>3</v>
      </c>
      <c r="H189" s="62">
        <v>0</v>
      </c>
      <c r="I189" s="62">
        <v>0</v>
      </c>
      <c r="J189" s="62">
        <v>0</v>
      </c>
      <c r="K189" s="62">
        <v>0</v>
      </c>
      <c r="L189" s="62">
        <v>2</v>
      </c>
      <c r="M189" s="62">
        <v>1</v>
      </c>
      <c r="N189" s="62">
        <v>0</v>
      </c>
      <c r="O189" s="62">
        <v>2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2</v>
      </c>
      <c r="W189" s="62">
        <v>0.2</v>
      </c>
      <c r="X189" s="62">
        <v>0.29399999999999998</v>
      </c>
      <c r="Y189" s="62">
        <v>0.2</v>
      </c>
      <c r="Z189" s="62">
        <v>40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116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117</v>
      </c>
      <c r="W190" s="61" t="s">
        <v>0</v>
      </c>
      <c r="X190" s="61" t="s">
        <v>36</v>
      </c>
      <c r="Y190" s="61" t="s">
        <v>37</v>
      </c>
      <c r="Z190" s="61" t="s">
        <v>118</v>
      </c>
    </row>
    <row r="191" spans="1:26" ht="17" x14ac:dyDescent="0.2">
      <c r="A191" s="13" t="s">
        <v>357</v>
      </c>
      <c r="B191" s="62">
        <v>6</v>
      </c>
      <c r="C191" s="62">
        <v>4</v>
      </c>
      <c r="D191" s="62">
        <v>17</v>
      </c>
      <c r="E191" s="62">
        <v>15</v>
      </c>
      <c r="F191" s="62">
        <v>0</v>
      </c>
      <c r="G191" s="62">
        <v>2</v>
      </c>
      <c r="H191" s="62">
        <v>1</v>
      </c>
      <c r="I191" s="62">
        <v>0</v>
      </c>
      <c r="J191" s="62">
        <v>0</v>
      </c>
      <c r="K191" s="62">
        <v>2</v>
      </c>
      <c r="L191" s="62">
        <v>1</v>
      </c>
      <c r="M191" s="62">
        <v>0</v>
      </c>
      <c r="N191" s="62">
        <v>0</v>
      </c>
      <c r="O191" s="62">
        <v>6</v>
      </c>
      <c r="P191" s="62">
        <v>0</v>
      </c>
      <c r="Q191" s="62">
        <v>0</v>
      </c>
      <c r="R191" s="62">
        <v>1</v>
      </c>
      <c r="S191" s="62">
        <v>0</v>
      </c>
      <c r="T191" s="62">
        <v>0</v>
      </c>
      <c r="U191" s="62">
        <v>0</v>
      </c>
      <c r="V191" s="62">
        <v>2</v>
      </c>
      <c r="W191" s="62">
        <v>0.13300000000000001</v>
      </c>
      <c r="X191" s="62">
        <v>0.188</v>
      </c>
      <c r="Y191" s="62">
        <v>0.2</v>
      </c>
      <c r="Z191" s="62">
        <v>33.299999999999997</v>
      </c>
    </row>
    <row r="192" spans="1:26" ht="17" x14ac:dyDescent="0.2">
      <c r="A192" s="13" t="s">
        <v>568</v>
      </c>
      <c r="B192" s="62">
        <v>5</v>
      </c>
      <c r="C192" s="62">
        <v>4</v>
      </c>
      <c r="D192" s="62">
        <v>17</v>
      </c>
      <c r="E192" s="62">
        <v>15</v>
      </c>
      <c r="F192" s="62">
        <v>1</v>
      </c>
      <c r="G192" s="62">
        <v>4</v>
      </c>
      <c r="H192" s="62">
        <v>2</v>
      </c>
      <c r="I192" s="62">
        <v>0</v>
      </c>
      <c r="J192" s="62">
        <v>0</v>
      </c>
      <c r="K192" s="62">
        <v>4</v>
      </c>
      <c r="L192" s="62">
        <v>2</v>
      </c>
      <c r="M192" s="62">
        <v>0</v>
      </c>
      <c r="N192" s="62">
        <v>0</v>
      </c>
      <c r="O192" s="62">
        <v>4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4</v>
      </c>
      <c r="W192" s="62">
        <v>0.26700000000000002</v>
      </c>
      <c r="X192" s="62">
        <v>0.35299999999999998</v>
      </c>
      <c r="Y192" s="62">
        <v>0.4</v>
      </c>
      <c r="Z192" s="62">
        <v>80</v>
      </c>
    </row>
    <row r="193" spans="1:26" ht="17" x14ac:dyDescent="0.2">
      <c r="A193" s="13" t="s">
        <v>111</v>
      </c>
      <c r="B193" s="62">
        <v>5</v>
      </c>
      <c r="C193" s="62">
        <v>5</v>
      </c>
      <c r="D193" s="62">
        <v>17</v>
      </c>
      <c r="E193" s="62">
        <v>15</v>
      </c>
      <c r="F193" s="62">
        <v>0</v>
      </c>
      <c r="G193" s="62">
        <v>2</v>
      </c>
      <c r="H193" s="62">
        <v>0</v>
      </c>
      <c r="I193" s="62">
        <v>0</v>
      </c>
      <c r="J193" s="62">
        <v>0</v>
      </c>
      <c r="K193" s="62">
        <v>2</v>
      </c>
      <c r="L193" s="62">
        <v>1</v>
      </c>
      <c r="M193" s="62">
        <v>0</v>
      </c>
      <c r="N193" s="62">
        <v>1</v>
      </c>
      <c r="O193" s="62">
        <v>1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2</v>
      </c>
      <c r="W193" s="62">
        <v>0.13300000000000001</v>
      </c>
      <c r="X193" s="62">
        <v>0.23499999999999999</v>
      </c>
      <c r="Y193" s="62">
        <v>0.13300000000000001</v>
      </c>
      <c r="Z193" s="62">
        <v>40</v>
      </c>
    </row>
    <row r="194" spans="1:26" ht="17" x14ac:dyDescent="0.2">
      <c r="A194" s="13" t="s">
        <v>204</v>
      </c>
      <c r="B194" s="62">
        <v>5</v>
      </c>
      <c r="C194" s="62">
        <v>3</v>
      </c>
      <c r="D194" s="62">
        <v>16</v>
      </c>
      <c r="E194" s="62">
        <v>15</v>
      </c>
      <c r="F194" s="62">
        <v>1</v>
      </c>
      <c r="G194" s="62">
        <v>1</v>
      </c>
      <c r="H194" s="62">
        <v>1</v>
      </c>
      <c r="I194" s="62">
        <v>0</v>
      </c>
      <c r="J194" s="62">
        <v>0</v>
      </c>
      <c r="K194" s="62">
        <v>1</v>
      </c>
      <c r="L194" s="62">
        <v>1</v>
      </c>
      <c r="M194" s="62">
        <v>0</v>
      </c>
      <c r="N194" s="62">
        <v>0</v>
      </c>
      <c r="O194" s="62">
        <v>5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1</v>
      </c>
      <c r="W194" s="62">
        <v>6.7000000000000004E-2</v>
      </c>
      <c r="X194" s="62">
        <v>0.125</v>
      </c>
      <c r="Y194" s="62">
        <v>0.13300000000000001</v>
      </c>
      <c r="Z194" s="62">
        <v>20</v>
      </c>
    </row>
    <row r="195" spans="1:26" ht="17" x14ac:dyDescent="0.2">
      <c r="A195" s="13" t="s">
        <v>369</v>
      </c>
      <c r="B195" s="62">
        <v>4</v>
      </c>
      <c r="C195" s="62">
        <v>4</v>
      </c>
      <c r="D195" s="62">
        <v>16</v>
      </c>
      <c r="E195" s="62">
        <v>15</v>
      </c>
      <c r="F195" s="62">
        <v>2</v>
      </c>
      <c r="G195" s="62">
        <v>1</v>
      </c>
      <c r="H195" s="62">
        <v>0</v>
      </c>
      <c r="I195" s="62">
        <v>0</v>
      </c>
      <c r="J195" s="62">
        <v>0</v>
      </c>
      <c r="K195" s="62">
        <v>0</v>
      </c>
      <c r="L195" s="62">
        <v>1</v>
      </c>
      <c r="M195" s="62">
        <v>0</v>
      </c>
      <c r="N195" s="62">
        <v>0</v>
      </c>
      <c r="O195" s="62">
        <v>0</v>
      </c>
      <c r="P195" s="62">
        <v>1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1</v>
      </c>
      <c r="W195" s="62">
        <v>6.7000000000000004E-2</v>
      </c>
      <c r="X195" s="62">
        <v>0.125</v>
      </c>
      <c r="Y195" s="62">
        <v>6.7000000000000004E-2</v>
      </c>
      <c r="Z195" s="62">
        <v>25</v>
      </c>
    </row>
    <row r="196" spans="1:26" ht="17" x14ac:dyDescent="0.2">
      <c r="A196" s="13" t="s">
        <v>424</v>
      </c>
      <c r="B196" s="62">
        <v>4</v>
      </c>
      <c r="C196" s="62">
        <v>3</v>
      </c>
      <c r="D196" s="62">
        <v>16</v>
      </c>
      <c r="E196" s="62">
        <v>15</v>
      </c>
      <c r="F196" s="62">
        <v>1</v>
      </c>
      <c r="G196" s="62">
        <v>2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1</v>
      </c>
      <c r="O196" s="62">
        <v>5</v>
      </c>
      <c r="P196" s="62">
        <v>0</v>
      </c>
      <c r="Q196" s="62">
        <v>0</v>
      </c>
      <c r="R196" s="62">
        <v>0</v>
      </c>
      <c r="S196" s="62">
        <v>0</v>
      </c>
      <c r="T196" s="62">
        <v>1</v>
      </c>
      <c r="U196" s="62">
        <v>0</v>
      </c>
      <c r="V196" s="62">
        <v>2</v>
      </c>
      <c r="W196" s="62">
        <v>0.13300000000000001</v>
      </c>
      <c r="X196" s="62">
        <v>0.188</v>
      </c>
      <c r="Y196" s="62">
        <v>0.13300000000000001</v>
      </c>
      <c r="Z196" s="62">
        <v>50</v>
      </c>
    </row>
    <row r="197" spans="1:26" ht="17" x14ac:dyDescent="0.2">
      <c r="A197" s="13" t="s">
        <v>248</v>
      </c>
      <c r="B197" s="62">
        <v>5</v>
      </c>
      <c r="C197" s="62">
        <v>4</v>
      </c>
      <c r="D197" s="62">
        <v>16</v>
      </c>
      <c r="E197" s="62">
        <v>15</v>
      </c>
      <c r="F197" s="62">
        <v>1</v>
      </c>
      <c r="G197" s="62">
        <v>4</v>
      </c>
      <c r="H197" s="62">
        <v>1</v>
      </c>
      <c r="I197" s="62">
        <v>0</v>
      </c>
      <c r="J197" s="62">
        <v>0</v>
      </c>
      <c r="K197" s="62">
        <v>0</v>
      </c>
      <c r="L197" s="62">
        <v>1</v>
      </c>
      <c r="M197" s="62">
        <v>0</v>
      </c>
      <c r="N197" s="62">
        <v>0</v>
      </c>
      <c r="O197" s="62">
        <v>1</v>
      </c>
      <c r="P197" s="62">
        <v>0</v>
      </c>
      <c r="Q197" s="62">
        <v>0</v>
      </c>
      <c r="R197" s="62">
        <v>0</v>
      </c>
      <c r="S197" s="62">
        <v>0</v>
      </c>
      <c r="T197" s="62">
        <v>1</v>
      </c>
      <c r="U197" s="62">
        <v>0</v>
      </c>
      <c r="V197" s="62">
        <v>4</v>
      </c>
      <c r="W197" s="62">
        <v>0.26700000000000002</v>
      </c>
      <c r="X197" s="62">
        <v>0.312</v>
      </c>
      <c r="Y197" s="62">
        <v>0.33300000000000002</v>
      </c>
      <c r="Z197" s="62">
        <v>80</v>
      </c>
    </row>
    <row r="198" spans="1:26" ht="17" x14ac:dyDescent="0.2">
      <c r="A198" s="13" t="s">
        <v>410</v>
      </c>
      <c r="B198" s="62">
        <v>5</v>
      </c>
      <c r="C198" s="62">
        <v>4</v>
      </c>
      <c r="D198" s="62">
        <v>16</v>
      </c>
      <c r="E198" s="62">
        <v>15</v>
      </c>
      <c r="F198" s="62">
        <v>1</v>
      </c>
      <c r="G198" s="62">
        <v>1</v>
      </c>
      <c r="H198" s="62">
        <v>0</v>
      </c>
      <c r="I198" s="62">
        <v>0</v>
      </c>
      <c r="J198" s="62">
        <v>1</v>
      </c>
      <c r="K198" s="62">
        <v>2</v>
      </c>
      <c r="L198" s="62">
        <v>0</v>
      </c>
      <c r="M198" s="62">
        <v>0</v>
      </c>
      <c r="N198" s="62">
        <v>0</v>
      </c>
      <c r="O198" s="62">
        <v>2</v>
      </c>
      <c r="P198" s="62">
        <v>0</v>
      </c>
      <c r="Q198" s="62">
        <v>0</v>
      </c>
      <c r="R198" s="62">
        <v>0</v>
      </c>
      <c r="S198" s="62">
        <v>1</v>
      </c>
      <c r="T198" s="62">
        <v>0</v>
      </c>
      <c r="U198" s="62">
        <v>0</v>
      </c>
      <c r="V198" s="62">
        <v>1</v>
      </c>
      <c r="W198" s="62">
        <v>6.7000000000000004E-2</v>
      </c>
      <c r="X198" s="62">
        <v>6.2E-2</v>
      </c>
      <c r="Y198" s="62">
        <v>0.26700000000000002</v>
      </c>
      <c r="Z198" s="62">
        <v>20</v>
      </c>
    </row>
    <row r="199" spans="1:26" ht="17" x14ac:dyDescent="0.2">
      <c r="A199" s="13" t="s">
        <v>159</v>
      </c>
      <c r="B199" s="62">
        <v>4</v>
      </c>
      <c r="C199" s="62">
        <v>4</v>
      </c>
      <c r="D199" s="62">
        <v>16</v>
      </c>
      <c r="E199" s="62">
        <v>15</v>
      </c>
      <c r="F199" s="62">
        <v>1</v>
      </c>
      <c r="G199" s="62">
        <v>4</v>
      </c>
      <c r="H199" s="62">
        <v>1</v>
      </c>
      <c r="I199" s="62">
        <v>0</v>
      </c>
      <c r="J199" s="62">
        <v>1</v>
      </c>
      <c r="K199" s="62">
        <v>2</v>
      </c>
      <c r="L199" s="62">
        <v>1</v>
      </c>
      <c r="M199" s="62">
        <v>1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2</v>
      </c>
      <c r="W199" s="62">
        <v>0.26700000000000002</v>
      </c>
      <c r="X199" s="62">
        <v>0.312</v>
      </c>
      <c r="Y199" s="62">
        <v>0.53300000000000003</v>
      </c>
      <c r="Z199" s="62">
        <v>50</v>
      </c>
    </row>
    <row r="200" spans="1:26" ht="17" x14ac:dyDescent="0.2">
      <c r="A200" s="13" t="s">
        <v>585</v>
      </c>
      <c r="B200" s="62">
        <v>5</v>
      </c>
      <c r="C200" s="62">
        <v>4</v>
      </c>
      <c r="D200" s="62">
        <v>16</v>
      </c>
      <c r="E200" s="62">
        <v>15</v>
      </c>
      <c r="F200" s="62">
        <v>2</v>
      </c>
      <c r="G200" s="62">
        <v>1</v>
      </c>
      <c r="H200" s="62">
        <v>0</v>
      </c>
      <c r="I200" s="62">
        <v>1</v>
      </c>
      <c r="J200" s="62">
        <v>0</v>
      </c>
      <c r="K200" s="62">
        <v>1</v>
      </c>
      <c r="L200" s="62">
        <v>0</v>
      </c>
      <c r="M200" s="62">
        <v>0</v>
      </c>
      <c r="N200" s="62">
        <v>0</v>
      </c>
      <c r="O200" s="62">
        <v>4</v>
      </c>
      <c r="P200" s="62">
        <v>0</v>
      </c>
      <c r="Q200" s="62">
        <v>0</v>
      </c>
      <c r="R200" s="62">
        <v>1</v>
      </c>
      <c r="S200" s="62">
        <v>0</v>
      </c>
      <c r="T200" s="62">
        <v>0</v>
      </c>
      <c r="U200" s="62">
        <v>0</v>
      </c>
      <c r="V200" s="62">
        <v>1</v>
      </c>
      <c r="W200" s="62">
        <v>6.7000000000000004E-2</v>
      </c>
      <c r="X200" s="62">
        <v>6.7000000000000004E-2</v>
      </c>
      <c r="Y200" s="62">
        <v>0.2</v>
      </c>
      <c r="Z200" s="62">
        <v>20</v>
      </c>
    </row>
    <row r="201" spans="1:26" ht="17" x14ac:dyDescent="0.2">
      <c r="A201" s="13" t="s">
        <v>389</v>
      </c>
      <c r="B201" s="62">
        <v>5</v>
      </c>
      <c r="C201" s="62">
        <v>4</v>
      </c>
      <c r="D201" s="62">
        <v>21</v>
      </c>
      <c r="E201" s="62">
        <v>14</v>
      </c>
      <c r="F201" s="62">
        <v>2</v>
      </c>
      <c r="G201" s="62">
        <v>2</v>
      </c>
      <c r="H201" s="62">
        <v>0</v>
      </c>
      <c r="I201" s="62">
        <v>0</v>
      </c>
      <c r="J201" s="62">
        <v>0</v>
      </c>
      <c r="K201" s="62">
        <v>0</v>
      </c>
      <c r="L201" s="62">
        <v>7</v>
      </c>
      <c r="M201" s="62">
        <v>1</v>
      </c>
      <c r="N201" s="62">
        <v>0</v>
      </c>
      <c r="O201" s="62">
        <v>2</v>
      </c>
      <c r="P201" s="62">
        <v>2</v>
      </c>
      <c r="Q201" s="62">
        <v>1</v>
      </c>
      <c r="R201" s="62">
        <v>0</v>
      </c>
      <c r="S201" s="62">
        <v>0</v>
      </c>
      <c r="T201" s="62">
        <v>0</v>
      </c>
      <c r="U201" s="62">
        <v>0</v>
      </c>
      <c r="V201" s="62">
        <v>2</v>
      </c>
      <c r="W201" s="62">
        <v>0.14299999999999999</v>
      </c>
      <c r="X201" s="62">
        <v>0.42899999999999999</v>
      </c>
      <c r="Y201" s="62">
        <v>0.14299999999999999</v>
      </c>
      <c r="Z201" s="62">
        <v>40</v>
      </c>
    </row>
    <row r="202" spans="1:26" ht="17" x14ac:dyDescent="0.2">
      <c r="A202" s="13" t="s">
        <v>197</v>
      </c>
      <c r="B202" s="62">
        <v>6</v>
      </c>
      <c r="C202" s="62">
        <v>5</v>
      </c>
      <c r="D202" s="62">
        <v>19</v>
      </c>
      <c r="E202" s="62">
        <v>14</v>
      </c>
      <c r="F202" s="62">
        <v>2</v>
      </c>
      <c r="G202" s="62">
        <v>3</v>
      </c>
      <c r="H202" s="62">
        <v>0</v>
      </c>
      <c r="I202" s="62">
        <v>0</v>
      </c>
      <c r="J202" s="62">
        <v>0</v>
      </c>
      <c r="K202" s="62">
        <v>3</v>
      </c>
      <c r="L202" s="62">
        <v>5</v>
      </c>
      <c r="M202" s="62">
        <v>0</v>
      </c>
      <c r="N202" s="62">
        <v>0</v>
      </c>
      <c r="O202" s="62">
        <v>1</v>
      </c>
      <c r="P202" s="62">
        <v>0</v>
      </c>
      <c r="Q202" s="62">
        <v>0</v>
      </c>
      <c r="R202" s="62">
        <v>0</v>
      </c>
      <c r="S202" s="62">
        <v>0</v>
      </c>
      <c r="T202" s="62">
        <v>0</v>
      </c>
      <c r="U202" s="62">
        <v>0</v>
      </c>
      <c r="V202" s="62">
        <v>2</v>
      </c>
      <c r="W202" s="62">
        <v>0.214</v>
      </c>
      <c r="X202" s="62">
        <v>0.42099999999999999</v>
      </c>
      <c r="Y202" s="62">
        <v>0.214</v>
      </c>
      <c r="Z202" s="62">
        <v>33.299999999999997</v>
      </c>
    </row>
    <row r="203" spans="1:26" ht="17" x14ac:dyDescent="0.2">
      <c r="A203" s="13" t="s">
        <v>400</v>
      </c>
      <c r="B203" s="62">
        <v>6</v>
      </c>
      <c r="C203" s="62">
        <v>3</v>
      </c>
      <c r="D203" s="62">
        <v>17</v>
      </c>
      <c r="E203" s="62">
        <v>14</v>
      </c>
      <c r="F203" s="62">
        <v>1</v>
      </c>
      <c r="G203" s="62">
        <v>4</v>
      </c>
      <c r="H203" s="62">
        <v>0</v>
      </c>
      <c r="I203" s="62">
        <v>0</v>
      </c>
      <c r="J203" s="62">
        <v>1</v>
      </c>
      <c r="K203" s="62">
        <v>2</v>
      </c>
      <c r="L203" s="62">
        <v>3</v>
      </c>
      <c r="M203" s="62">
        <v>0</v>
      </c>
      <c r="N203" s="62">
        <v>0</v>
      </c>
      <c r="O203" s="62">
        <v>3</v>
      </c>
      <c r="P203" s="62">
        <v>0</v>
      </c>
      <c r="Q203" s="62">
        <v>0</v>
      </c>
      <c r="R203" s="62">
        <v>0</v>
      </c>
      <c r="S203" s="62">
        <v>0</v>
      </c>
      <c r="T203" s="62">
        <v>0</v>
      </c>
      <c r="U203" s="62">
        <v>0</v>
      </c>
      <c r="V203" s="62">
        <v>3</v>
      </c>
      <c r="W203" s="62">
        <v>0.28599999999999998</v>
      </c>
      <c r="X203" s="62">
        <v>0.41199999999999998</v>
      </c>
      <c r="Y203" s="62">
        <v>0.5</v>
      </c>
      <c r="Z203" s="62">
        <v>50</v>
      </c>
    </row>
    <row r="204" spans="1:26" ht="17" x14ac:dyDescent="0.2">
      <c r="A204" s="13" t="s">
        <v>61</v>
      </c>
      <c r="B204" s="62">
        <v>4</v>
      </c>
      <c r="C204" s="62">
        <v>4</v>
      </c>
      <c r="D204" s="62">
        <v>16</v>
      </c>
      <c r="E204" s="62">
        <v>14</v>
      </c>
      <c r="F204" s="62">
        <v>1</v>
      </c>
      <c r="G204" s="62">
        <v>3</v>
      </c>
      <c r="H204" s="62">
        <v>0</v>
      </c>
      <c r="I204" s="62">
        <v>0</v>
      </c>
      <c r="J204" s="62">
        <v>1</v>
      </c>
      <c r="K204" s="62">
        <v>3</v>
      </c>
      <c r="L204" s="62">
        <v>1</v>
      </c>
      <c r="M204" s="62">
        <v>0</v>
      </c>
      <c r="N204" s="62">
        <v>0</v>
      </c>
      <c r="O204" s="62">
        <v>2</v>
      </c>
      <c r="P204" s="62">
        <v>0</v>
      </c>
      <c r="Q204" s="62">
        <v>0</v>
      </c>
      <c r="R204" s="62">
        <v>0</v>
      </c>
      <c r="S204" s="62">
        <v>1</v>
      </c>
      <c r="T204" s="62">
        <v>0</v>
      </c>
      <c r="U204" s="62">
        <v>0</v>
      </c>
      <c r="V204" s="62">
        <v>2</v>
      </c>
      <c r="W204" s="62">
        <v>0.214</v>
      </c>
      <c r="X204" s="62">
        <v>0.25</v>
      </c>
      <c r="Y204" s="62">
        <v>0.42899999999999999</v>
      </c>
      <c r="Z204" s="62">
        <v>50</v>
      </c>
    </row>
    <row r="205" spans="1:26" ht="17" x14ac:dyDescent="0.2">
      <c r="A205" s="13" t="s">
        <v>437</v>
      </c>
      <c r="B205" s="62">
        <v>5</v>
      </c>
      <c r="C205" s="62">
        <v>4</v>
      </c>
      <c r="D205" s="62">
        <v>16</v>
      </c>
      <c r="E205" s="62">
        <v>14</v>
      </c>
      <c r="F205" s="62">
        <v>2</v>
      </c>
      <c r="G205" s="62">
        <v>4</v>
      </c>
      <c r="H205" s="62">
        <v>2</v>
      </c>
      <c r="I205" s="62">
        <v>0</v>
      </c>
      <c r="J205" s="62">
        <v>1</v>
      </c>
      <c r="K205" s="62">
        <v>3</v>
      </c>
      <c r="L205" s="62">
        <v>0</v>
      </c>
      <c r="M205" s="62">
        <v>0</v>
      </c>
      <c r="N205" s="62">
        <v>1</v>
      </c>
      <c r="O205" s="62">
        <v>0</v>
      </c>
      <c r="P205" s="62">
        <v>0</v>
      </c>
      <c r="Q205" s="62">
        <v>0</v>
      </c>
      <c r="R205" s="62">
        <v>0</v>
      </c>
      <c r="S205" s="62">
        <v>1</v>
      </c>
      <c r="T205" s="62">
        <v>0</v>
      </c>
      <c r="U205" s="62">
        <v>0</v>
      </c>
      <c r="V205" s="62">
        <v>3</v>
      </c>
      <c r="W205" s="62">
        <v>0.28599999999999998</v>
      </c>
      <c r="X205" s="62">
        <v>0.312</v>
      </c>
      <c r="Y205" s="62">
        <v>0.64300000000000002</v>
      </c>
      <c r="Z205" s="62">
        <v>60</v>
      </c>
    </row>
    <row r="206" spans="1:26" ht="17" x14ac:dyDescent="0.2">
      <c r="A206" s="13" t="s">
        <v>348</v>
      </c>
      <c r="B206" s="62">
        <v>5</v>
      </c>
      <c r="C206" s="62">
        <v>3</v>
      </c>
      <c r="D206" s="62">
        <v>16</v>
      </c>
      <c r="E206" s="62">
        <v>14</v>
      </c>
      <c r="F206" s="62">
        <v>1</v>
      </c>
      <c r="G206" s="62">
        <v>2</v>
      </c>
      <c r="H206" s="62">
        <v>0</v>
      </c>
      <c r="I206" s="62">
        <v>0</v>
      </c>
      <c r="J206" s="62">
        <v>0</v>
      </c>
      <c r="K206" s="62">
        <v>2</v>
      </c>
      <c r="L206" s="62">
        <v>1</v>
      </c>
      <c r="M206" s="62">
        <v>0</v>
      </c>
      <c r="N206" s="62">
        <v>1</v>
      </c>
      <c r="O206" s="62">
        <v>3</v>
      </c>
      <c r="P206" s="62">
        <v>2</v>
      </c>
      <c r="Q206" s="62">
        <v>1</v>
      </c>
      <c r="R206" s="62">
        <v>0</v>
      </c>
      <c r="S206" s="62">
        <v>0</v>
      </c>
      <c r="T206" s="62">
        <v>0</v>
      </c>
      <c r="U206" s="62">
        <v>0</v>
      </c>
      <c r="V206" s="62">
        <v>1</v>
      </c>
      <c r="W206" s="62">
        <v>0.14299999999999999</v>
      </c>
      <c r="X206" s="62">
        <v>0.25</v>
      </c>
      <c r="Y206" s="62">
        <v>0.14299999999999999</v>
      </c>
      <c r="Z206" s="62">
        <v>20</v>
      </c>
    </row>
    <row r="207" spans="1:26" ht="17" x14ac:dyDescent="0.2">
      <c r="A207" s="13" t="s">
        <v>675</v>
      </c>
      <c r="B207" s="62">
        <v>4</v>
      </c>
      <c r="C207" s="62">
        <v>4</v>
      </c>
      <c r="D207" s="62">
        <v>16</v>
      </c>
      <c r="E207" s="62">
        <v>14</v>
      </c>
      <c r="F207" s="62">
        <v>0</v>
      </c>
      <c r="G207" s="62">
        <v>4</v>
      </c>
      <c r="H207" s="62">
        <v>0</v>
      </c>
      <c r="I207" s="62">
        <v>0</v>
      </c>
      <c r="J207" s="62">
        <v>0</v>
      </c>
      <c r="K207" s="62">
        <v>1</v>
      </c>
      <c r="L207" s="62">
        <v>1</v>
      </c>
      <c r="M207" s="62">
        <v>1</v>
      </c>
      <c r="N207" s="62">
        <v>1</v>
      </c>
      <c r="O207" s="62">
        <v>0</v>
      </c>
      <c r="P207" s="62">
        <v>0</v>
      </c>
      <c r="Q207" s="62">
        <v>1</v>
      </c>
      <c r="R207" s="62">
        <v>0</v>
      </c>
      <c r="S207" s="62">
        <v>0</v>
      </c>
      <c r="T207" s="62">
        <v>0</v>
      </c>
      <c r="U207" s="62">
        <v>0</v>
      </c>
      <c r="V207" s="62">
        <v>3</v>
      </c>
      <c r="W207" s="62">
        <v>0.28599999999999998</v>
      </c>
      <c r="X207" s="62">
        <v>0.375</v>
      </c>
      <c r="Y207" s="62">
        <v>0.28599999999999998</v>
      </c>
      <c r="Z207" s="62">
        <v>75</v>
      </c>
    </row>
    <row r="208" spans="1:26" ht="17" x14ac:dyDescent="0.2">
      <c r="A208" s="13" t="s">
        <v>517</v>
      </c>
      <c r="B208" s="62">
        <v>5</v>
      </c>
      <c r="C208" s="62">
        <v>5</v>
      </c>
      <c r="D208" s="62">
        <v>15</v>
      </c>
      <c r="E208" s="62">
        <v>14</v>
      </c>
      <c r="F208" s="62">
        <v>1</v>
      </c>
      <c r="G208" s="62">
        <v>4</v>
      </c>
      <c r="H208" s="62">
        <v>1</v>
      </c>
      <c r="I208" s="62">
        <v>0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62">
        <v>2</v>
      </c>
      <c r="P208" s="62">
        <v>0</v>
      </c>
      <c r="Q208" s="62">
        <v>0</v>
      </c>
      <c r="R208" s="62">
        <v>1</v>
      </c>
      <c r="S208" s="62">
        <v>0</v>
      </c>
      <c r="T208" s="62">
        <v>0</v>
      </c>
      <c r="U208" s="62">
        <v>0</v>
      </c>
      <c r="V208" s="62">
        <v>4</v>
      </c>
      <c r="W208" s="62">
        <v>0.28599999999999998</v>
      </c>
      <c r="X208" s="62">
        <v>0.28599999999999998</v>
      </c>
      <c r="Y208" s="62">
        <v>0.35699999999999998</v>
      </c>
      <c r="Z208" s="62">
        <v>80</v>
      </c>
    </row>
    <row r="209" spans="1:26" ht="17" x14ac:dyDescent="0.2">
      <c r="A209" s="13" t="s">
        <v>346</v>
      </c>
      <c r="B209" s="62">
        <v>4</v>
      </c>
      <c r="C209" s="62">
        <v>4</v>
      </c>
      <c r="D209" s="62">
        <v>15</v>
      </c>
      <c r="E209" s="62">
        <v>14</v>
      </c>
      <c r="F209" s="62">
        <v>1</v>
      </c>
      <c r="G209" s="62">
        <v>3</v>
      </c>
      <c r="H209" s="62">
        <v>0</v>
      </c>
      <c r="I209" s="62">
        <v>0</v>
      </c>
      <c r="J209" s="62">
        <v>0</v>
      </c>
      <c r="K209" s="62">
        <v>0</v>
      </c>
      <c r="L209" s="62">
        <v>1</v>
      </c>
      <c r="M209" s="62">
        <v>0</v>
      </c>
      <c r="N209" s="62">
        <v>0</v>
      </c>
      <c r="O209" s="62">
        <v>2</v>
      </c>
      <c r="P209" s="62">
        <v>1</v>
      </c>
      <c r="Q209" s="62">
        <v>0</v>
      </c>
      <c r="R209" s="62">
        <v>0</v>
      </c>
      <c r="S209" s="62">
        <v>0</v>
      </c>
      <c r="T209" s="62">
        <v>0</v>
      </c>
      <c r="U209" s="62">
        <v>0</v>
      </c>
      <c r="V209" s="62">
        <v>3</v>
      </c>
      <c r="W209" s="62">
        <v>0.214</v>
      </c>
      <c r="X209" s="62">
        <v>0.26700000000000002</v>
      </c>
      <c r="Y209" s="62">
        <v>0.214</v>
      </c>
      <c r="Z209" s="62">
        <v>75</v>
      </c>
    </row>
    <row r="210" spans="1:26" ht="17" x14ac:dyDescent="0.2">
      <c r="A210" s="13" t="s">
        <v>144</v>
      </c>
      <c r="B210" s="62">
        <v>5</v>
      </c>
      <c r="C210" s="62">
        <v>3</v>
      </c>
      <c r="D210" s="62">
        <v>14</v>
      </c>
      <c r="E210" s="62">
        <v>14</v>
      </c>
      <c r="F210" s="62">
        <v>2</v>
      </c>
      <c r="G210" s="62">
        <v>4</v>
      </c>
      <c r="H210" s="62">
        <v>1</v>
      </c>
      <c r="I210" s="62">
        <v>0</v>
      </c>
      <c r="J210" s="62">
        <v>0</v>
      </c>
      <c r="K210" s="62">
        <v>2</v>
      </c>
      <c r="L210" s="62">
        <v>0</v>
      </c>
      <c r="M210" s="62">
        <v>0</v>
      </c>
      <c r="N210" s="62">
        <v>0</v>
      </c>
      <c r="O210" s="62">
        <v>3</v>
      </c>
      <c r="P210" s="62">
        <v>0</v>
      </c>
      <c r="Q210" s="62">
        <v>0</v>
      </c>
      <c r="R210" s="62">
        <v>0</v>
      </c>
      <c r="S210" s="62">
        <v>0</v>
      </c>
      <c r="T210" s="62">
        <v>0</v>
      </c>
      <c r="U210" s="62">
        <v>0</v>
      </c>
      <c r="V210" s="62">
        <v>2</v>
      </c>
      <c r="W210" s="62">
        <v>0.28599999999999998</v>
      </c>
      <c r="X210" s="62">
        <v>0.28599999999999998</v>
      </c>
      <c r="Y210" s="62">
        <v>0.35699999999999998</v>
      </c>
      <c r="Z210" s="62">
        <v>40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116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117</v>
      </c>
      <c r="W211" s="61" t="s">
        <v>0</v>
      </c>
      <c r="X211" s="61" t="s">
        <v>36</v>
      </c>
      <c r="Y211" s="61" t="s">
        <v>37</v>
      </c>
      <c r="Z211" s="61" t="s">
        <v>118</v>
      </c>
    </row>
    <row r="212" spans="1:26" ht="17" x14ac:dyDescent="0.2">
      <c r="A212" s="13" t="s">
        <v>566</v>
      </c>
      <c r="B212" s="62">
        <v>5</v>
      </c>
      <c r="C212" s="62">
        <v>3</v>
      </c>
      <c r="D212" s="62">
        <v>14</v>
      </c>
      <c r="E212" s="62">
        <v>14</v>
      </c>
      <c r="F212" s="62">
        <v>1</v>
      </c>
      <c r="G212" s="62">
        <v>5</v>
      </c>
      <c r="H212" s="62">
        <v>1</v>
      </c>
      <c r="I212" s="62">
        <v>0</v>
      </c>
      <c r="J212" s="62">
        <v>1</v>
      </c>
      <c r="K212" s="62">
        <v>2</v>
      </c>
      <c r="L212" s="62">
        <v>0</v>
      </c>
      <c r="M212" s="62">
        <v>0</v>
      </c>
      <c r="N212" s="62">
        <v>0</v>
      </c>
      <c r="O212" s="62">
        <v>1</v>
      </c>
      <c r="P212" s="62">
        <v>1</v>
      </c>
      <c r="Q212" s="62">
        <v>0</v>
      </c>
      <c r="R212" s="62">
        <v>0</v>
      </c>
      <c r="S212" s="62">
        <v>0</v>
      </c>
      <c r="T212" s="62">
        <v>0</v>
      </c>
      <c r="U212" s="62">
        <v>0</v>
      </c>
      <c r="V212" s="62">
        <v>3</v>
      </c>
      <c r="W212" s="62">
        <v>0.35699999999999998</v>
      </c>
      <c r="X212" s="62">
        <v>0.35699999999999998</v>
      </c>
      <c r="Y212" s="62">
        <v>0.64300000000000002</v>
      </c>
      <c r="Z212" s="62">
        <v>60</v>
      </c>
    </row>
    <row r="213" spans="1:26" ht="17" x14ac:dyDescent="0.2">
      <c r="A213" s="13" t="s">
        <v>209</v>
      </c>
      <c r="B213" s="62">
        <v>4</v>
      </c>
      <c r="C213" s="62">
        <v>4</v>
      </c>
      <c r="D213" s="62">
        <v>14</v>
      </c>
      <c r="E213" s="62">
        <v>14</v>
      </c>
      <c r="F213" s="62">
        <v>0</v>
      </c>
      <c r="G213" s="62">
        <v>2</v>
      </c>
      <c r="H213" s="62">
        <v>0</v>
      </c>
      <c r="I213" s="62">
        <v>0</v>
      </c>
      <c r="J213" s="62">
        <v>0</v>
      </c>
      <c r="K213" s="62">
        <v>1</v>
      </c>
      <c r="L213" s="62">
        <v>0</v>
      </c>
      <c r="M213" s="62">
        <v>0</v>
      </c>
      <c r="N213" s="62">
        <v>0</v>
      </c>
      <c r="O213" s="62">
        <v>2</v>
      </c>
      <c r="P213" s="62">
        <v>0</v>
      </c>
      <c r="Q213" s="62">
        <v>0</v>
      </c>
      <c r="R213" s="62">
        <v>0</v>
      </c>
      <c r="S213" s="62">
        <v>0</v>
      </c>
      <c r="T213" s="62">
        <v>0</v>
      </c>
      <c r="U213" s="62">
        <v>0</v>
      </c>
      <c r="V213" s="62">
        <v>2</v>
      </c>
      <c r="W213" s="62">
        <v>0.14299999999999999</v>
      </c>
      <c r="X213" s="62">
        <v>0.14299999999999999</v>
      </c>
      <c r="Y213" s="62">
        <v>0.14299999999999999</v>
      </c>
      <c r="Z213" s="62">
        <v>50</v>
      </c>
    </row>
    <row r="214" spans="1:26" ht="17" x14ac:dyDescent="0.2">
      <c r="A214" s="13" t="s">
        <v>502</v>
      </c>
      <c r="B214" s="62">
        <v>5</v>
      </c>
      <c r="C214" s="62">
        <v>4</v>
      </c>
      <c r="D214" s="62">
        <v>14</v>
      </c>
      <c r="E214" s="62">
        <v>14</v>
      </c>
      <c r="F214" s="62">
        <v>1</v>
      </c>
      <c r="G214" s="62">
        <v>3</v>
      </c>
      <c r="H214" s="62">
        <v>0</v>
      </c>
      <c r="I214" s="62">
        <v>0</v>
      </c>
      <c r="J214" s="62">
        <v>0</v>
      </c>
      <c r="K214" s="62">
        <v>1</v>
      </c>
      <c r="L214" s="62">
        <v>0</v>
      </c>
      <c r="M214" s="62">
        <v>0</v>
      </c>
      <c r="N214" s="62">
        <v>0</v>
      </c>
      <c r="O214" s="62">
        <v>3</v>
      </c>
      <c r="P214" s="62">
        <v>1</v>
      </c>
      <c r="Q214" s="62">
        <v>0</v>
      </c>
      <c r="R214" s="62">
        <v>0</v>
      </c>
      <c r="S214" s="62">
        <v>0</v>
      </c>
      <c r="T214" s="62">
        <v>0</v>
      </c>
      <c r="U214" s="62">
        <v>0</v>
      </c>
      <c r="V214" s="62">
        <v>3</v>
      </c>
      <c r="W214" s="62">
        <v>0.214</v>
      </c>
      <c r="X214" s="62">
        <v>0.214</v>
      </c>
      <c r="Y214" s="62">
        <v>0.214</v>
      </c>
      <c r="Z214" s="62">
        <v>60</v>
      </c>
    </row>
    <row r="215" spans="1:26" ht="17" x14ac:dyDescent="0.2">
      <c r="A215" s="13" t="s">
        <v>178</v>
      </c>
      <c r="B215" s="62">
        <v>5</v>
      </c>
      <c r="C215" s="62">
        <v>3</v>
      </c>
      <c r="D215" s="62">
        <v>16</v>
      </c>
      <c r="E215" s="62">
        <v>13</v>
      </c>
      <c r="F215" s="62">
        <v>2</v>
      </c>
      <c r="G215" s="62">
        <v>4</v>
      </c>
      <c r="H215" s="62">
        <v>0</v>
      </c>
      <c r="I215" s="62">
        <v>0</v>
      </c>
      <c r="J215" s="62">
        <v>2</v>
      </c>
      <c r="K215" s="62">
        <v>4</v>
      </c>
      <c r="L215" s="62">
        <v>2</v>
      </c>
      <c r="M215" s="62">
        <v>0</v>
      </c>
      <c r="N215" s="62">
        <v>0</v>
      </c>
      <c r="O215" s="62">
        <v>5</v>
      </c>
      <c r="P215" s="62">
        <v>0</v>
      </c>
      <c r="Q215" s="62">
        <v>0</v>
      </c>
      <c r="R215" s="62">
        <v>0</v>
      </c>
      <c r="S215" s="62">
        <v>1</v>
      </c>
      <c r="T215" s="62">
        <v>0</v>
      </c>
      <c r="U215" s="62">
        <v>0</v>
      </c>
      <c r="V215" s="62">
        <v>3</v>
      </c>
      <c r="W215" s="62">
        <v>0.308</v>
      </c>
      <c r="X215" s="62">
        <v>0.375</v>
      </c>
      <c r="Y215" s="62">
        <v>0.76900000000000002</v>
      </c>
      <c r="Z215" s="62">
        <v>60</v>
      </c>
    </row>
    <row r="216" spans="1:26" ht="17" x14ac:dyDescent="0.2">
      <c r="A216" s="13" t="s">
        <v>387</v>
      </c>
      <c r="B216" s="62">
        <v>5</v>
      </c>
      <c r="C216" s="62">
        <v>3</v>
      </c>
      <c r="D216" s="62">
        <v>15</v>
      </c>
      <c r="E216" s="62">
        <v>13</v>
      </c>
      <c r="F216" s="62">
        <v>3</v>
      </c>
      <c r="G216" s="62">
        <v>4</v>
      </c>
      <c r="H216" s="62">
        <v>1</v>
      </c>
      <c r="I216" s="62">
        <v>0</v>
      </c>
      <c r="J216" s="62">
        <v>1</v>
      </c>
      <c r="K216" s="62">
        <v>3</v>
      </c>
      <c r="L216" s="62">
        <v>2</v>
      </c>
      <c r="M216" s="62">
        <v>0</v>
      </c>
      <c r="N216" s="62">
        <v>0</v>
      </c>
      <c r="O216" s="62">
        <v>2</v>
      </c>
      <c r="P216" s="62">
        <v>0</v>
      </c>
      <c r="Q216" s="62">
        <v>0</v>
      </c>
      <c r="R216" s="62">
        <v>0</v>
      </c>
      <c r="S216" s="62">
        <v>0</v>
      </c>
      <c r="T216" s="62">
        <v>1</v>
      </c>
      <c r="U216" s="62">
        <v>0</v>
      </c>
      <c r="V216" s="62">
        <v>3</v>
      </c>
      <c r="W216" s="62">
        <v>0.308</v>
      </c>
      <c r="X216" s="62">
        <v>0.4</v>
      </c>
      <c r="Y216" s="62">
        <v>0.61499999999999999</v>
      </c>
      <c r="Z216" s="62">
        <v>60</v>
      </c>
    </row>
    <row r="217" spans="1:26" ht="17" x14ac:dyDescent="0.2">
      <c r="A217" s="13" t="s">
        <v>426</v>
      </c>
      <c r="B217" s="62">
        <v>5</v>
      </c>
      <c r="C217" s="62">
        <v>5</v>
      </c>
      <c r="D217" s="62">
        <v>15</v>
      </c>
      <c r="E217" s="62">
        <v>13</v>
      </c>
      <c r="F217" s="62">
        <v>1</v>
      </c>
      <c r="G217" s="62">
        <v>3</v>
      </c>
      <c r="H217" s="62">
        <v>0</v>
      </c>
      <c r="I217" s="62">
        <v>0</v>
      </c>
      <c r="J217" s="62">
        <v>0</v>
      </c>
      <c r="K217" s="62">
        <v>0</v>
      </c>
      <c r="L217" s="62">
        <v>1</v>
      </c>
      <c r="M217" s="62">
        <v>0</v>
      </c>
      <c r="N217" s="62">
        <v>1</v>
      </c>
      <c r="O217" s="62">
        <v>1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2</v>
      </c>
      <c r="W217" s="62">
        <v>0.23100000000000001</v>
      </c>
      <c r="X217" s="62">
        <v>0.33300000000000002</v>
      </c>
      <c r="Y217" s="62">
        <v>0.23100000000000001</v>
      </c>
      <c r="Z217" s="62">
        <v>40</v>
      </c>
    </row>
    <row r="218" spans="1:26" ht="17" x14ac:dyDescent="0.2">
      <c r="A218" s="13" t="s">
        <v>162</v>
      </c>
      <c r="B218" s="62">
        <v>6</v>
      </c>
      <c r="C218" s="62">
        <v>3</v>
      </c>
      <c r="D218" s="62">
        <v>15</v>
      </c>
      <c r="E218" s="62">
        <v>13</v>
      </c>
      <c r="F218" s="62">
        <v>3</v>
      </c>
      <c r="G218" s="62">
        <v>3</v>
      </c>
      <c r="H218" s="62">
        <v>2</v>
      </c>
      <c r="I218" s="62">
        <v>0</v>
      </c>
      <c r="J218" s="62">
        <v>0</v>
      </c>
      <c r="K218" s="62">
        <v>3</v>
      </c>
      <c r="L218" s="62">
        <v>2</v>
      </c>
      <c r="M218" s="62">
        <v>0</v>
      </c>
      <c r="N218" s="62">
        <v>0</v>
      </c>
      <c r="O218" s="62">
        <v>1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2</v>
      </c>
      <c r="W218" s="62">
        <v>0.23100000000000001</v>
      </c>
      <c r="X218" s="62">
        <v>0.33300000000000002</v>
      </c>
      <c r="Y218" s="62">
        <v>0.38500000000000001</v>
      </c>
      <c r="Z218" s="62">
        <v>33.299999999999997</v>
      </c>
    </row>
    <row r="219" spans="1:26" ht="17" x14ac:dyDescent="0.2">
      <c r="A219" s="13" t="s">
        <v>461</v>
      </c>
      <c r="B219" s="62">
        <v>4</v>
      </c>
      <c r="C219" s="62">
        <v>3</v>
      </c>
      <c r="D219" s="62">
        <v>14</v>
      </c>
      <c r="E219" s="62">
        <v>13</v>
      </c>
      <c r="F219" s="62">
        <v>1</v>
      </c>
      <c r="G219" s="62">
        <v>1</v>
      </c>
      <c r="H219" s="62">
        <v>0</v>
      </c>
      <c r="I219" s="62">
        <v>0</v>
      </c>
      <c r="J219" s="62">
        <v>0</v>
      </c>
      <c r="K219" s="62">
        <v>0</v>
      </c>
      <c r="L219" s="62">
        <v>1</v>
      </c>
      <c r="M219" s="62">
        <v>0</v>
      </c>
      <c r="N219" s="62">
        <v>0</v>
      </c>
      <c r="O219" s="62">
        <v>1</v>
      </c>
      <c r="P219" s="62">
        <v>1</v>
      </c>
      <c r="Q219" s="62">
        <v>1</v>
      </c>
      <c r="R219" s="62">
        <v>0</v>
      </c>
      <c r="S219" s="62">
        <v>0</v>
      </c>
      <c r="T219" s="62">
        <v>0</v>
      </c>
      <c r="U219" s="62">
        <v>0</v>
      </c>
      <c r="V219" s="62">
        <v>1</v>
      </c>
      <c r="W219" s="62">
        <v>7.6999999999999999E-2</v>
      </c>
      <c r="X219" s="62">
        <v>0.14299999999999999</v>
      </c>
      <c r="Y219" s="62">
        <v>7.6999999999999999E-2</v>
      </c>
      <c r="Z219" s="62">
        <v>25</v>
      </c>
    </row>
    <row r="220" spans="1:26" ht="17" x14ac:dyDescent="0.2">
      <c r="A220" s="13" t="s">
        <v>536</v>
      </c>
      <c r="B220" s="62">
        <v>6</v>
      </c>
      <c r="C220" s="62">
        <v>2</v>
      </c>
      <c r="D220" s="62">
        <v>14</v>
      </c>
      <c r="E220" s="62">
        <v>13</v>
      </c>
      <c r="F220" s="62">
        <v>2</v>
      </c>
      <c r="G220" s="62">
        <v>2</v>
      </c>
      <c r="H220" s="62">
        <v>0</v>
      </c>
      <c r="I220" s="62">
        <v>0</v>
      </c>
      <c r="J220" s="62">
        <v>0</v>
      </c>
      <c r="K220" s="62">
        <v>0</v>
      </c>
      <c r="L220" s="62">
        <v>1</v>
      </c>
      <c r="M220" s="62">
        <v>0</v>
      </c>
      <c r="N220" s="62">
        <v>0</v>
      </c>
      <c r="O220" s="62">
        <v>6</v>
      </c>
      <c r="P220" s="62">
        <v>1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2</v>
      </c>
      <c r="W220" s="62">
        <v>0.154</v>
      </c>
      <c r="X220" s="62">
        <v>0.214</v>
      </c>
      <c r="Y220" s="62">
        <v>0.154</v>
      </c>
      <c r="Z220" s="62">
        <v>33.299999999999997</v>
      </c>
    </row>
    <row r="221" spans="1:26" ht="17" x14ac:dyDescent="0.2">
      <c r="A221" s="13" t="s">
        <v>399</v>
      </c>
      <c r="B221" s="62">
        <v>4</v>
      </c>
      <c r="C221" s="62">
        <v>4</v>
      </c>
      <c r="D221" s="62">
        <v>14</v>
      </c>
      <c r="E221" s="62">
        <v>13</v>
      </c>
      <c r="F221" s="62">
        <v>1</v>
      </c>
      <c r="G221" s="62">
        <v>2</v>
      </c>
      <c r="H221" s="62">
        <v>1</v>
      </c>
      <c r="I221" s="62">
        <v>0</v>
      </c>
      <c r="J221" s="62">
        <v>0</v>
      </c>
      <c r="K221" s="62">
        <v>0</v>
      </c>
      <c r="L221" s="62">
        <v>1</v>
      </c>
      <c r="M221" s="62">
        <v>0</v>
      </c>
      <c r="N221" s="62">
        <v>0</v>
      </c>
      <c r="O221" s="62">
        <v>1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2</v>
      </c>
      <c r="W221" s="62">
        <v>0.154</v>
      </c>
      <c r="X221" s="62">
        <v>0.214</v>
      </c>
      <c r="Y221" s="62">
        <v>0.23100000000000001</v>
      </c>
      <c r="Z221" s="62">
        <v>50</v>
      </c>
    </row>
    <row r="222" spans="1:26" ht="17" x14ac:dyDescent="0.2">
      <c r="A222" s="13" t="s">
        <v>569</v>
      </c>
      <c r="B222" s="62">
        <v>4</v>
      </c>
      <c r="C222" s="62">
        <v>3</v>
      </c>
      <c r="D222" s="62">
        <v>14</v>
      </c>
      <c r="E222" s="62">
        <v>13</v>
      </c>
      <c r="F222" s="62">
        <v>0</v>
      </c>
      <c r="G222" s="62">
        <v>3</v>
      </c>
      <c r="H222" s="62">
        <v>1</v>
      </c>
      <c r="I222" s="62">
        <v>0</v>
      </c>
      <c r="J222" s="62">
        <v>0</v>
      </c>
      <c r="K222" s="62">
        <v>0</v>
      </c>
      <c r="L222" s="62">
        <v>1</v>
      </c>
      <c r="M222" s="62">
        <v>0</v>
      </c>
      <c r="N222" s="62">
        <v>0</v>
      </c>
      <c r="O222" s="62">
        <v>1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3</v>
      </c>
      <c r="W222" s="62">
        <v>0.23100000000000001</v>
      </c>
      <c r="X222" s="62">
        <v>0.28599999999999998</v>
      </c>
      <c r="Y222" s="62">
        <v>0.308</v>
      </c>
      <c r="Z222" s="62">
        <v>75</v>
      </c>
    </row>
    <row r="223" spans="1:26" ht="17" x14ac:dyDescent="0.2">
      <c r="A223" s="13" t="s">
        <v>383</v>
      </c>
      <c r="B223" s="62">
        <v>5</v>
      </c>
      <c r="C223" s="62">
        <v>3</v>
      </c>
      <c r="D223" s="62">
        <v>13</v>
      </c>
      <c r="E223" s="62">
        <v>13</v>
      </c>
      <c r="F223" s="62">
        <v>0</v>
      </c>
      <c r="G223" s="62">
        <v>4</v>
      </c>
      <c r="H223" s="62">
        <v>1</v>
      </c>
      <c r="I223" s="62">
        <v>0</v>
      </c>
      <c r="J223" s="62">
        <v>0</v>
      </c>
      <c r="K223" s="62">
        <v>1</v>
      </c>
      <c r="L223" s="62">
        <v>0</v>
      </c>
      <c r="M223" s="62">
        <v>0</v>
      </c>
      <c r="N223" s="62">
        <v>0</v>
      </c>
      <c r="O223" s="62">
        <v>1</v>
      </c>
      <c r="P223" s="62">
        <v>0</v>
      </c>
      <c r="Q223" s="62">
        <v>0</v>
      </c>
      <c r="R223" s="62">
        <v>0</v>
      </c>
      <c r="S223" s="62">
        <v>0</v>
      </c>
      <c r="T223" s="62">
        <v>2</v>
      </c>
      <c r="U223" s="62">
        <v>0</v>
      </c>
      <c r="V223" s="62">
        <v>3</v>
      </c>
      <c r="W223" s="62">
        <v>0.308</v>
      </c>
      <c r="X223" s="62">
        <v>0.308</v>
      </c>
      <c r="Y223" s="62">
        <v>0.38500000000000001</v>
      </c>
      <c r="Z223" s="62">
        <v>60</v>
      </c>
    </row>
    <row r="224" spans="1:26" ht="17" x14ac:dyDescent="0.2">
      <c r="A224" s="13" t="s">
        <v>141</v>
      </c>
      <c r="B224" s="62">
        <v>4</v>
      </c>
      <c r="C224" s="62">
        <v>3</v>
      </c>
      <c r="D224" s="62">
        <v>13</v>
      </c>
      <c r="E224" s="62">
        <v>13</v>
      </c>
      <c r="F224" s="62">
        <v>1</v>
      </c>
      <c r="G224" s="62">
        <v>1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1</v>
      </c>
      <c r="P224" s="62">
        <v>0</v>
      </c>
      <c r="Q224" s="62">
        <v>0</v>
      </c>
      <c r="R224" s="62">
        <v>0</v>
      </c>
      <c r="S224" s="62">
        <v>0</v>
      </c>
      <c r="T224" s="62">
        <v>1</v>
      </c>
      <c r="U224" s="62">
        <v>0</v>
      </c>
      <c r="V224" s="62">
        <v>1</v>
      </c>
      <c r="W224" s="62">
        <v>7.6999999999999999E-2</v>
      </c>
      <c r="X224" s="62">
        <v>7.6999999999999999E-2</v>
      </c>
      <c r="Y224" s="62">
        <v>7.6999999999999999E-2</v>
      </c>
      <c r="Z224" s="62">
        <v>25</v>
      </c>
    </row>
    <row r="225" spans="1:26" ht="17" x14ac:dyDescent="0.2">
      <c r="A225" s="13" t="s">
        <v>255</v>
      </c>
      <c r="B225" s="62">
        <v>7</v>
      </c>
      <c r="C225" s="62">
        <v>4</v>
      </c>
      <c r="D225" s="62">
        <v>16</v>
      </c>
      <c r="E225" s="62">
        <v>12</v>
      </c>
      <c r="F225" s="62">
        <v>2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3</v>
      </c>
      <c r="M225" s="62">
        <v>0</v>
      </c>
      <c r="N225" s="62">
        <v>0</v>
      </c>
      <c r="O225" s="62">
        <v>4</v>
      </c>
      <c r="P225" s="62">
        <v>0</v>
      </c>
      <c r="Q225" s="62">
        <v>0</v>
      </c>
      <c r="R225" s="62">
        <v>1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0.2</v>
      </c>
      <c r="Y225" s="62">
        <v>0</v>
      </c>
      <c r="Z225" s="62">
        <v>0</v>
      </c>
    </row>
    <row r="226" spans="1:26" ht="17" x14ac:dyDescent="0.2">
      <c r="A226" s="13" t="s">
        <v>676</v>
      </c>
      <c r="B226" s="62">
        <v>3</v>
      </c>
      <c r="C226" s="62">
        <v>3</v>
      </c>
      <c r="D226" s="62">
        <v>15</v>
      </c>
      <c r="E226" s="62">
        <v>12</v>
      </c>
      <c r="F226" s="62">
        <v>2</v>
      </c>
      <c r="G226" s="62">
        <v>3</v>
      </c>
      <c r="H226" s="62">
        <v>1</v>
      </c>
      <c r="I226" s="62">
        <v>0</v>
      </c>
      <c r="J226" s="62">
        <v>0</v>
      </c>
      <c r="K226" s="62">
        <v>1</v>
      </c>
      <c r="L226" s="62">
        <v>1</v>
      </c>
      <c r="M226" s="62">
        <v>0</v>
      </c>
      <c r="N226" s="62">
        <v>0</v>
      </c>
      <c r="O226" s="62">
        <v>1</v>
      </c>
      <c r="P226" s="62">
        <v>1</v>
      </c>
      <c r="Q226" s="62">
        <v>0</v>
      </c>
      <c r="R226" s="62">
        <v>2</v>
      </c>
      <c r="S226" s="62">
        <v>0</v>
      </c>
      <c r="T226" s="62">
        <v>0</v>
      </c>
      <c r="U226" s="62">
        <v>0</v>
      </c>
      <c r="V226" s="62">
        <v>2</v>
      </c>
      <c r="W226" s="62">
        <v>0.25</v>
      </c>
      <c r="X226" s="62">
        <v>0.308</v>
      </c>
      <c r="Y226" s="62">
        <v>0.33300000000000002</v>
      </c>
      <c r="Z226" s="62">
        <v>66.7</v>
      </c>
    </row>
    <row r="227" spans="1:26" ht="17" x14ac:dyDescent="0.2">
      <c r="A227" s="13" t="s">
        <v>210</v>
      </c>
      <c r="B227" s="62">
        <v>6</v>
      </c>
      <c r="C227" s="62">
        <v>5</v>
      </c>
      <c r="D227" s="62">
        <v>14</v>
      </c>
      <c r="E227" s="62">
        <v>12</v>
      </c>
      <c r="F227" s="62">
        <v>0</v>
      </c>
      <c r="G227" s="62">
        <v>1</v>
      </c>
      <c r="H227" s="62">
        <v>0</v>
      </c>
      <c r="I227" s="62">
        <v>0</v>
      </c>
      <c r="J227" s="62">
        <v>0</v>
      </c>
      <c r="K227" s="62">
        <v>1</v>
      </c>
      <c r="L227" s="62">
        <v>2</v>
      </c>
      <c r="M227" s="62">
        <v>0</v>
      </c>
      <c r="N227" s="62">
        <v>0</v>
      </c>
      <c r="O227" s="62">
        <v>1</v>
      </c>
      <c r="P227" s="62">
        <v>0</v>
      </c>
      <c r="Q227" s="62">
        <v>0</v>
      </c>
      <c r="R227" s="62">
        <v>0</v>
      </c>
      <c r="S227" s="62">
        <v>0</v>
      </c>
      <c r="T227" s="62">
        <v>1</v>
      </c>
      <c r="U227" s="62">
        <v>0</v>
      </c>
      <c r="V227" s="62">
        <v>1</v>
      </c>
      <c r="W227" s="62">
        <v>8.3000000000000004E-2</v>
      </c>
      <c r="X227" s="62">
        <v>0.214</v>
      </c>
      <c r="Y227" s="62">
        <v>8.3000000000000004E-2</v>
      </c>
      <c r="Z227" s="62">
        <v>16.7</v>
      </c>
    </row>
    <row r="228" spans="1:26" ht="17" x14ac:dyDescent="0.2">
      <c r="A228" s="13" t="s">
        <v>622</v>
      </c>
      <c r="B228" s="62">
        <v>4</v>
      </c>
      <c r="C228" s="62">
        <v>3</v>
      </c>
      <c r="D228" s="62">
        <v>13</v>
      </c>
      <c r="E228" s="62">
        <v>12</v>
      </c>
      <c r="F228" s="62">
        <v>2</v>
      </c>
      <c r="G228" s="62">
        <v>4</v>
      </c>
      <c r="H228" s="62">
        <v>0</v>
      </c>
      <c r="I228" s="62">
        <v>0</v>
      </c>
      <c r="J228" s="62">
        <v>1</v>
      </c>
      <c r="K228" s="62">
        <v>2</v>
      </c>
      <c r="L228" s="62">
        <v>1</v>
      </c>
      <c r="M228" s="62">
        <v>0</v>
      </c>
      <c r="N228" s="62">
        <v>0</v>
      </c>
      <c r="O228" s="62">
        <v>2</v>
      </c>
      <c r="P228" s="62">
        <v>1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3</v>
      </c>
      <c r="W228" s="62">
        <v>0.33300000000000002</v>
      </c>
      <c r="X228" s="62">
        <v>0.38500000000000001</v>
      </c>
      <c r="Y228" s="62">
        <v>0.58299999999999996</v>
      </c>
      <c r="Z228" s="62">
        <v>75</v>
      </c>
    </row>
    <row r="229" spans="1:26" ht="17" x14ac:dyDescent="0.2">
      <c r="A229" s="13" t="s">
        <v>518</v>
      </c>
      <c r="B229" s="62">
        <v>4</v>
      </c>
      <c r="C229" s="62">
        <v>4</v>
      </c>
      <c r="D229" s="62">
        <v>13</v>
      </c>
      <c r="E229" s="62">
        <v>12</v>
      </c>
      <c r="F229" s="62">
        <v>1</v>
      </c>
      <c r="G229" s="62">
        <v>3</v>
      </c>
      <c r="H229" s="62">
        <v>1</v>
      </c>
      <c r="I229" s="62">
        <v>0</v>
      </c>
      <c r="J229" s="62">
        <v>1</v>
      </c>
      <c r="K229" s="62">
        <v>3</v>
      </c>
      <c r="L229" s="62">
        <v>0</v>
      </c>
      <c r="M229" s="62">
        <v>0</v>
      </c>
      <c r="N229" s="62">
        <v>1</v>
      </c>
      <c r="O229" s="62">
        <v>1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2</v>
      </c>
      <c r="W229" s="62">
        <v>0.25</v>
      </c>
      <c r="X229" s="62">
        <v>0.308</v>
      </c>
      <c r="Y229" s="62">
        <v>0.58299999999999996</v>
      </c>
      <c r="Z229" s="62">
        <v>50</v>
      </c>
    </row>
    <row r="230" spans="1:26" ht="17" x14ac:dyDescent="0.2">
      <c r="A230" s="13" t="s">
        <v>203</v>
      </c>
      <c r="B230" s="62">
        <v>5</v>
      </c>
      <c r="C230" s="62">
        <v>3</v>
      </c>
      <c r="D230" s="62">
        <v>13</v>
      </c>
      <c r="E230" s="62">
        <v>12</v>
      </c>
      <c r="F230" s="62">
        <v>1</v>
      </c>
      <c r="G230" s="62">
        <v>2</v>
      </c>
      <c r="H230" s="62">
        <v>0</v>
      </c>
      <c r="I230" s="62">
        <v>0</v>
      </c>
      <c r="J230" s="62">
        <v>0</v>
      </c>
      <c r="K230" s="62">
        <v>1</v>
      </c>
      <c r="L230" s="62">
        <v>1</v>
      </c>
      <c r="M230" s="62">
        <v>1</v>
      </c>
      <c r="N230" s="62">
        <v>0</v>
      </c>
      <c r="O230" s="62">
        <v>1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2</v>
      </c>
      <c r="W230" s="62">
        <v>0.16700000000000001</v>
      </c>
      <c r="X230" s="62">
        <v>0.23100000000000001</v>
      </c>
      <c r="Y230" s="62">
        <v>0.16700000000000001</v>
      </c>
      <c r="Z230" s="62">
        <v>40</v>
      </c>
    </row>
    <row r="231" spans="1:26" ht="17" x14ac:dyDescent="0.2">
      <c r="A231" s="13" t="s">
        <v>264</v>
      </c>
      <c r="B231" s="62">
        <v>4</v>
      </c>
      <c r="C231" s="62">
        <v>3</v>
      </c>
      <c r="D231" s="62">
        <v>13</v>
      </c>
      <c r="E231" s="62">
        <v>12</v>
      </c>
      <c r="F231" s="62">
        <v>0</v>
      </c>
      <c r="G231" s="62">
        <v>2</v>
      </c>
      <c r="H231" s="62">
        <v>0</v>
      </c>
      <c r="I231" s="62">
        <v>0</v>
      </c>
      <c r="J231" s="62">
        <v>0</v>
      </c>
      <c r="K231" s="62">
        <v>0</v>
      </c>
      <c r="L231" s="62">
        <v>1</v>
      </c>
      <c r="M231" s="62">
        <v>0</v>
      </c>
      <c r="N231" s="62">
        <v>0</v>
      </c>
      <c r="O231" s="62">
        <v>7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2</v>
      </c>
      <c r="W231" s="62">
        <v>0.16700000000000001</v>
      </c>
      <c r="X231" s="62">
        <v>0.23100000000000001</v>
      </c>
      <c r="Y231" s="62">
        <v>0.16700000000000001</v>
      </c>
      <c r="Z231" s="62">
        <v>50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116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117</v>
      </c>
      <c r="W232" s="61" t="s">
        <v>0</v>
      </c>
      <c r="X232" s="61" t="s">
        <v>36</v>
      </c>
      <c r="Y232" s="61" t="s">
        <v>37</v>
      </c>
      <c r="Z232" s="61" t="s">
        <v>118</v>
      </c>
    </row>
    <row r="233" spans="1:26" ht="17" x14ac:dyDescent="0.2">
      <c r="A233" s="13" t="s">
        <v>677</v>
      </c>
      <c r="B233" s="62">
        <v>3</v>
      </c>
      <c r="C233" s="62">
        <v>3</v>
      </c>
      <c r="D233" s="62">
        <v>12</v>
      </c>
      <c r="E233" s="62">
        <v>12</v>
      </c>
      <c r="F233" s="62">
        <v>0</v>
      </c>
      <c r="G233" s="62">
        <v>4</v>
      </c>
      <c r="H233" s="62">
        <v>1</v>
      </c>
      <c r="I233" s="62">
        <v>0</v>
      </c>
      <c r="J233" s="62">
        <v>0</v>
      </c>
      <c r="K233" s="62">
        <v>4</v>
      </c>
      <c r="L233" s="62">
        <v>0</v>
      </c>
      <c r="M233" s="62">
        <v>0</v>
      </c>
      <c r="N233" s="62">
        <v>0</v>
      </c>
      <c r="O233" s="62">
        <v>1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1</v>
      </c>
      <c r="W233" s="62">
        <v>0.33300000000000002</v>
      </c>
      <c r="X233" s="62">
        <v>0.33300000000000002</v>
      </c>
      <c r="Y233" s="62">
        <v>0.41699999999999998</v>
      </c>
      <c r="Z233" s="62">
        <v>33.299999999999997</v>
      </c>
    </row>
    <row r="234" spans="1:26" ht="17" x14ac:dyDescent="0.2">
      <c r="A234" s="13" t="s">
        <v>160</v>
      </c>
      <c r="B234" s="62">
        <v>4</v>
      </c>
      <c r="C234" s="62">
        <v>3</v>
      </c>
      <c r="D234" s="62">
        <v>12</v>
      </c>
      <c r="E234" s="62">
        <v>12</v>
      </c>
      <c r="F234" s="62">
        <v>1</v>
      </c>
      <c r="G234" s="62">
        <v>2</v>
      </c>
      <c r="H234" s="62">
        <v>0</v>
      </c>
      <c r="I234" s="62">
        <v>1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4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2</v>
      </c>
      <c r="W234" s="62">
        <v>0.16700000000000001</v>
      </c>
      <c r="X234" s="62">
        <v>0.16700000000000001</v>
      </c>
      <c r="Y234" s="62">
        <v>0.33300000000000002</v>
      </c>
      <c r="Z234" s="62">
        <v>50</v>
      </c>
    </row>
    <row r="235" spans="1:26" ht="17" x14ac:dyDescent="0.2">
      <c r="A235" s="13" t="s">
        <v>119</v>
      </c>
      <c r="B235" s="62">
        <v>4</v>
      </c>
      <c r="C235" s="62">
        <v>2</v>
      </c>
      <c r="D235" s="62">
        <v>12</v>
      </c>
      <c r="E235" s="62">
        <v>12</v>
      </c>
      <c r="F235" s="62">
        <v>2</v>
      </c>
      <c r="G235" s="62">
        <v>2</v>
      </c>
      <c r="H235" s="62">
        <v>0</v>
      </c>
      <c r="I235" s="62">
        <v>0</v>
      </c>
      <c r="J235" s="62">
        <v>1</v>
      </c>
      <c r="K235" s="62">
        <v>3</v>
      </c>
      <c r="L235" s="62">
        <v>0</v>
      </c>
      <c r="M235" s="62">
        <v>0</v>
      </c>
      <c r="N235" s="62">
        <v>0</v>
      </c>
      <c r="O235" s="62">
        <v>3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2</v>
      </c>
      <c r="W235" s="62">
        <v>0.16700000000000001</v>
      </c>
      <c r="X235" s="62">
        <v>0.16700000000000001</v>
      </c>
      <c r="Y235" s="62">
        <v>0.41699999999999998</v>
      </c>
      <c r="Z235" s="62">
        <v>50</v>
      </c>
    </row>
    <row r="236" spans="1:26" ht="17" x14ac:dyDescent="0.2">
      <c r="A236" s="13" t="s">
        <v>604</v>
      </c>
      <c r="B236" s="62">
        <v>5</v>
      </c>
      <c r="C236" s="62">
        <v>3</v>
      </c>
      <c r="D236" s="62">
        <v>12</v>
      </c>
      <c r="E236" s="62">
        <v>12</v>
      </c>
      <c r="F236" s="62">
        <v>1</v>
      </c>
      <c r="G236" s="62">
        <v>3</v>
      </c>
      <c r="H236" s="62">
        <v>2</v>
      </c>
      <c r="I236" s="62">
        <v>0</v>
      </c>
      <c r="J236" s="62">
        <v>0</v>
      </c>
      <c r="K236" s="62">
        <v>5</v>
      </c>
      <c r="L236" s="62">
        <v>0</v>
      </c>
      <c r="M236" s="62">
        <v>0</v>
      </c>
      <c r="N236" s="62">
        <v>0</v>
      </c>
      <c r="O236" s="62">
        <v>1</v>
      </c>
      <c r="P236" s="62">
        <v>0</v>
      </c>
      <c r="Q236" s="62">
        <v>0</v>
      </c>
      <c r="R236" s="62">
        <v>0</v>
      </c>
      <c r="S236" s="62">
        <v>0</v>
      </c>
      <c r="T236" s="62">
        <v>1</v>
      </c>
      <c r="U236" s="62">
        <v>0</v>
      </c>
      <c r="V236" s="62">
        <v>2</v>
      </c>
      <c r="W236" s="62">
        <v>0.25</v>
      </c>
      <c r="X236" s="62">
        <v>0.25</v>
      </c>
      <c r="Y236" s="62">
        <v>0.41699999999999998</v>
      </c>
      <c r="Z236" s="62">
        <v>40</v>
      </c>
    </row>
    <row r="237" spans="1:26" ht="17" x14ac:dyDescent="0.2">
      <c r="A237" s="13" t="s">
        <v>678</v>
      </c>
      <c r="B237" s="62">
        <v>3</v>
      </c>
      <c r="C237" s="62">
        <v>3</v>
      </c>
      <c r="D237" s="62">
        <v>12</v>
      </c>
      <c r="E237" s="62">
        <v>12</v>
      </c>
      <c r="F237" s="62">
        <v>2</v>
      </c>
      <c r="G237" s="62">
        <v>5</v>
      </c>
      <c r="H237" s="62">
        <v>0</v>
      </c>
      <c r="I237" s="62">
        <v>0</v>
      </c>
      <c r="J237" s="62">
        <v>2</v>
      </c>
      <c r="K237" s="62">
        <v>4</v>
      </c>
      <c r="L237" s="62">
        <v>0</v>
      </c>
      <c r="M237" s="62">
        <v>0</v>
      </c>
      <c r="N237" s="62">
        <v>0</v>
      </c>
      <c r="O237" s="62">
        <v>3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2</v>
      </c>
      <c r="W237" s="62">
        <v>0.41699999999999998</v>
      </c>
      <c r="X237" s="62">
        <v>0.41699999999999998</v>
      </c>
      <c r="Y237" s="62">
        <v>0.91700000000000004</v>
      </c>
      <c r="Z237" s="62">
        <v>66.7</v>
      </c>
    </row>
    <row r="238" spans="1:26" ht="17" x14ac:dyDescent="0.2">
      <c r="A238" s="13" t="s">
        <v>510</v>
      </c>
      <c r="B238" s="62">
        <v>3</v>
      </c>
      <c r="C238" s="62">
        <v>3</v>
      </c>
      <c r="D238" s="62">
        <v>12</v>
      </c>
      <c r="E238" s="62">
        <v>12</v>
      </c>
      <c r="F238" s="62">
        <v>1</v>
      </c>
      <c r="G238" s="62">
        <v>2</v>
      </c>
      <c r="H238" s="62">
        <v>0</v>
      </c>
      <c r="I238" s="62">
        <v>0</v>
      </c>
      <c r="J238" s="62">
        <v>0</v>
      </c>
      <c r="K238" s="62">
        <v>1</v>
      </c>
      <c r="L238" s="62">
        <v>0</v>
      </c>
      <c r="M238" s="62">
        <v>0</v>
      </c>
      <c r="N238" s="62">
        <v>0</v>
      </c>
      <c r="O238" s="62">
        <v>5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2</v>
      </c>
      <c r="W238" s="62">
        <v>0.16700000000000001</v>
      </c>
      <c r="X238" s="62">
        <v>0.16700000000000001</v>
      </c>
      <c r="Y238" s="62">
        <v>0.16700000000000001</v>
      </c>
      <c r="Z238" s="62">
        <v>66.7</v>
      </c>
    </row>
    <row r="239" spans="1:26" ht="17" x14ac:dyDescent="0.2">
      <c r="A239" s="13" t="s">
        <v>354</v>
      </c>
      <c r="B239" s="62">
        <v>5</v>
      </c>
      <c r="C239" s="62">
        <v>3</v>
      </c>
      <c r="D239" s="62">
        <v>12</v>
      </c>
      <c r="E239" s="62">
        <v>12</v>
      </c>
      <c r="F239" s="62">
        <v>2</v>
      </c>
      <c r="G239" s="62">
        <v>2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1</v>
      </c>
      <c r="P239" s="62">
        <v>0</v>
      </c>
      <c r="Q239" s="62">
        <v>0</v>
      </c>
      <c r="R239" s="62">
        <v>0</v>
      </c>
      <c r="S239" s="62">
        <v>0</v>
      </c>
      <c r="T239" s="62">
        <v>1</v>
      </c>
      <c r="U239" s="62">
        <v>0</v>
      </c>
      <c r="V239" s="62">
        <v>2</v>
      </c>
      <c r="W239" s="62">
        <v>0.16700000000000001</v>
      </c>
      <c r="X239" s="62">
        <v>0.16700000000000001</v>
      </c>
      <c r="Y239" s="62">
        <v>0.16700000000000001</v>
      </c>
      <c r="Z239" s="62">
        <v>40</v>
      </c>
    </row>
    <row r="240" spans="1:26" ht="17" x14ac:dyDescent="0.2">
      <c r="A240" s="13" t="s">
        <v>554</v>
      </c>
      <c r="B240" s="62">
        <v>5</v>
      </c>
      <c r="C240" s="62">
        <v>3</v>
      </c>
      <c r="D240" s="62">
        <v>15</v>
      </c>
      <c r="E240" s="62">
        <v>11</v>
      </c>
      <c r="F240" s="62">
        <v>1</v>
      </c>
      <c r="G240" s="62">
        <v>2</v>
      </c>
      <c r="H240" s="62">
        <v>0</v>
      </c>
      <c r="I240" s="62">
        <v>0</v>
      </c>
      <c r="J240" s="62">
        <v>0</v>
      </c>
      <c r="K240" s="62">
        <v>0</v>
      </c>
      <c r="L240" s="62">
        <v>4</v>
      </c>
      <c r="M240" s="62">
        <v>0</v>
      </c>
      <c r="N240" s="62">
        <v>0</v>
      </c>
      <c r="O240" s="62">
        <v>3</v>
      </c>
      <c r="P240" s="62">
        <v>0</v>
      </c>
      <c r="Q240" s="62">
        <v>0</v>
      </c>
      <c r="R240" s="62">
        <v>0</v>
      </c>
      <c r="S240" s="62">
        <v>0</v>
      </c>
      <c r="T240" s="62">
        <v>0</v>
      </c>
      <c r="U240" s="62">
        <v>0</v>
      </c>
      <c r="V240" s="62">
        <v>2</v>
      </c>
      <c r="W240" s="62">
        <v>0.182</v>
      </c>
      <c r="X240" s="62">
        <v>0.4</v>
      </c>
      <c r="Y240" s="62">
        <v>0.182</v>
      </c>
      <c r="Z240" s="62">
        <v>40</v>
      </c>
    </row>
    <row r="241" spans="1:26" ht="17" x14ac:dyDescent="0.2">
      <c r="A241" s="13" t="s">
        <v>425</v>
      </c>
      <c r="B241" s="62">
        <v>4</v>
      </c>
      <c r="C241" s="62">
        <v>4</v>
      </c>
      <c r="D241" s="62">
        <v>14</v>
      </c>
      <c r="E241" s="62">
        <v>11</v>
      </c>
      <c r="F241" s="62">
        <v>0</v>
      </c>
      <c r="G241" s="62">
        <v>1</v>
      </c>
      <c r="H241" s="62">
        <v>0</v>
      </c>
      <c r="I241" s="62">
        <v>0</v>
      </c>
      <c r="J241" s="62">
        <v>0</v>
      </c>
      <c r="K241" s="62">
        <v>1</v>
      </c>
      <c r="L241" s="62">
        <v>2</v>
      </c>
      <c r="M241" s="62">
        <v>1</v>
      </c>
      <c r="N241" s="62">
        <v>0</v>
      </c>
      <c r="O241" s="62">
        <v>3</v>
      </c>
      <c r="P241" s="62">
        <v>1</v>
      </c>
      <c r="Q241" s="62">
        <v>0</v>
      </c>
      <c r="R241" s="62">
        <v>1</v>
      </c>
      <c r="S241" s="62">
        <v>0</v>
      </c>
      <c r="T241" s="62">
        <v>0</v>
      </c>
      <c r="U241" s="62">
        <v>0</v>
      </c>
      <c r="V241" s="62">
        <v>1</v>
      </c>
      <c r="W241" s="62">
        <v>9.0999999999999998E-2</v>
      </c>
      <c r="X241" s="62">
        <v>0.23100000000000001</v>
      </c>
      <c r="Y241" s="62">
        <v>9.0999999999999998E-2</v>
      </c>
      <c r="Z241" s="62">
        <v>25</v>
      </c>
    </row>
    <row r="242" spans="1:26" ht="17" x14ac:dyDescent="0.2">
      <c r="A242" s="13" t="s">
        <v>171</v>
      </c>
      <c r="B242" s="62">
        <v>5</v>
      </c>
      <c r="C242" s="62">
        <v>3</v>
      </c>
      <c r="D242" s="62">
        <v>14</v>
      </c>
      <c r="E242" s="62">
        <v>11</v>
      </c>
      <c r="F242" s="62">
        <v>0</v>
      </c>
      <c r="G242" s="62">
        <v>0</v>
      </c>
      <c r="H242" s="62">
        <v>0</v>
      </c>
      <c r="I242" s="62">
        <v>0</v>
      </c>
      <c r="J242" s="62">
        <v>0</v>
      </c>
      <c r="K242" s="62">
        <v>1</v>
      </c>
      <c r="L242" s="62">
        <v>2</v>
      </c>
      <c r="M242" s="62">
        <v>0</v>
      </c>
      <c r="N242" s="62">
        <v>0</v>
      </c>
      <c r="O242" s="62">
        <v>1</v>
      </c>
      <c r="P242" s="62">
        <v>0</v>
      </c>
      <c r="Q242" s="62">
        <v>0</v>
      </c>
      <c r="R242" s="62">
        <v>0</v>
      </c>
      <c r="S242" s="62">
        <v>1</v>
      </c>
      <c r="T242" s="62">
        <v>0</v>
      </c>
      <c r="U242" s="62">
        <v>0</v>
      </c>
      <c r="V242" s="62">
        <v>0</v>
      </c>
      <c r="W242" s="62">
        <v>0</v>
      </c>
      <c r="X242" s="62">
        <v>0.14299999999999999</v>
      </c>
      <c r="Y242" s="62">
        <v>0</v>
      </c>
      <c r="Z242" s="62">
        <v>0</v>
      </c>
    </row>
    <row r="243" spans="1:26" ht="17" x14ac:dyDescent="0.2">
      <c r="A243" s="13" t="s">
        <v>241</v>
      </c>
      <c r="B243" s="62">
        <v>4</v>
      </c>
      <c r="C243" s="62">
        <v>2</v>
      </c>
      <c r="D243" s="62">
        <v>13</v>
      </c>
      <c r="E243" s="62">
        <v>11</v>
      </c>
      <c r="F243" s="62">
        <v>1</v>
      </c>
      <c r="G243" s="62">
        <v>3</v>
      </c>
      <c r="H243" s="62">
        <v>0</v>
      </c>
      <c r="I243" s="62">
        <v>0</v>
      </c>
      <c r="J243" s="62">
        <v>0</v>
      </c>
      <c r="K243" s="62">
        <v>0</v>
      </c>
      <c r="L243" s="62">
        <v>2</v>
      </c>
      <c r="M243" s="62">
        <v>0</v>
      </c>
      <c r="N243" s="62">
        <v>0</v>
      </c>
      <c r="O243" s="62">
        <v>2</v>
      </c>
      <c r="P243" s="62">
        <v>0</v>
      </c>
      <c r="Q243" s="62">
        <v>0</v>
      </c>
      <c r="R243" s="62">
        <v>0</v>
      </c>
      <c r="S243" s="62">
        <v>0</v>
      </c>
      <c r="T243" s="62">
        <v>1</v>
      </c>
      <c r="U243" s="62">
        <v>0</v>
      </c>
      <c r="V243" s="62">
        <v>2</v>
      </c>
      <c r="W243" s="62">
        <v>0.27300000000000002</v>
      </c>
      <c r="X243" s="62">
        <v>0.38500000000000001</v>
      </c>
      <c r="Y243" s="62">
        <v>0.27300000000000002</v>
      </c>
      <c r="Z243" s="62">
        <v>50</v>
      </c>
    </row>
    <row r="244" spans="1:26" ht="17" x14ac:dyDescent="0.2">
      <c r="A244" s="13" t="s">
        <v>188</v>
      </c>
      <c r="B244" s="62">
        <v>5</v>
      </c>
      <c r="C244" s="62">
        <v>2</v>
      </c>
      <c r="D244" s="62">
        <v>13</v>
      </c>
      <c r="E244" s="62">
        <v>11</v>
      </c>
      <c r="F244" s="62">
        <v>2</v>
      </c>
      <c r="G244" s="62">
        <v>0</v>
      </c>
      <c r="H244" s="62">
        <v>0</v>
      </c>
      <c r="I244" s="62">
        <v>0</v>
      </c>
      <c r="J244" s="62">
        <v>0</v>
      </c>
      <c r="K244" s="62">
        <v>1</v>
      </c>
      <c r="L244" s="62">
        <v>1</v>
      </c>
      <c r="M244" s="62">
        <v>0</v>
      </c>
      <c r="N244" s="62">
        <v>0</v>
      </c>
      <c r="O244" s="62">
        <v>0</v>
      </c>
      <c r="P244" s="62">
        <v>0</v>
      </c>
      <c r="Q244" s="62">
        <v>0</v>
      </c>
      <c r="R244" s="62">
        <v>0</v>
      </c>
      <c r="S244" s="62">
        <v>1</v>
      </c>
      <c r="T244" s="62">
        <v>0</v>
      </c>
      <c r="U244" s="62">
        <v>0</v>
      </c>
      <c r="V244" s="62">
        <v>0</v>
      </c>
      <c r="W244" s="62">
        <v>0</v>
      </c>
      <c r="X244" s="62">
        <v>7.6999999999999999E-2</v>
      </c>
      <c r="Y244" s="62">
        <v>0</v>
      </c>
      <c r="Z244" s="62">
        <v>0</v>
      </c>
    </row>
    <row r="245" spans="1:26" ht="17" x14ac:dyDescent="0.2">
      <c r="A245" s="13" t="s">
        <v>380</v>
      </c>
      <c r="B245" s="62">
        <v>4</v>
      </c>
      <c r="C245" s="62">
        <v>3</v>
      </c>
      <c r="D245" s="62">
        <v>13</v>
      </c>
      <c r="E245" s="62">
        <v>11</v>
      </c>
      <c r="F245" s="62">
        <v>1</v>
      </c>
      <c r="G245" s="62">
        <v>3</v>
      </c>
      <c r="H245" s="62">
        <v>0</v>
      </c>
      <c r="I245" s="62">
        <v>0</v>
      </c>
      <c r="J245" s="62">
        <v>0</v>
      </c>
      <c r="K245" s="62">
        <v>0</v>
      </c>
      <c r="L245" s="62">
        <v>2</v>
      </c>
      <c r="M245" s="62">
        <v>0</v>
      </c>
      <c r="N245" s="62">
        <v>0</v>
      </c>
      <c r="O245" s="62">
        <v>3</v>
      </c>
      <c r="P245" s="62">
        <v>1</v>
      </c>
      <c r="Q245" s="62">
        <v>1</v>
      </c>
      <c r="R245" s="62">
        <v>0</v>
      </c>
      <c r="S245" s="62">
        <v>0</v>
      </c>
      <c r="T245" s="62">
        <v>1</v>
      </c>
      <c r="U245" s="62">
        <v>0</v>
      </c>
      <c r="V245" s="62">
        <v>3</v>
      </c>
      <c r="W245" s="62">
        <v>0.27300000000000002</v>
      </c>
      <c r="X245" s="62">
        <v>0.38500000000000001</v>
      </c>
      <c r="Y245" s="62">
        <v>0.27300000000000002</v>
      </c>
      <c r="Z245" s="62">
        <v>75</v>
      </c>
    </row>
    <row r="246" spans="1:26" ht="17" x14ac:dyDescent="0.2">
      <c r="A246" s="13" t="s">
        <v>157</v>
      </c>
      <c r="B246" s="62">
        <v>3</v>
      </c>
      <c r="C246" s="62">
        <v>3</v>
      </c>
      <c r="D246" s="62">
        <v>13</v>
      </c>
      <c r="E246" s="62">
        <v>11</v>
      </c>
      <c r="F246" s="62">
        <v>1</v>
      </c>
      <c r="G246" s="62">
        <v>1</v>
      </c>
      <c r="H246" s="62">
        <v>0</v>
      </c>
      <c r="I246" s="62">
        <v>0</v>
      </c>
      <c r="J246" s="62">
        <v>0</v>
      </c>
      <c r="K246" s="62">
        <v>0</v>
      </c>
      <c r="L246" s="62">
        <v>2</v>
      </c>
      <c r="M246" s="62">
        <v>0</v>
      </c>
      <c r="N246" s="62">
        <v>0</v>
      </c>
      <c r="O246" s="62">
        <v>3</v>
      </c>
      <c r="P246" s="62">
        <v>0</v>
      </c>
      <c r="Q246" s="62">
        <v>0</v>
      </c>
      <c r="R246" s="62">
        <v>0</v>
      </c>
      <c r="S246" s="62">
        <v>0</v>
      </c>
      <c r="T246" s="62">
        <v>1</v>
      </c>
      <c r="U246" s="62">
        <v>0</v>
      </c>
      <c r="V246" s="62">
        <v>1</v>
      </c>
      <c r="W246" s="62">
        <v>9.0999999999999998E-2</v>
      </c>
      <c r="X246" s="62">
        <v>0.23100000000000001</v>
      </c>
      <c r="Y246" s="62">
        <v>9.0999999999999998E-2</v>
      </c>
      <c r="Z246" s="62">
        <v>33.299999999999997</v>
      </c>
    </row>
    <row r="247" spans="1:26" ht="17" x14ac:dyDescent="0.2">
      <c r="A247" s="13" t="s">
        <v>462</v>
      </c>
      <c r="B247" s="62">
        <v>3</v>
      </c>
      <c r="C247" s="62">
        <v>2</v>
      </c>
      <c r="D247" s="62">
        <v>13</v>
      </c>
      <c r="E247" s="62">
        <v>11</v>
      </c>
      <c r="F247" s="62">
        <v>2</v>
      </c>
      <c r="G247" s="62">
        <v>1</v>
      </c>
      <c r="H247" s="62">
        <v>0</v>
      </c>
      <c r="I247" s="62">
        <v>0</v>
      </c>
      <c r="J247" s="62">
        <v>0</v>
      </c>
      <c r="K247" s="62">
        <v>0</v>
      </c>
      <c r="L247" s="62">
        <v>2</v>
      </c>
      <c r="M247" s="62">
        <v>0</v>
      </c>
      <c r="N247" s="62">
        <v>0</v>
      </c>
      <c r="O247" s="62">
        <v>7</v>
      </c>
      <c r="P247" s="62">
        <v>0</v>
      </c>
      <c r="Q247" s="62">
        <v>0</v>
      </c>
      <c r="R247" s="62">
        <v>0</v>
      </c>
      <c r="S247" s="62">
        <v>0</v>
      </c>
      <c r="T247" s="62">
        <v>0</v>
      </c>
      <c r="U247" s="62">
        <v>0</v>
      </c>
      <c r="V247" s="62">
        <v>1</v>
      </c>
      <c r="W247" s="62">
        <v>9.0999999999999998E-2</v>
      </c>
      <c r="X247" s="62">
        <v>0.23100000000000001</v>
      </c>
      <c r="Y247" s="62">
        <v>9.0999999999999998E-2</v>
      </c>
      <c r="Z247" s="62">
        <v>33.299999999999997</v>
      </c>
    </row>
    <row r="248" spans="1:26" ht="17" x14ac:dyDescent="0.2">
      <c r="A248" s="13" t="s">
        <v>583</v>
      </c>
      <c r="B248" s="62">
        <v>3</v>
      </c>
      <c r="C248" s="62">
        <v>3</v>
      </c>
      <c r="D248" s="62">
        <v>12</v>
      </c>
      <c r="E248" s="62">
        <v>11</v>
      </c>
      <c r="F248" s="62">
        <v>2</v>
      </c>
      <c r="G248" s="62">
        <v>2</v>
      </c>
      <c r="H248" s="62">
        <v>2</v>
      </c>
      <c r="I248" s="62">
        <v>0</v>
      </c>
      <c r="J248" s="62">
        <v>0</v>
      </c>
      <c r="K248" s="62">
        <v>1</v>
      </c>
      <c r="L248" s="62">
        <v>1</v>
      </c>
      <c r="M248" s="62">
        <v>0</v>
      </c>
      <c r="N248" s="62">
        <v>0</v>
      </c>
      <c r="O248" s="62">
        <v>0</v>
      </c>
      <c r="P248" s="62">
        <v>0</v>
      </c>
      <c r="Q248" s="62">
        <v>0</v>
      </c>
      <c r="R248" s="62">
        <v>0</v>
      </c>
      <c r="S248" s="62">
        <v>0</v>
      </c>
      <c r="T248" s="62">
        <v>0</v>
      </c>
      <c r="U248" s="62">
        <v>0</v>
      </c>
      <c r="V248" s="62">
        <v>2</v>
      </c>
      <c r="W248" s="62">
        <v>0.182</v>
      </c>
      <c r="X248" s="62">
        <v>0.25</v>
      </c>
      <c r="Y248" s="62">
        <v>0.36399999999999999</v>
      </c>
      <c r="Z248" s="62">
        <v>66.7</v>
      </c>
    </row>
    <row r="249" spans="1:26" ht="17" x14ac:dyDescent="0.2">
      <c r="A249" s="13" t="s">
        <v>367</v>
      </c>
      <c r="B249" s="62">
        <v>4</v>
      </c>
      <c r="C249" s="62">
        <v>3</v>
      </c>
      <c r="D249" s="62">
        <v>11</v>
      </c>
      <c r="E249" s="62">
        <v>11</v>
      </c>
      <c r="F249" s="62">
        <v>1</v>
      </c>
      <c r="G249" s="62">
        <v>2</v>
      </c>
      <c r="H249" s="62">
        <v>0</v>
      </c>
      <c r="I249" s="62">
        <v>0</v>
      </c>
      <c r="J249" s="62">
        <v>0</v>
      </c>
      <c r="K249" s="62">
        <v>0</v>
      </c>
      <c r="L249" s="62">
        <v>0</v>
      </c>
      <c r="M249" s="62">
        <v>0</v>
      </c>
      <c r="N249" s="62">
        <v>0</v>
      </c>
      <c r="O249" s="62">
        <v>2</v>
      </c>
      <c r="P249" s="62">
        <v>0</v>
      </c>
      <c r="Q249" s="62">
        <v>0</v>
      </c>
      <c r="R249" s="62">
        <v>0</v>
      </c>
      <c r="S249" s="62">
        <v>0</v>
      </c>
      <c r="T249" s="62">
        <v>0</v>
      </c>
      <c r="U249" s="62">
        <v>0</v>
      </c>
      <c r="V249" s="62">
        <v>2</v>
      </c>
      <c r="W249" s="62">
        <v>0.182</v>
      </c>
      <c r="X249" s="62">
        <v>0.182</v>
      </c>
      <c r="Y249" s="62">
        <v>0.182</v>
      </c>
      <c r="Z249" s="62">
        <v>50</v>
      </c>
    </row>
    <row r="250" spans="1:26" ht="17" x14ac:dyDescent="0.2">
      <c r="A250" s="13" t="s">
        <v>547</v>
      </c>
      <c r="B250" s="62">
        <v>3</v>
      </c>
      <c r="C250" s="62">
        <v>3</v>
      </c>
      <c r="D250" s="62">
        <v>11</v>
      </c>
      <c r="E250" s="62">
        <v>11</v>
      </c>
      <c r="F250" s="62">
        <v>2</v>
      </c>
      <c r="G250" s="62">
        <v>3</v>
      </c>
      <c r="H250" s="62">
        <v>0</v>
      </c>
      <c r="I250" s="62">
        <v>0</v>
      </c>
      <c r="J250" s="62">
        <v>1</v>
      </c>
      <c r="K250" s="62">
        <v>1</v>
      </c>
      <c r="L250" s="62">
        <v>0</v>
      </c>
      <c r="M250" s="62">
        <v>0</v>
      </c>
      <c r="N250" s="62">
        <v>0</v>
      </c>
      <c r="O250" s="62">
        <v>3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2</v>
      </c>
      <c r="W250" s="62">
        <v>0.27300000000000002</v>
      </c>
      <c r="X250" s="62">
        <v>0.27300000000000002</v>
      </c>
      <c r="Y250" s="62">
        <v>0.54500000000000004</v>
      </c>
      <c r="Z250" s="62">
        <v>66.7</v>
      </c>
    </row>
    <row r="251" spans="1:26" ht="17" x14ac:dyDescent="0.2">
      <c r="A251" s="13" t="s">
        <v>227</v>
      </c>
      <c r="B251" s="62">
        <v>3</v>
      </c>
      <c r="C251" s="62">
        <v>3</v>
      </c>
      <c r="D251" s="62">
        <v>11</v>
      </c>
      <c r="E251" s="62">
        <v>11</v>
      </c>
      <c r="F251" s="62">
        <v>1</v>
      </c>
      <c r="G251" s="62">
        <v>2</v>
      </c>
      <c r="H251" s="62">
        <v>1</v>
      </c>
      <c r="I251" s="62">
        <v>0</v>
      </c>
      <c r="J251" s="62">
        <v>0</v>
      </c>
      <c r="K251" s="62">
        <v>1</v>
      </c>
      <c r="L251" s="62">
        <v>0</v>
      </c>
      <c r="M251" s="62">
        <v>0</v>
      </c>
      <c r="N251" s="62">
        <v>0</v>
      </c>
      <c r="O251" s="62">
        <v>3</v>
      </c>
      <c r="P251" s="62">
        <v>0</v>
      </c>
      <c r="Q251" s="62">
        <v>0</v>
      </c>
      <c r="R251" s="62">
        <v>0</v>
      </c>
      <c r="S251" s="62">
        <v>0</v>
      </c>
      <c r="T251" s="62">
        <v>0</v>
      </c>
      <c r="U251" s="62">
        <v>0</v>
      </c>
      <c r="V251" s="62">
        <v>2</v>
      </c>
      <c r="W251" s="62">
        <v>0.182</v>
      </c>
      <c r="X251" s="62">
        <v>0.182</v>
      </c>
      <c r="Y251" s="62">
        <v>0.27300000000000002</v>
      </c>
      <c r="Z251" s="62">
        <v>66.7</v>
      </c>
    </row>
    <row r="252" spans="1:26" ht="17" x14ac:dyDescent="0.2">
      <c r="A252" s="13" t="s">
        <v>495</v>
      </c>
      <c r="B252" s="62">
        <v>5</v>
      </c>
      <c r="C252" s="62">
        <v>3</v>
      </c>
      <c r="D252" s="62">
        <v>14</v>
      </c>
      <c r="E252" s="62">
        <v>10</v>
      </c>
      <c r="F252" s="62">
        <v>1</v>
      </c>
      <c r="G252" s="62">
        <v>0</v>
      </c>
      <c r="H252" s="62">
        <v>0</v>
      </c>
      <c r="I252" s="62">
        <v>0</v>
      </c>
      <c r="J252" s="62">
        <v>0</v>
      </c>
      <c r="K252" s="62">
        <v>0</v>
      </c>
      <c r="L252" s="62">
        <v>3</v>
      </c>
      <c r="M252" s="62">
        <v>1</v>
      </c>
      <c r="N252" s="62">
        <v>0</v>
      </c>
      <c r="O252" s="62">
        <v>1</v>
      </c>
      <c r="P252" s="62">
        <v>0</v>
      </c>
      <c r="Q252" s="62">
        <v>0</v>
      </c>
      <c r="R252" s="62">
        <v>1</v>
      </c>
      <c r="S252" s="62">
        <v>0</v>
      </c>
      <c r="T252" s="62">
        <v>0</v>
      </c>
      <c r="U252" s="62">
        <v>0</v>
      </c>
      <c r="V252" s="62">
        <v>0</v>
      </c>
      <c r="W252" s="62">
        <v>0</v>
      </c>
      <c r="X252" s="62">
        <v>0.23100000000000001</v>
      </c>
      <c r="Y252" s="62">
        <v>0</v>
      </c>
      <c r="Z252" s="62">
        <v>0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116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117</v>
      </c>
      <c r="W253" s="61" t="s">
        <v>0</v>
      </c>
      <c r="X253" s="61" t="s">
        <v>36</v>
      </c>
      <c r="Y253" s="61" t="s">
        <v>37</v>
      </c>
      <c r="Z253" s="61" t="s">
        <v>118</v>
      </c>
    </row>
    <row r="254" spans="1:26" ht="17" x14ac:dyDescent="0.2">
      <c r="A254" s="13" t="s">
        <v>626</v>
      </c>
      <c r="B254" s="62">
        <v>6</v>
      </c>
      <c r="C254" s="62">
        <v>3</v>
      </c>
      <c r="D254" s="62">
        <v>14</v>
      </c>
      <c r="E254" s="62">
        <v>10</v>
      </c>
      <c r="F254" s="62">
        <v>2</v>
      </c>
      <c r="G254" s="62">
        <v>3</v>
      </c>
      <c r="H254" s="62">
        <v>1</v>
      </c>
      <c r="I254" s="62">
        <v>0</v>
      </c>
      <c r="J254" s="62">
        <v>0</v>
      </c>
      <c r="K254" s="62">
        <v>2</v>
      </c>
      <c r="L254" s="62">
        <v>4</v>
      </c>
      <c r="M254" s="62">
        <v>0</v>
      </c>
      <c r="N254" s="62">
        <v>0</v>
      </c>
      <c r="O254" s="62">
        <v>0</v>
      </c>
      <c r="P254" s="62">
        <v>0</v>
      </c>
      <c r="Q254" s="62">
        <v>1</v>
      </c>
      <c r="R254" s="62">
        <v>0</v>
      </c>
      <c r="S254" s="62">
        <v>0</v>
      </c>
      <c r="T254" s="62">
        <v>2</v>
      </c>
      <c r="U254" s="62">
        <v>0</v>
      </c>
      <c r="V254" s="62">
        <v>3</v>
      </c>
      <c r="W254" s="62">
        <v>0.3</v>
      </c>
      <c r="X254" s="62">
        <v>0.5</v>
      </c>
      <c r="Y254" s="62">
        <v>0.4</v>
      </c>
      <c r="Z254" s="62">
        <v>50</v>
      </c>
    </row>
    <row r="255" spans="1:26" ht="17" x14ac:dyDescent="0.2">
      <c r="A255" s="13" t="s">
        <v>360</v>
      </c>
      <c r="B255" s="62">
        <v>4</v>
      </c>
      <c r="C255" s="62">
        <v>3</v>
      </c>
      <c r="D255" s="62">
        <v>13</v>
      </c>
      <c r="E255" s="62">
        <v>10</v>
      </c>
      <c r="F255" s="62">
        <v>0</v>
      </c>
      <c r="G255" s="62">
        <v>0</v>
      </c>
      <c r="H255" s="62">
        <v>0</v>
      </c>
      <c r="I255" s="62">
        <v>0</v>
      </c>
      <c r="J255" s="62">
        <v>0</v>
      </c>
      <c r="K255" s="62">
        <v>1</v>
      </c>
      <c r="L255" s="62">
        <v>1</v>
      </c>
      <c r="M255" s="62">
        <v>0</v>
      </c>
      <c r="N255" s="62">
        <v>1</v>
      </c>
      <c r="O255" s="62">
        <v>1</v>
      </c>
      <c r="P255" s="62">
        <v>0</v>
      </c>
      <c r="Q255" s="62">
        <v>0</v>
      </c>
      <c r="R255" s="62">
        <v>0</v>
      </c>
      <c r="S255" s="62">
        <v>1</v>
      </c>
      <c r="T255" s="62">
        <v>0</v>
      </c>
      <c r="U255" s="62">
        <v>0</v>
      </c>
      <c r="V255" s="62">
        <v>0</v>
      </c>
      <c r="W255" s="62">
        <v>0</v>
      </c>
      <c r="X255" s="62">
        <v>0.154</v>
      </c>
      <c r="Y255" s="62">
        <v>0</v>
      </c>
      <c r="Z255" s="62">
        <v>0</v>
      </c>
    </row>
    <row r="256" spans="1:26" ht="17" x14ac:dyDescent="0.2">
      <c r="A256" s="13" t="s">
        <v>222</v>
      </c>
      <c r="B256" s="62">
        <v>3</v>
      </c>
      <c r="C256" s="62">
        <v>3</v>
      </c>
      <c r="D256" s="62">
        <v>13</v>
      </c>
      <c r="E256" s="62">
        <v>10</v>
      </c>
      <c r="F256" s="62">
        <v>4</v>
      </c>
      <c r="G256" s="62">
        <v>2</v>
      </c>
      <c r="H256" s="62">
        <v>0</v>
      </c>
      <c r="I256" s="62">
        <v>0</v>
      </c>
      <c r="J256" s="62">
        <v>1</v>
      </c>
      <c r="K256" s="62">
        <v>1</v>
      </c>
      <c r="L256" s="62">
        <v>3</v>
      </c>
      <c r="M256" s="62">
        <v>1</v>
      </c>
      <c r="N256" s="62">
        <v>0</v>
      </c>
      <c r="O256" s="62">
        <v>3</v>
      </c>
      <c r="P256" s="62">
        <v>1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2</v>
      </c>
      <c r="W256" s="62">
        <v>0.2</v>
      </c>
      <c r="X256" s="62">
        <v>0.38500000000000001</v>
      </c>
      <c r="Y256" s="62">
        <v>0.5</v>
      </c>
      <c r="Z256" s="62">
        <v>66.7</v>
      </c>
    </row>
    <row r="257" spans="1:26" ht="17" x14ac:dyDescent="0.2">
      <c r="A257" s="13" t="s">
        <v>511</v>
      </c>
      <c r="B257" s="62">
        <v>3</v>
      </c>
      <c r="C257" s="62">
        <v>3</v>
      </c>
      <c r="D257" s="62">
        <v>12</v>
      </c>
      <c r="E257" s="62">
        <v>10</v>
      </c>
      <c r="F257" s="62">
        <v>3</v>
      </c>
      <c r="G257" s="62">
        <v>5</v>
      </c>
      <c r="H257" s="62">
        <v>0</v>
      </c>
      <c r="I257" s="62">
        <v>0</v>
      </c>
      <c r="J257" s="62">
        <v>0</v>
      </c>
      <c r="K257" s="62">
        <v>0</v>
      </c>
      <c r="L257" s="62">
        <v>2</v>
      </c>
      <c r="M257" s="62">
        <v>0</v>
      </c>
      <c r="N257" s="62">
        <v>0</v>
      </c>
      <c r="O257" s="62">
        <v>2</v>
      </c>
      <c r="P257" s="62">
        <v>0</v>
      </c>
      <c r="Q257" s="62">
        <v>1</v>
      </c>
      <c r="R257" s="62">
        <v>0</v>
      </c>
      <c r="S257" s="62">
        <v>0</v>
      </c>
      <c r="T257" s="62">
        <v>0</v>
      </c>
      <c r="U257" s="62">
        <v>0</v>
      </c>
      <c r="V257" s="62">
        <v>2</v>
      </c>
      <c r="W257" s="62">
        <v>0.5</v>
      </c>
      <c r="X257" s="62">
        <v>0.58299999999999996</v>
      </c>
      <c r="Y257" s="62">
        <v>0.5</v>
      </c>
      <c r="Z257" s="62">
        <v>66.7</v>
      </c>
    </row>
    <row r="258" spans="1:26" ht="17" x14ac:dyDescent="0.2">
      <c r="A258" s="13" t="s">
        <v>563</v>
      </c>
      <c r="B258" s="62">
        <v>3</v>
      </c>
      <c r="C258" s="62">
        <v>3</v>
      </c>
      <c r="D258" s="62">
        <v>11</v>
      </c>
      <c r="E258" s="62">
        <v>10</v>
      </c>
      <c r="F258" s="62">
        <v>2</v>
      </c>
      <c r="G258" s="62">
        <v>3</v>
      </c>
      <c r="H258" s="62">
        <v>0</v>
      </c>
      <c r="I258" s="62">
        <v>0</v>
      </c>
      <c r="J258" s="62">
        <v>2</v>
      </c>
      <c r="K258" s="62">
        <v>3</v>
      </c>
      <c r="L258" s="62">
        <v>1</v>
      </c>
      <c r="M258" s="62">
        <v>0</v>
      </c>
      <c r="N258" s="62">
        <v>0</v>
      </c>
      <c r="O258" s="62">
        <v>2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1</v>
      </c>
      <c r="W258" s="62">
        <v>0.3</v>
      </c>
      <c r="X258" s="62">
        <v>0.36399999999999999</v>
      </c>
      <c r="Y258" s="62">
        <v>0.9</v>
      </c>
      <c r="Z258" s="62">
        <v>33.299999999999997</v>
      </c>
    </row>
    <row r="259" spans="1:26" ht="17" x14ac:dyDescent="0.2">
      <c r="A259" s="13" t="s">
        <v>562</v>
      </c>
      <c r="B259" s="62">
        <v>4</v>
      </c>
      <c r="C259" s="62">
        <v>3</v>
      </c>
      <c r="D259" s="62">
        <v>10</v>
      </c>
      <c r="E259" s="62">
        <v>10</v>
      </c>
      <c r="F259" s="62">
        <v>2</v>
      </c>
      <c r="G259" s="62">
        <v>2</v>
      </c>
      <c r="H259" s="62">
        <v>0</v>
      </c>
      <c r="I259" s="62">
        <v>0</v>
      </c>
      <c r="J259" s="62">
        <v>0</v>
      </c>
      <c r="K259" s="62">
        <v>1</v>
      </c>
      <c r="L259" s="62">
        <v>0</v>
      </c>
      <c r="M259" s="62">
        <v>0</v>
      </c>
      <c r="N259" s="62">
        <v>0</v>
      </c>
      <c r="O259" s="62">
        <v>1</v>
      </c>
      <c r="P259" s="62">
        <v>0</v>
      </c>
      <c r="Q259" s="62">
        <v>0</v>
      </c>
      <c r="R259" s="62">
        <v>0</v>
      </c>
      <c r="S259" s="62">
        <v>0</v>
      </c>
      <c r="T259" s="62">
        <v>1</v>
      </c>
      <c r="U259" s="62">
        <v>0</v>
      </c>
      <c r="V259" s="62">
        <v>1</v>
      </c>
      <c r="W259" s="62">
        <v>0.2</v>
      </c>
      <c r="X259" s="62">
        <v>0.2</v>
      </c>
      <c r="Y259" s="62">
        <v>0.2</v>
      </c>
      <c r="Z259" s="62">
        <v>25</v>
      </c>
    </row>
    <row r="260" spans="1:26" ht="17" x14ac:dyDescent="0.2">
      <c r="A260" s="13" t="s">
        <v>223</v>
      </c>
      <c r="B260" s="62">
        <v>6</v>
      </c>
      <c r="C260" s="62">
        <v>1</v>
      </c>
      <c r="D260" s="62">
        <v>10</v>
      </c>
      <c r="E260" s="62">
        <v>10</v>
      </c>
      <c r="F260" s="62">
        <v>1</v>
      </c>
      <c r="G260" s="62">
        <v>3</v>
      </c>
      <c r="H260" s="62">
        <v>2</v>
      </c>
      <c r="I260" s="62">
        <v>0</v>
      </c>
      <c r="J260" s="62">
        <v>0</v>
      </c>
      <c r="K260" s="62">
        <v>1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3</v>
      </c>
      <c r="W260" s="62">
        <v>0.3</v>
      </c>
      <c r="X260" s="62">
        <v>0.3</v>
      </c>
      <c r="Y260" s="62">
        <v>0.5</v>
      </c>
      <c r="Z260" s="62">
        <v>50</v>
      </c>
    </row>
    <row r="261" spans="1:26" ht="17" x14ac:dyDescent="0.2">
      <c r="A261" s="13" t="s">
        <v>164</v>
      </c>
      <c r="B261" s="62">
        <v>3</v>
      </c>
      <c r="C261" s="62">
        <v>3</v>
      </c>
      <c r="D261" s="62">
        <v>10</v>
      </c>
      <c r="E261" s="62">
        <v>10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2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</row>
    <row r="262" spans="1:26" ht="17" x14ac:dyDescent="0.2">
      <c r="A262" s="13" t="s">
        <v>565</v>
      </c>
      <c r="B262" s="62">
        <v>4</v>
      </c>
      <c r="C262" s="62">
        <v>2</v>
      </c>
      <c r="D262" s="62">
        <v>10</v>
      </c>
      <c r="E262" s="62">
        <v>10</v>
      </c>
      <c r="F262" s="62">
        <v>1</v>
      </c>
      <c r="G262" s="62">
        <v>3</v>
      </c>
      <c r="H262" s="62">
        <v>0</v>
      </c>
      <c r="I262" s="62">
        <v>0</v>
      </c>
      <c r="J262" s="62">
        <v>0</v>
      </c>
      <c r="K262" s="62">
        <v>1</v>
      </c>
      <c r="L262" s="62">
        <v>0</v>
      </c>
      <c r="M262" s="62">
        <v>0</v>
      </c>
      <c r="N262" s="62">
        <v>0</v>
      </c>
      <c r="O262" s="62">
        <v>2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3</v>
      </c>
      <c r="W262" s="62">
        <v>0.3</v>
      </c>
      <c r="X262" s="62">
        <v>0.3</v>
      </c>
      <c r="Y262" s="62">
        <v>0.3</v>
      </c>
      <c r="Z262" s="62">
        <v>75</v>
      </c>
    </row>
    <row r="263" spans="1:26" ht="17" x14ac:dyDescent="0.2">
      <c r="A263" s="13" t="s">
        <v>645</v>
      </c>
      <c r="B263" s="62">
        <v>3</v>
      </c>
      <c r="C263" s="62">
        <v>2</v>
      </c>
      <c r="D263" s="62">
        <v>10</v>
      </c>
      <c r="E263" s="62">
        <v>10</v>
      </c>
      <c r="F263" s="62">
        <v>0</v>
      </c>
      <c r="G263" s="62">
        <v>3</v>
      </c>
      <c r="H263" s="62">
        <v>0</v>
      </c>
      <c r="I263" s="62">
        <v>0</v>
      </c>
      <c r="J263" s="62">
        <v>0</v>
      </c>
      <c r="K263" s="62">
        <v>1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1</v>
      </c>
      <c r="U263" s="62">
        <v>0</v>
      </c>
      <c r="V263" s="62">
        <v>2</v>
      </c>
      <c r="W263" s="62">
        <v>0.3</v>
      </c>
      <c r="X263" s="62">
        <v>0.3</v>
      </c>
      <c r="Y263" s="62">
        <v>0.3</v>
      </c>
      <c r="Z263" s="62">
        <v>66.7</v>
      </c>
    </row>
    <row r="264" spans="1:26" ht="17" x14ac:dyDescent="0.2">
      <c r="A264" s="13" t="s">
        <v>679</v>
      </c>
      <c r="B264" s="62">
        <v>4</v>
      </c>
      <c r="C264" s="62">
        <v>2</v>
      </c>
      <c r="D264" s="62">
        <v>10</v>
      </c>
      <c r="E264" s="62">
        <v>10</v>
      </c>
      <c r="F264" s="62">
        <v>0</v>
      </c>
      <c r="G264" s="62">
        <v>1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4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1</v>
      </c>
      <c r="W264" s="62">
        <v>0.1</v>
      </c>
      <c r="X264" s="62">
        <v>0.1</v>
      </c>
      <c r="Y264" s="62">
        <v>0.1</v>
      </c>
      <c r="Z264" s="62">
        <v>25</v>
      </c>
    </row>
    <row r="265" spans="1:26" ht="17" x14ac:dyDescent="0.2">
      <c r="A265" s="13" t="s">
        <v>624</v>
      </c>
      <c r="B265" s="62">
        <v>4</v>
      </c>
      <c r="C265" s="62">
        <v>2</v>
      </c>
      <c r="D265" s="62">
        <v>10</v>
      </c>
      <c r="E265" s="62">
        <v>10</v>
      </c>
      <c r="F265" s="62">
        <v>0</v>
      </c>
      <c r="G265" s="62">
        <v>1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4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1</v>
      </c>
      <c r="W265" s="62">
        <v>0.1</v>
      </c>
      <c r="X265" s="62">
        <v>0.1</v>
      </c>
      <c r="Y265" s="62">
        <v>0.1</v>
      </c>
      <c r="Z265" s="62">
        <v>25</v>
      </c>
    </row>
    <row r="266" spans="1:26" ht="17" x14ac:dyDescent="0.2">
      <c r="A266" s="13" t="s">
        <v>216</v>
      </c>
      <c r="B266" s="62">
        <v>5</v>
      </c>
      <c r="C266" s="62">
        <v>4</v>
      </c>
      <c r="D266" s="62">
        <v>14</v>
      </c>
      <c r="E266" s="62">
        <v>9</v>
      </c>
      <c r="F266" s="62">
        <v>1</v>
      </c>
      <c r="G266" s="62">
        <v>2</v>
      </c>
      <c r="H266" s="62">
        <v>0</v>
      </c>
      <c r="I266" s="62">
        <v>0</v>
      </c>
      <c r="J266" s="62">
        <v>0</v>
      </c>
      <c r="K266" s="62">
        <v>0</v>
      </c>
      <c r="L266" s="62">
        <v>4</v>
      </c>
      <c r="M266" s="62">
        <v>0</v>
      </c>
      <c r="N266" s="62">
        <v>0</v>
      </c>
      <c r="O266" s="62">
        <v>4</v>
      </c>
      <c r="P266" s="62">
        <v>0</v>
      </c>
      <c r="Q266" s="62">
        <v>0</v>
      </c>
      <c r="R266" s="62">
        <v>1</v>
      </c>
      <c r="S266" s="62">
        <v>0</v>
      </c>
      <c r="T266" s="62">
        <v>0</v>
      </c>
      <c r="U266" s="62">
        <v>0</v>
      </c>
      <c r="V266" s="62">
        <v>2</v>
      </c>
      <c r="W266" s="62">
        <v>0.222</v>
      </c>
      <c r="X266" s="62">
        <v>0.46200000000000002</v>
      </c>
      <c r="Y266" s="62">
        <v>0.222</v>
      </c>
      <c r="Z266" s="62">
        <v>40</v>
      </c>
    </row>
    <row r="267" spans="1:26" ht="17" x14ac:dyDescent="0.2">
      <c r="A267" s="13" t="s">
        <v>234</v>
      </c>
      <c r="B267" s="62">
        <v>4</v>
      </c>
      <c r="C267" s="62">
        <v>3</v>
      </c>
      <c r="D267" s="62">
        <v>11</v>
      </c>
      <c r="E267" s="62">
        <v>9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2</v>
      </c>
      <c r="M267" s="62">
        <v>0</v>
      </c>
      <c r="N267" s="62">
        <v>0</v>
      </c>
      <c r="O267" s="62">
        <v>4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0.182</v>
      </c>
      <c r="Y267" s="62">
        <v>0</v>
      </c>
      <c r="Z267" s="62">
        <v>0</v>
      </c>
    </row>
    <row r="268" spans="1:26" ht="17" x14ac:dyDescent="0.2">
      <c r="A268" s="13" t="s">
        <v>184</v>
      </c>
      <c r="B268" s="62">
        <v>4</v>
      </c>
      <c r="C268" s="62">
        <v>2</v>
      </c>
      <c r="D268" s="62">
        <v>11</v>
      </c>
      <c r="E268" s="62">
        <v>9</v>
      </c>
      <c r="F268" s="62">
        <v>2</v>
      </c>
      <c r="G268" s="62">
        <v>2</v>
      </c>
      <c r="H268" s="62">
        <v>1</v>
      </c>
      <c r="I268" s="62">
        <v>1</v>
      </c>
      <c r="J268" s="62">
        <v>0</v>
      </c>
      <c r="K268" s="62">
        <v>4</v>
      </c>
      <c r="L268" s="62">
        <v>2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2</v>
      </c>
      <c r="W268" s="62">
        <v>0.222</v>
      </c>
      <c r="X268" s="62">
        <v>0.36399999999999999</v>
      </c>
      <c r="Y268" s="62">
        <v>0.55600000000000005</v>
      </c>
      <c r="Z268" s="62">
        <v>50</v>
      </c>
    </row>
    <row r="269" spans="1:26" ht="17" x14ac:dyDescent="0.2">
      <c r="A269" s="13" t="s">
        <v>364</v>
      </c>
      <c r="B269" s="62">
        <v>4</v>
      </c>
      <c r="C269" s="62">
        <v>3</v>
      </c>
      <c r="D269" s="62">
        <v>10</v>
      </c>
      <c r="E269" s="62">
        <v>9</v>
      </c>
      <c r="F269" s="62">
        <v>0</v>
      </c>
      <c r="G269" s="62">
        <v>3</v>
      </c>
      <c r="H269" s="62">
        <v>1</v>
      </c>
      <c r="I269" s="62">
        <v>0</v>
      </c>
      <c r="J269" s="62">
        <v>0</v>
      </c>
      <c r="K269" s="62">
        <v>0</v>
      </c>
      <c r="L269" s="62">
        <v>1</v>
      </c>
      <c r="M269" s="62">
        <v>0</v>
      </c>
      <c r="N269" s="62">
        <v>0</v>
      </c>
      <c r="O269" s="62">
        <v>1</v>
      </c>
      <c r="P269" s="62">
        <v>0</v>
      </c>
      <c r="Q269" s="62">
        <v>0</v>
      </c>
      <c r="R269" s="62">
        <v>0</v>
      </c>
      <c r="S269" s="62">
        <v>0</v>
      </c>
      <c r="T269" s="62">
        <v>1</v>
      </c>
      <c r="U269" s="62">
        <v>0</v>
      </c>
      <c r="V269" s="62">
        <v>2</v>
      </c>
      <c r="W269" s="62">
        <v>0.33300000000000002</v>
      </c>
      <c r="X269" s="62">
        <v>0.4</v>
      </c>
      <c r="Y269" s="62">
        <v>0.44400000000000001</v>
      </c>
      <c r="Z269" s="62">
        <v>50</v>
      </c>
    </row>
    <row r="270" spans="1:26" ht="17" x14ac:dyDescent="0.2">
      <c r="A270" s="13" t="s">
        <v>608</v>
      </c>
      <c r="B270" s="62">
        <v>4</v>
      </c>
      <c r="C270" s="62">
        <v>3</v>
      </c>
      <c r="D270" s="62">
        <v>10</v>
      </c>
      <c r="E270" s="62">
        <v>9</v>
      </c>
      <c r="F270" s="62">
        <v>0</v>
      </c>
      <c r="G270" s="62">
        <v>1</v>
      </c>
      <c r="H270" s="62">
        <v>0</v>
      </c>
      <c r="I270" s="62">
        <v>0</v>
      </c>
      <c r="J270" s="62">
        <v>0</v>
      </c>
      <c r="K270" s="62">
        <v>0</v>
      </c>
      <c r="L270" s="62">
        <v>1</v>
      </c>
      <c r="M270" s="62">
        <v>0</v>
      </c>
      <c r="N270" s="62">
        <v>0</v>
      </c>
      <c r="O270" s="62">
        <v>3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1</v>
      </c>
      <c r="W270" s="62">
        <v>0.111</v>
      </c>
      <c r="X270" s="62">
        <v>0.2</v>
      </c>
      <c r="Y270" s="62">
        <v>0.111</v>
      </c>
      <c r="Z270" s="62">
        <v>25</v>
      </c>
    </row>
    <row r="271" spans="1:26" ht="17" x14ac:dyDescent="0.2">
      <c r="A271" s="13" t="s">
        <v>381</v>
      </c>
      <c r="B271" s="62">
        <v>5</v>
      </c>
      <c r="C271" s="62">
        <v>2</v>
      </c>
      <c r="D271" s="62">
        <v>10</v>
      </c>
      <c r="E271" s="62">
        <v>9</v>
      </c>
      <c r="F271" s="62">
        <v>0</v>
      </c>
      <c r="G271" s="62">
        <v>2</v>
      </c>
      <c r="H271" s="62">
        <v>0</v>
      </c>
      <c r="I271" s="62">
        <v>0</v>
      </c>
      <c r="J271" s="62">
        <v>0</v>
      </c>
      <c r="K271" s="62">
        <v>1</v>
      </c>
      <c r="L271" s="62">
        <v>1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1</v>
      </c>
      <c r="W271" s="62">
        <v>0.222</v>
      </c>
      <c r="X271" s="62">
        <v>0.3</v>
      </c>
      <c r="Y271" s="62">
        <v>0.222</v>
      </c>
      <c r="Z271" s="62">
        <v>20</v>
      </c>
    </row>
    <row r="272" spans="1:26" ht="17" x14ac:dyDescent="0.2">
      <c r="A272" s="13" t="s">
        <v>650</v>
      </c>
      <c r="B272" s="62">
        <v>3</v>
      </c>
      <c r="C272" s="62">
        <v>2</v>
      </c>
      <c r="D272" s="62">
        <v>10</v>
      </c>
      <c r="E272" s="62">
        <v>9</v>
      </c>
      <c r="F272" s="62">
        <v>1</v>
      </c>
      <c r="G272" s="62">
        <v>1</v>
      </c>
      <c r="H272" s="62">
        <v>1</v>
      </c>
      <c r="I272" s="62">
        <v>0</v>
      </c>
      <c r="J272" s="62">
        <v>0</v>
      </c>
      <c r="K272" s="62">
        <v>0</v>
      </c>
      <c r="L272" s="62">
        <v>1</v>
      </c>
      <c r="M272" s="62">
        <v>0</v>
      </c>
      <c r="N272" s="62">
        <v>0</v>
      </c>
      <c r="O272" s="62">
        <v>5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1</v>
      </c>
      <c r="W272" s="62">
        <v>0.111</v>
      </c>
      <c r="X272" s="62">
        <v>0.2</v>
      </c>
      <c r="Y272" s="62">
        <v>0.222</v>
      </c>
      <c r="Z272" s="62">
        <v>33.299999999999997</v>
      </c>
    </row>
    <row r="273" spans="1:26" ht="17" x14ac:dyDescent="0.2">
      <c r="A273" s="13" t="s">
        <v>610</v>
      </c>
      <c r="B273" s="62">
        <v>5</v>
      </c>
      <c r="C273" s="62">
        <v>2</v>
      </c>
      <c r="D273" s="62">
        <v>10</v>
      </c>
      <c r="E273" s="62">
        <v>9</v>
      </c>
      <c r="F273" s="62">
        <v>1</v>
      </c>
      <c r="G273" s="62">
        <v>2</v>
      </c>
      <c r="H273" s="62">
        <v>1</v>
      </c>
      <c r="I273" s="62">
        <v>0</v>
      </c>
      <c r="J273" s="62">
        <v>0</v>
      </c>
      <c r="K273" s="62">
        <v>2</v>
      </c>
      <c r="L273" s="62">
        <v>0</v>
      </c>
      <c r="M273" s="62">
        <v>0</v>
      </c>
      <c r="N273" s="62">
        <v>0</v>
      </c>
      <c r="O273" s="62">
        <v>2</v>
      </c>
      <c r="P273" s="62">
        <v>0</v>
      </c>
      <c r="Q273" s="62">
        <v>0</v>
      </c>
      <c r="R273" s="62">
        <v>0</v>
      </c>
      <c r="S273" s="62">
        <v>1</v>
      </c>
      <c r="T273" s="62">
        <v>0</v>
      </c>
      <c r="U273" s="62">
        <v>0</v>
      </c>
      <c r="V273" s="62">
        <v>2</v>
      </c>
      <c r="W273" s="62">
        <v>0.222</v>
      </c>
      <c r="X273" s="62">
        <v>0.2</v>
      </c>
      <c r="Y273" s="62">
        <v>0.33300000000000002</v>
      </c>
      <c r="Z273" s="62">
        <v>40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116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117</v>
      </c>
      <c r="W274" s="61" t="s">
        <v>0</v>
      </c>
      <c r="X274" s="61" t="s">
        <v>36</v>
      </c>
      <c r="Y274" s="61" t="s">
        <v>37</v>
      </c>
      <c r="Z274" s="61" t="s">
        <v>118</v>
      </c>
    </row>
    <row r="275" spans="1:26" ht="17" x14ac:dyDescent="0.2">
      <c r="A275" s="13" t="s">
        <v>514</v>
      </c>
      <c r="B275" s="62">
        <v>5</v>
      </c>
      <c r="C275" s="62">
        <v>3</v>
      </c>
      <c r="D275" s="62">
        <v>10</v>
      </c>
      <c r="E275" s="62">
        <v>9</v>
      </c>
      <c r="F275" s="62">
        <v>0</v>
      </c>
      <c r="G275" s="62">
        <v>3</v>
      </c>
      <c r="H275" s="62">
        <v>0</v>
      </c>
      <c r="I275" s="62">
        <v>0</v>
      </c>
      <c r="J275" s="62">
        <v>0</v>
      </c>
      <c r="K275" s="62">
        <v>1</v>
      </c>
      <c r="L275" s="62">
        <v>0</v>
      </c>
      <c r="M275" s="62">
        <v>0</v>
      </c>
      <c r="N275" s="62">
        <v>0</v>
      </c>
      <c r="O275" s="62">
        <v>2</v>
      </c>
      <c r="P275" s="62">
        <v>0</v>
      </c>
      <c r="Q275" s="62">
        <v>0</v>
      </c>
      <c r="R275" s="62">
        <v>1</v>
      </c>
      <c r="S275" s="62">
        <v>0</v>
      </c>
      <c r="T275" s="62">
        <v>0</v>
      </c>
      <c r="U275" s="62">
        <v>0</v>
      </c>
      <c r="V275" s="62">
        <v>3</v>
      </c>
      <c r="W275" s="62">
        <v>0.33300000000000002</v>
      </c>
      <c r="X275" s="62">
        <v>0.33300000000000002</v>
      </c>
      <c r="Y275" s="62">
        <v>0.33300000000000002</v>
      </c>
      <c r="Z275" s="62">
        <v>60</v>
      </c>
    </row>
    <row r="276" spans="1:26" ht="17" x14ac:dyDescent="0.2">
      <c r="A276" s="13" t="s">
        <v>243</v>
      </c>
      <c r="B276" s="62">
        <v>3</v>
      </c>
      <c r="C276" s="62">
        <v>2</v>
      </c>
      <c r="D276" s="62">
        <v>10</v>
      </c>
      <c r="E276" s="62">
        <v>9</v>
      </c>
      <c r="F276" s="62">
        <v>1</v>
      </c>
      <c r="G276" s="62">
        <v>2</v>
      </c>
      <c r="H276" s="62">
        <v>0</v>
      </c>
      <c r="I276" s="62">
        <v>1</v>
      </c>
      <c r="J276" s="62">
        <v>0</v>
      </c>
      <c r="K276" s="62">
        <v>0</v>
      </c>
      <c r="L276" s="62">
        <v>1</v>
      </c>
      <c r="M276" s="62">
        <v>0</v>
      </c>
      <c r="N276" s="62">
        <v>0</v>
      </c>
      <c r="O276" s="62">
        <v>1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2</v>
      </c>
      <c r="W276" s="62">
        <v>0.222</v>
      </c>
      <c r="X276" s="62">
        <v>0.3</v>
      </c>
      <c r="Y276" s="62">
        <v>0.44400000000000001</v>
      </c>
      <c r="Z276" s="62">
        <v>66.7</v>
      </c>
    </row>
    <row r="277" spans="1:26" ht="17" x14ac:dyDescent="0.2">
      <c r="A277" s="13" t="s">
        <v>194</v>
      </c>
      <c r="B277" s="62">
        <v>5</v>
      </c>
      <c r="C277" s="62">
        <v>2</v>
      </c>
      <c r="D277" s="62">
        <v>10</v>
      </c>
      <c r="E277" s="62">
        <v>9</v>
      </c>
      <c r="F277" s="62">
        <v>2</v>
      </c>
      <c r="G277" s="62">
        <v>4</v>
      </c>
      <c r="H277" s="62">
        <v>0</v>
      </c>
      <c r="I277" s="62">
        <v>0</v>
      </c>
      <c r="J277" s="62">
        <v>0</v>
      </c>
      <c r="K277" s="62">
        <v>1</v>
      </c>
      <c r="L277" s="62">
        <v>1</v>
      </c>
      <c r="M277" s="62">
        <v>0</v>
      </c>
      <c r="N277" s="62">
        <v>0</v>
      </c>
      <c r="O277" s="62">
        <v>2</v>
      </c>
      <c r="P277" s="62">
        <v>1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2</v>
      </c>
      <c r="W277" s="62">
        <v>0.44400000000000001</v>
      </c>
      <c r="X277" s="62">
        <v>0.5</v>
      </c>
      <c r="Y277" s="62">
        <v>0.44400000000000001</v>
      </c>
      <c r="Z277" s="62">
        <v>40</v>
      </c>
    </row>
    <row r="278" spans="1:26" ht="17" x14ac:dyDescent="0.2">
      <c r="A278" s="13" t="s">
        <v>250</v>
      </c>
      <c r="B278" s="62">
        <v>4</v>
      </c>
      <c r="C278" s="62">
        <v>3</v>
      </c>
      <c r="D278" s="62">
        <v>10</v>
      </c>
      <c r="E278" s="62">
        <v>9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1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0.1</v>
      </c>
      <c r="Y278" s="62">
        <v>0</v>
      </c>
      <c r="Z278" s="62">
        <v>0</v>
      </c>
    </row>
    <row r="279" spans="1:26" ht="17" x14ac:dyDescent="0.2">
      <c r="A279" s="13" t="s">
        <v>341</v>
      </c>
      <c r="B279" s="62">
        <v>3</v>
      </c>
      <c r="C279" s="62">
        <v>2</v>
      </c>
      <c r="D279" s="62">
        <v>10</v>
      </c>
      <c r="E279" s="62">
        <v>9</v>
      </c>
      <c r="F279" s="62">
        <v>1</v>
      </c>
      <c r="G279" s="62">
        <v>3</v>
      </c>
      <c r="H279" s="62">
        <v>0</v>
      </c>
      <c r="I279" s="62">
        <v>0</v>
      </c>
      <c r="J279" s="62">
        <v>0</v>
      </c>
      <c r="K279" s="62">
        <v>1</v>
      </c>
      <c r="L279" s="62">
        <v>1</v>
      </c>
      <c r="M279" s="62">
        <v>0</v>
      </c>
      <c r="N279" s="62">
        <v>0</v>
      </c>
      <c r="O279" s="62">
        <v>1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2</v>
      </c>
      <c r="W279" s="62">
        <v>0.33300000000000002</v>
      </c>
      <c r="X279" s="62">
        <v>0.4</v>
      </c>
      <c r="Y279" s="62">
        <v>0.33300000000000002</v>
      </c>
      <c r="Z279" s="62">
        <v>66.7</v>
      </c>
    </row>
    <row r="280" spans="1:26" ht="17" x14ac:dyDescent="0.2">
      <c r="A280" s="13" t="s">
        <v>253</v>
      </c>
      <c r="B280" s="62">
        <v>3</v>
      </c>
      <c r="C280" s="62">
        <v>3</v>
      </c>
      <c r="D280" s="62">
        <v>9</v>
      </c>
      <c r="E280" s="62">
        <v>9</v>
      </c>
      <c r="F280" s="62">
        <v>0</v>
      </c>
      <c r="G280" s="62">
        <v>1</v>
      </c>
      <c r="H280" s="62">
        <v>0</v>
      </c>
      <c r="I280" s="62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62">
        <v>2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1</v>
      </c>
      <c r="W280" s="62">
        <v>0.111</v>
      </c>
      <c r="X280" s="62">
        <v>0.111</v>
      </c>
      <c r="Y280" s="62">
        <v>0.111</v>
      </c>
      <c r="Z280" s="62">
        <v>33.299999999999997</v>
      </c>
    </row>
    <row r="281" spans="1:26" ht="17" x14ac:dyDescent="0.2">
      <c r="A281" s="13" t="s">
        <v>94</v>
      </c>
      <c r="B281" s="62">
        <v>4</v>
      </c>
      <c r="C281" s="62">
        <v>2</v>
      </c>
      <c r="D281" s="62">
        <v>11</v>
      </c>
      <c r="E281" s="62">
        <v>8</v>
      </c>
      <c r="F281" s="62">
        <v>0</v>
      </c>
      <c r="G281" s="62">
        <v>1</v>
      </c>
      <c r="H281" s="62">
        <v>0</v>
      </c>
      <c r="I281" s="62">
        <v>0</v>
      </c>
      <c r="J281" s="62">
        <v>0</v>
      </c>
      <c r="K281" s="62">
        <v>0</v>
      </c>
      <c r="L281" s="62">
        <v>3</v>
      </c>
      <c r="M281" s="62">
        <v>0</v>
      </c>
      <c r="N281" s="62">
        <v>0</v>
      </c>
      <c r="O281" s="62">
        <v>0</v>
      </c>
      <c r="P281" s="62">
        <v>0</v>
      </c>
      <c r="Q281" s="62">
        <v>1</v>
      </c>
      <c r="R281" s="62">
        <v>0</v>
      </c>
      <c r="S281" s="62">
        <v>0</v>
      </c>
      <c r="T281" s="62">
        <v>1</v>
      </c>
      <c r="U281" s="62">
        <v>0</v>
      </c>
      <c r="V281" s="62">
        <v>1</v>
      </c>
      <c r="W281" s="62">
        <v>0.125</v>
      </c>
      <c r="X281" s="62">
        <v>0.36399999999999999</v>
      </c>
      <c r="Y281" s="62">
        <v>0.125</v>
      </c>
      <c r="Z281" s="62">
        <v>25</v>
      </c>
    </row>
    <row r="282" spans="1:26" ht="17" x14ac:dyDescent="0.2">
      <c r="A282" s="13" t="s">
        <v>512</v>
      </c>
      <c r="B282" s="62">
        <v>4</v>
      </c>
      <c r="C282" s="62">
        <v>1</v>
      </c>
      <c r="D282" s="62">
        <v>9</v>
      </c>
      <c r="E282" s="62">
        <v>8</v>
      </c>
      <c r="F282" s="62">
        <v>3</v>
      </c>
      <c r="G282" s="62">
        <v>5</v>
      </c>
      <c r="H282" s="62">
        <v>1</v>
      </c>
      <c r="I282" s="62">
        <v>0</v>
      </c>
      <c r="J282" s="62">
        <v>0</v>
      </c>
      <c r="K282" s="62">
        <v>1</v>
      </c>
      <c r="L282" s="62">
        <v>0</v>
      </c>
      <c r="M282" s="62">
        <v>0</v>
      </c>
      <c r="N282" s="62">
        <v>1</v>
      </c>
      <c r="O282" s="62">
        <v>1</v>
      </c>
      <c r="P282" s="62">
        <v>1</v>
      </c>
      <c r="Q282" s="62">
        <v>0</v>
      </c>
      <c r="R282" s="62">
        <v>0</v>
      </c>
      <c r="S282" s="62">
        <v>0</v>
      </c>
      <c r="T282" s="62">
        <v>0</v>
      </c>
      <c r="U282" s="62">
        <v>0</v>
      </c>
      <c r="V282" s="62">
        <v>3</v>
      </c>
      <c r="W282" s="62">
        <v>0.625</v>
      </c>
      <c r="X282" s="62">
        <v>0.66700000000000004</v>
      </c>
      <c r="Y282" s="62">
        <v>0.75</v>
      </c>
      <c r="Z282" s="62">
        <v>75</v>
      </c>
    </row>
    <row r="283" spans="1:26" ht="17" x14ac:dyDescent="0.2">
      <c r="A283" s="13" t="s">
        <v>522</v>
      </c>
      <c r="B283" s="62">
        <v>2</v>
      </c>
      <c r="C283" s="62">
        <v>2</v>
      </c>
      <c r="D283" s="62">
        <v>9</v>
      </c>
      <c r="E283" s="62">
        <v>8</v>
      </c>
      <c r="F283" s="62">
        <v>0</v>
      </c>
      <c r="G283" s="62">
        <v>2</v>
      </c>
      <c r="H283" s="62">
        <v>1</v>
      </c>
      <c r="I283" s="62">
        <v>0</v>
      </c>
      <c r="J283" s="62">
        <v>0</v>
      </c>
      <c r="K283" s="62">
        <v>2</v>
      </c>
      <c r="L283" s="62">
        <v>1</v>
      </c>
      <c r="M283" s="62">
        <v>0</v>
      </c>
      <c r="N283" s="62">
        <v>0</v>
      </c>
      <c r="O283" s="62">
        <v>2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2</v>
      </c>
      <c r="W283" s="62">
        <v>0.25</v>
      </c>
      <c r="X283" s="62">
        <v>0.33300000000000002</v>
      </c>
      <c r="Y283" s="62">
        <v>0.375</v>
      </c>
      <c r="Z283" s="62">
        <v>100</v>
      </c>
    </row>
    <row r="284" spans="1:26" ht="17" x14ac:dyDescent="0.2">
      <c r="A284" s="13" t="s">
        <v>525</v>
      </c>
      <c r="B284" s="62">
        <v>3</v>
      </c>
      <c r="C284" s="62">
        <v>2</v>
      </c>
      <c r="D284" s="62">
        <v>8</v>
      </c>
      <c r="E284" s="62">
        <v>8</v>
      </c>
      <c r="F284" s="62">
        <v>2</v>
      </c>
      <c r="G284" s="62">
        <v>3</v>
      </c>
      <c r="H284" s="62">
        <v>0</v>
      </c>
      <c r="I284" s="62">
        <v>0</v>
      </c>
      <c r="J284" s="62">
        <v>0</v>
      </c>
      <c r="K284" s="62">
        <v>1</v>
      </c>
      <c r="L284" s="62">
        <v>0</v>
      </c>
      <c r="M284" s="62">
        <v>0</v>
      </c>
      <c r="N284" s="62">
        <v>0</v>
      </c>
      <c r="O284" s="62">
        <v>2</v>
      </c>
      <c r="P284" s="62">
        <v>1</v>
      </c>
      <c r="Q284" s="62">
        <v>1</v>
      </c>
      <c r="R284" s="62">
        <v>0</v>
      </c>
      <c r="S284" s="62">
        <v>0</v>
      </c>
      <c r="T284" s="62">
        <v>0</v>
      </c>
      <c r="U284" s="62">
        <v>0</v>
      </c>
      <c r="V284" s="62">
        <v>2</v>
      </c>
      <c r="W284" s="62">
        <v>0.375</v>
      </c>
      <c r="X284" s="62">
        <v>0.375</v>
      </c>
      <c r="Y284" s="62">
        <v>0.375</v>
      </c>
      <c r="Z284" s="62">
        <v>66.7</v>
      </c>
    </row>
    <row r="285" spans="1:26" ht="17" x14ac:dyDescent="0.2">
      <c r="A285" s="13" t="s">
        <v>590</v>
      </c>
      <c r="B285" s="62">
        <v>5</v>
      </c>
      <c r="C285" s="62">
        <v>0</v>
      </c>
      <c r="D285" s="62">
        <v>8</v>
      </c>
      <c r="E285" s="62">
        <v>8</v>
      </c>
      <c r="F285" s="62">
        <v>0</v>
      </c>
      <c r="G285" s="62">
        <v>1</v>
      </c>
      <c r="H285" s="62">
        <v>0</v>
      </c>
      <c r="I285" s="62">
        <v>0</v>
      </c>
      <c r="J285" s="62">
        <v>0</v>
      </c>
      <c r="K285" s="62">
        <v>0</v>
      </c>
      <c r="L285" s="62">
        <v>0</v>
      </c>
      <c r="M285" s="62">
        <v>0</v>
      </c>
      <c r="N285" s="62">
        <v>0</v>
      </c>
      <c r="O285" s="62">
        <v>1</v>
      </c>
      <c r="P285" s="62">
        <v>1</v>
      </c>
      <c r="Q285" s="62">
        <v>0</v>
      </c>
      <c r="R285" s="62">
        <v>0</v>
      </c>
      <c r="S285" s="62">
        <v>0</v>
      </c>
      <c r="T285" s="62">
        <v>0</v>
      </c>
      <c r="U285" s="62">
        <v>0</v>
      </c>
      <c r="V285" s="62">
        <v>1</v>
      </c>
      <c r="W285" s="62">
        <v>0.125</v>
      </c>
      <c r="X285" s="62">
        <v>0.125</v>
      </c>
      <c r="Y285" s="62">
        <v>0.125</v>
      </c>
      <c r="Z285" s="62">
        <v>20</v>
      </c>
    </row>
    <row r="286" spans="1:26" ht="17" x14ac:dyDescent="0.2">
      <c r="A286" s="13" t="s">
        <v>86</v>
      </c>
      <c r="B286" s="62">
        <v>3</v>
      </c>
      <c r="C286" s="62">
        <v>2</v>
      </c>
      <c r="D286" s="62">
        <v>8</v>
      </c>
      <c r="E286" s="62">
        <v>8</v>
      </c>
      <c r="F286" s="62">
        <v>1</v>
      </c>
      <c r="G286" s="62">
        <v>4</v>
      </c>
      <c r="H286" s="62">
        <v>1</v>
      </c>
      <c r="I286" s="62">
        <v>0</v>
      </c>
      <c r="J286" s="62">
        <v>0</v>
      </c>
      <c r="K286" s="62">
        <v>0</v>
      </c>
      <c r="L286" s="62">
        <v>0</v>
      </c>
      <c r="M286" s="62">
        <v>0</v>
      </c>
      <c r="N286" s="62">
        <v>0</v>
      </c>
      <c r="O286" s="62">
        <v>0</v>
      </c>
      <c r="P286" s="62">
        <v>0</v>
      </c>
      <c r="Q286" s="62">
        <v>0</v>
      </c>
      <c r="R286" s="62">
        <v>0</v>
      </c>
      <c r="S286" s="62">
        <v>0</v>
      </c>
      <c r="T286" s="62">
        <v>0</v>
      </c>
      <c r="U286" s="62">
        <v>0</v>
      </c>
      <c r="V286" s="62">
        <v>3</v>
      </c>
      <c r="W286" s="62">
        <v>0.5</v>
      </c>
      <c r="X286" s="62">
        <v>0.5</v>
      </c>
      <c r="Y286" s="62">
        <v>0.625</v>
      </c>
      <c r="Z286" s="62">
        <v>100</v>
      </c>
    </row>
    <row r="287" spans="1:26" ht="17" x14ac:dyDescent="0.2">
      <c r="A287" s="13" t="s">
        <v>631</v>
      </c>
      <c r="B287" s="62">
        <v>4</v>
      </c>
      <c r="C287" s="62">
        <v>2</v>
      </c>
      <c r="D287" s="62">
        <v>8</v>
      </c>
      <c r="E287" s="62">
        <v>8</v>
      </c>
      <c r="F287" s="62">
        <v>0</v>
      </c>
      <c r="G287" s="62">
        <v>3</v>
      </c>
      <c r="H287" s="62">
        <v>0</v>
      </c>
      <c r="I287" s="62">
        <v>0</v>
      </c>
      <c r="J287" s="62">
        <v>0</v>
      </c>
      <c r="K287" s="62">
        <v>1</v>
      </c>
      <c r="L287" s="62">
        <v>0</v>
      </c>
      <c r="M287" s="62">
        <v>0</v>
      </c>
      <c r="N287" s="62">
        <v>0</v>
      </c>
      <c r="O287" s="62">
        <v>0</v>
      </c>
      <c r="P287" s="62">
        <v>0</v>
      </c>
      <c r="Q287" s="62">
        <v>1</v>
      </c>
      <c r="R287" s="62">
        <v>0</v>
      </c>
      <c r="S287" s="62">
        <v>0</v>
      </c>
      <c r="T287" s="62">
        <v>0</v>
      </c>
      <c r="U287" s="62">
        <v>0</v>
      </c>
      <c r="V287" s="62">
        <v>2</v>
      </c>
      <c r="W287" s="62">
        <v>0.375</v>
      </c>
      <c r="X287" s="62">
        <v>0.375</v>
      </c>
      <c r="Y287" s="62">
        <v>0.375</v>
      </c>
      <c r="Z287" s="62">
        <v>50</v>
      </c>
    </row>
    <row r="288" spans="1:26" ht="17" x14ac:dyDescent="0.2">
      <c r="A288" s="13" t="s">
        <v>507</v>
      </c>
      <c r="B288" s="62">
        <v>2</v>
      </c>
      <c r="C288" s="62">
        <v>2</v>
      </c>
      <c r="D288" s="62">
        <v>8</v>
      </c>
      <c r="E288" s="62">
        <v>8</v>
      </c>
      <c r="F288" s="62">
        <v>0</v>
      </c>
      <c r="G288" s="62">
        <v>3</v>
      </c>
      <c r="H288" s="62">
        <v>0</v>
      </c>
      <c r="I288" s="62">
        <v>0</v>
      </c>
      <c r="J288" s="62">
        <v>0</v>
      </c>
      <c r="K288" s="62">
        <v>1</v>
      </c>
      <c r="L288" s="62">
        <v>0</v>
      </c>
      <c r="M288" s="62">
        <v>0</v>
      </c>
      <c r="N288" s="62">
        <v>0</v>
      </c>
      <c r="O288" s="62">
        <v>3</v>
      </c>
      <c r="P288" s="62">
        <v>0</v>
      </c>
      <c r="Q288" s="62">
        <v>0</v>
      </c>
      <c r="R288" s="62">
        <v>0</v>
      </c>
      <c r="S288" s="62">
        <v>0</v>
      </c>
      <c r="T288" s="62">
        <v>0</v>
      </c>
      <c r="U288" s="62">
        <v>0</v>
      </c>
      <c r="V288" s="62">
        <v>1</v>
      </c>
      <c r="W288" s="62">
        <v>0.375</v>
      </c>
      <c r="X288" s="62">
        <v>0.375</v>
      </c>
      <c r="Y288" s="62">
        <v>0.375</v>
      </c>
      <c r="Z288" s="62">
        <v>50</v>
      </c>
    </row>
    <row r="289" spans="1:26" ht="17" x14ac:dyDescent="0.2">
      <c r="A289" s="13" t="s">
        <v>504</v>
      </c>
      <c r="B289" s="62">
        <v>3</v>
      </c>
      <c r="C289" s="62">
        <v>1</v>
      </c>
      <c r="D289" s="62">
        <v>9</v>
      </c>
      <c r="E289" s="62">
        <v>7</v>
      </c>
      <c r="F289" s="62">
        <v>1</v>
      </c>
      <c r="G289" s="62">
        <v>1</v>
      </c>
      <c r="H289" s="62">
        <v>0</v>
      </c>
      <c r="I289" s="62">
        <v>0</v>
      </c>
      <c r="J289" s="62">
        <v>0</v>
      </c>
      <c r="K289" s="62">
        <v>0</v>
      </c>
      <c r="L289" s="62">
        <v>1</v>
      </c>
      <c r="M289" s="62">
        <v>0</v>
      </c>
      <c r="N289" s="62">
        <v>1</v>
      </c>
      <c r="O289" s="62">
        <v>0</v>
      </c>
      <c r="P289" s="62">
        <v>0</v>
      </c>
      <c r="Q289" s="62">
        <v>0</v>
      </c>
      <c r="R289" s="62">
        <v>0</v>
      </c>
      <c r="S289" s="62">
        <v>0</v>
      </c>
      <c r="T289" s="62">
        <v>0</v>
      </c>
      <c r="U289" s="62">
        <v>0</v>
      </c>
      <c r="V289" s="62">
        <v>1</v>
      </c>
      <c r="W289" s="62">
        <v>0.14299999999999999</v>
      </c>
      <c r="X289" s="62">
        <v>0.33300000000000002</v>
      </c>
      <c r="Y289" s="62">
        <v>0.14299999999999999</v>
      </c>
      <c r="Z289" s="62">
        <v>33.299999999999997</v>
      </c>
    </row>
    <row r="290" spans="1:26" ht="17" x14ac:dyDescent="0.2">
      <c r="A290" s="13" t="s">
        <v>240</v>
      </c>
      <c r="B290" s="62">
        <v>4</v>
      </c>
      <c r="C290" s="62">
        <v>2</v>
      </c>
      <c r="D290" s="62">
        <v>9</v>
      </c>
      <c r="E290" s="62">
        <v>7</v>
      </c>
      <c r="F290" s="62">
        <v>0</v>
      </c>
      <c r="G290" s="62">
        <v>1</v>
      </c>
      <c r="H290" s="62">
        <v>1</v>
      </c>
      <c r="I290" s="62">
        <v>0</v>
      </c>
      <c r="J290" s="62">
        <v>0</v>
      </c>
      <c r="K290" s="62">
        <v>1</v>
      </c>
      <c r="L290" s="62">
        <v>1</v>
      </c>
      <c r="M290" s="62">
        <v>0</v>
      </c>
      <c r="N290" s="62">
        <v>0</v>
      </c>
      <c r="O290" s="62">
        <v>0</v>
      </c>
      <c r="P290" s="62">
        <v>0</v>
      </c>
      <c r="Q290" s="62">
        <v>0</v>
      </c>
      <c r="R290" s="62">
        <v>1</v>
      </c>
      <c r="S290" s="62">
        <v>0</v>
      </c>
      <c r="T290" s="62">
        <v>0</v>
      </c>
      <c r="U290" s="62">
        <v>0</v>
      </c>
      <c r="V290" s="62">
        <v>1</v>
      </c>
      <c r="W290" s="62">
        <v>0.14299999999999999</v>
      </c>
      <c r="X290" s="62">
        <v>0.25</v>
      </c>
      <c r="Y290" s="62">
        <v>0.28599999999999998</v>
      </c>
      <c r="Z290" s="62">
        <v>25</v>
      </c>
    </row>
    <row r="291" spans="1:26" ht="17" x14ac:dyDescent="0.2">
      <c r="A291" s="13" t="s">
        <v>498</v>
      </c>
      <c r="B291" s="62">
        <v>4</v>
      </c>
      <c r="C291" s="62">
        <v>1</v>
      </c>
      <c r="D291" s="62">
        <v>8</v>
      </c>
      <c r="E291" s="62">
        <v>7</v>
      </c>
      <c r="F291" s="62">
        <v>2</v>
      </c>
      <c r="G291" s="62">
        <v>1</v>
      </c>
      <c r="H291" s="62">
        <v>0</v>
      </c>
      <c r="I291" s="62">
        <v>0</v>
      </c>
      <c r="J291" s="62">
        <v>0</v>
      </c>
      <c r="K291" s="62">
        <v>0</v>
      </c>
      <c r="L291" s="62">
        <v>1</v>
      </c>
      <c r="M291" s="62">
        <v>0</v>
      </c>
      <c r="N291" s="62">
        <v>0</v>
      </c>
      <c r="O291" s="62">
        <v>1</v>
      </c>
      <c r="P291" s="62">
        <v>0</v>
      </c>
      <c r="Q291" s="62">
        <v>0</v>
      </c>
      <c r="R291" s="62">
        <v>0</v>
      </c>
      <c r="S291" s="62">
        <v>0</v>
      </c>
      <c r="T291" s="62">
        <v>0</v>
      </c>
      <c r="U291" s="62">
        <v>0</v>
      </c>
      <c r="V291" s="62">
        <v>1</v>
      </c>
      <c r="W291" s="62">
        <v>0.14299999999999999</v>
      </c>
      <c r="X291" s="62">
        <v>0.25</v>
      </c>
      <c r="Y291" s="62">
        <v>0.14299999999999999</v>
      </c>
      <c r="Z291" s="62">
        <v>25</v>
      </c>
    </row>
    <row r="292" spans="1:26" ht="17" x14ac:dyDescent="0.2">
      <c r="A292" s="13" t="s">
        <v>148</v>
      </c>
      <c r="B292" s="62">
        <v>5</v>
      </c>
      <c r="C292" s="62">
        <v>1</v>
      </c>
      <c r="D292" s="62">
        <v>8</v>
      </c>
      <c r="E292" s="62">
        <v>7</v>
      </c>
      <c r="F292" s="62">
        <v>0</v>
      </c>
      <c r="G292" s="62">
        <v>0</v>
      </c>
      <c r="H292" s="62">
        <v>0</v>
      </c>
      <c r="I292" s="62">
        <v>0</v>
      </c>
      <c r="J292" s="62">
        <v>0</v>
      </c>
      <c r="K292" s="62">
        <v>0</v>
      </c>
      <c r="L292" s="62">
        <v>1</v>
      </c>
      <c r="M292" s="62">
        <v>0</v>
      </c>
      <c r="N292" s="62">
        <v>0</v>
      </c>
      <c r="O292" s="62">
        <v>1</v>
      </c>
      <c r="P292" s="62">
        <v>0</v>
      </c>
      <c r="Q292" s="62">
        <v>0</v>
      </c>
      <c r="R292" s="62">
        <v>0</v>
      </c>
      <c r="S292" s="62">
        <v>0</v>
      </c>
      <c r="T292" s="62">
        <v>0</v>
      </c>
      <c r="U292" s="62">
        <v>0</v>
      </c>
      <c r="V292" s="62">
        <v>0</v>
      </c>
      <c r="W292" s="62">
        <v>0</v>
      </c>
      <c r="X292" s="62">
        <v>0.125</v>
      </c>
      <c r="Y292" s="62">
        <v>0</v>
      </c>
      <c r="Z292" s="62">
        <v>0</v>
      </c>
    </row>
    <row r="293" spans="1:26" ht="17" x14ac:dyDescent="0.2">
      <c r="A293" s="13" t="s">
        <v>196</v>
      </c>
      <c r="B293" s="62">
        <v>5</v>
      </c>
      <c r="C293" s="62">
        <v>1</v>
      </c>
      <c r="D293" s="62">
        <v>8</v>
      </c>
      <c r="E293" s="62">
        <v>7</v>
      </c>
      <c r="F293" s="62">
        <v>2</v>
      </c>
      <c r="G293" s="62">
        <v>1</v>
      </c>
      <c r="H293" s="62">
        <v>1</v>
      </c>
      <c r="I293" s="62">
        <v>0</v>
      </c>
      <c r="J293" s="62">
        <v>0</v>
      </c>
      <c r="K293" s="62">
        <v>0</v>
      </c>
      <c r="L293" s="62">
        <v>1</v>
      </c>
      <c r="M293" s="62">
        <v>0</v>
      </c>
      <c r="N293" s="62">
        <v>0</v>
      </c>
      <c r="O293" s="62">
        <v>2</v>
      </c>
      <c r="P293" s="62">
        <v>0</v>
      </c>
      <c r="Q293" s="62">
        <v>0</v>
      </c>
      <c r="R293" s="62">
        <v>0</v>
      </c>
      <c r="S293" s="62">
        <v>0</v>
      </c>
      <c r="T293" s="62">
        <v>0</v>
      </c>
      <c r="U293" s="62">
        <v>0</v>
      </c>
      <c r="V293" s="62">
        <v>1</v>
      </c>
      <c r="W293" s="62">
        <v>0.14299999999999999</v>
      </c>
      <c r="X293" s="62">
        <v>0.25</v>
      </c>
      <c r="Y293" s="62">
        <v>0.28599999999999998</v>
      </c>
      <c r="Z293" s="62">
        <v>20</v>
      </c>
    </row>
    <row r="294" spans="1:26" ht="17" x14ac:dyDescent="0.2">
      <c r="A294" s="13" t="s">
        <v>120</v>
      </c>
      <c r="B294" s="62">
        <v>2</v>
      </c>
      <c r="C294" s="62">
        <v>2</v>
      </c>
      <c r="D294" s="62">
        <v>8</v>
      </c>
      <c r="E294" s="62">
        <v>7</v>
      </c>
      <c r="F294" s="62">
        <v>2</v>
      </c>
      <c r="G294" s="62">
        <v>3</v>
      </c>
      <c r="H294" s="62">
        <v>1</v>
      </c>
      <c r="I294" s="62">
        <v>0</v>
      </c>
      <c r="J294" s="62">
        <v>1</v>
      </c>
      <c r="K294" s="62">
        <v>3</v>
      </c>
      <c r="L294" s="62">
        <v>0</v>
      </c>
      <c r="M294" s="62">
        <v>0</v>
      </c>
      <c r="N294" s="62">
        <v>1</v>
      </c>
      <c r="O294" s="62">
        <v>1</v>
      </c>
      <c r="P294" s="62">
        <v>0</v>
      </c>
      <c r="Q294" s="62">
        <v>0</v>
      </c>
      <c r="R294" s="62">
        <v>0</v>
      </c>
      <c r="S294" s="62">
        <v>0</v>
      </c>
      <c r="T294" s="62">
        <v>0</v>
      </c>
      <c r="U294" s="62">
        <v>0</v>
      </c>
      <c r="V294" s="62">
        <v>2</v>
      </c>
      <c r="W294" s="62">
        <v>0.42899999999999999</v>
      </c>
      <c r="X294" s="62">
        <v>0.5</v>
      </c>
      <c r="Y294" s="62">
        <v>1</v>
      </c>
      <c r="Z294" s="62">
        <v>100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116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117</v>
      </c>
      <c r="W295" s="61" t="s">
        <v>0</v>
      </c>
      <c r="X295" s="61" t="s">
        <v>36</v>
      </c>
      <c r="Y295" s="61" t="s">
        <v>37</v>
      </c>
      <c r="Z295" s="61" t="s">
        <v>118</v>
      </c>
    </row>
    <row r="296" spans="1:26" ht="17" x14ac:dyDescent="0.2">
      <c r="A296" s="13" t="s">
        <v>505</v>
      </c>
      <c r="B296" s="62">
        <v>4</v>
      </c>
      <c r="C296" s="62">
        <v>2</v>
      </c>
      <c r="D296" s="62">
        <v>7</v>
      </c>
      <c r="E296" s="62">
        <v>7</v>
      </c>
      <c r="F296" s="62">
        <v>1</v>
      </c>
      <c r="G296" s="62">
        <v>4</v>
      </c>
      <c r="H296" s="62">
        <v>2</v>
      </c>
      <c r="I296" s="62">
        <v>0</v>
      </c>
      <c r="J296" s="62">
        <v>0</v>
      </c>
      <c r="K296" s="62">
        <v>1</v>
      </c>
      <c r="L296" s="62">
        <v>0</v>
      </c>
      <c r="M296" s="62">
        <v>0</v>
      </c>
      <c r="N296" s="62">
        <v>0</v>
      </c>
      <c r="O296" s="62">
        <v>1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3</v>
      </c>
      <c r="W296" s="62">
        <v>0.57099999999999995</v>
      </c>
      <c r="X296" s="62">
        <v>0.57099999999999995</v>
      </c>
      <c r="Y296" s="62">
        <v>0.85699999999999998</v>
      </c>
      <c r="Z296" s="62">
        <v>75</v>
      </c>
    </row>
    <row r="297" spans="1:26" ht="17" x14ac:dyDescent="0.2">
      <c r="A297" s="13" t="s">
        <v>501</v>
      </c>
      <c r="B297" s="62">
        <v>5</v>
      </c>
      <c r="C297" s="62">
        <v>3</v>
      </c>
      <c r="D297" s="62">
        <v>7</v>
      </c>
      <c r="E297" s="62">
        <v>7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2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</row>
    <row r="298" spans="1:26" ht="17" x14ac:dyDescent="0.2">
      <c r="A298" s="13" t="s">
        <v>652</v>
      </c>
      <c r="B298" s="62">
        <v>3</v>
      </c>
      <c r="C298" s="62">
        <v>1</v>
      </c>
      <c r="D298" s="62">
        <v>7</v>
      </c>
      <c r="E298" s="62">
        <v>7</v>
      </c>
      <c r="F298" s="62">
        <v>0</v>
      </c>
      <c r="G298" s="62">
        <v>2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1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</v>
      </c>
      <c r="W298" s="62">
        <v>0.28599999999999998</v>
      </c>
      <c r="X298" s="62">
        <v>0.28599999999999998</v>
      </c>
      <c r="Y298" s="62">
        <v>0.28599999999999998</v>
      </c>
      <c r="Z298" s="62">
        <v>33.299999999999997</v>
      </c>
    </row>
    <row r="299" spans="1:26" ht="17" x14ac:dyDescent="0.2">
      <c r="A299" s="13" t="s">
        <v>680</v>
      </c>
      <c r="B299" s="62">
        <v>5</v>
      </c>
      <c r="C299" s="62">
        <v>1</v>
      </c>
      <c r="D299" s="62">
        <v>7</v>
      </c>
      <c r="E299" s="62">
        <v>7</v>
      </c>
      <c r="F299" s="62">
        <v>1</v>
      </c>
      <c r="G299" s="62">
        <v>2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2</v>
      </c>
      <c r="W299" s="62">
        <v>0.28599999999999998</v>
      </c>
      <c r="X299" s="62">
        <v>0.28599999999999998</v>
      </c>
      <c r="Y299" s="62">
        <v>0.28599999999999998</v>
      </c>
      <c r="Z299" s="62">
        <v>40</v>
      </c>
    </row>
    <row r="300" spans="1:26" ht="17" x14ac:dyDescent="0.2">
      <c r="A300" s="13" t="s">
        <v>280</v>
      </c>
      <c r="B300" s="62">
        <v>2</v>
      </c>
      <c r="C300" s="62">
        <v>2</v>
      </c>
      <c r="D300" s="62">
        <v>7</v>
      </c>
      <c r="E300" s="62">
        <v>7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4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</row>
    <row r="301" spans="1:26" ht="17" x14ac:dyDescent="0.2">
      <c r="A301" s="13" t="s">
        <v>557</v>
      </c>
      <c r="B301" s="62">
        <v>3</v>
      </c>
      <c r="C301" s="62">
        <v>1</v>
      </c>
      <c r="D301" s="62">
        <v>7</v>
      </c>
      <c r="E301" s="62">
        <v>7</v>
      </c>
      <c r="F301" s="62">
        <v>0</v>
      </c>
      <c r="G301" s="62">
        <v>1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1</v>
      </c>
      <c r="P301" s="62">
        <v>0</v>
      </c>
      <c r="Q301" s="62">
        <v>0</v>
      </c>
      <c r="R301" s="62">
        <v>0</v>
      </c>
      <c r="S301" s="62">
        <v>0</v>
      </c>
      <c r="T301" s="62">
        <v>1</v>
      </c>
      <c r="U301" s="62">
        <v>0</v>
      </c>
      <c r="V301" s="62">
        <v>1</v>
      </c>
      <c r="W301" s="62">
        <v>0.14299999999999999</v>
      </c>
      <c r="X301" s="62">
        <v>0.14299999999999999</v>
      </c>
      <c r="Y301" s="62">
        <v>0.14299999999999999</v>
      </c>
      <c r="Z301" s="62">
        <v>33.299999999999997</v>
      </c>
    </row>
    <row r="302" spans="1:26" ht="17" x14ac:dyDescent="0.2">
      <c r="A302" s="13" t="s">
        <v>262</v>
      </c>
      <c r="B302" s="62">
        <v>2</v>
      </c>
      <c r="C302" s="62">
        <v>2</v>
      </c>
      <c r="D302" s="62">
        <v>7</v>
      </c>
      <c r="E302" s="62">
        <v>7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1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1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</row>
    <row r="303" spans="1:26" ht="17" x14ac:dyDescent="0.2">
      <c r="A303" s="13" t="s">
        <v>681</v>
      </c>
      <c r="B303" s="62">
        <v>3</v>
      </c>
      <c r="C303" s="62">
        <v>2</v>
      </c>
      <c r="D303" s="62">
        <v>7</v>
      </c>
      <c r="E303" s="62">
        <v>7</v>
      </c>
      <c r="F303" s="62">
        <v>1</v>
      </c>
      <c r="G303" s="62">
        <v>2</v>
      </c>
      <c r="H303" s="62">
        <v>1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1</v>
      </c>
      <c r="P303" s="62">
        <v>0</v>
      </c>
      <c r="Q303" s="62">
        <v>0</v>
      </c>
      <c r="R303" s="62">
        <v>0</v>
      </c>
      <c r="S303" s="62">
        <v>0</v>
      </c>
      <c r="T303" s="62">
        <v>1</v>
      </c>
      <c r="U303" s="62">
        <v>0</v>
      </c>
      <c r="V303" s="62">
        <v>2</v>
      </c>
      <c r="W303" s="62">
        <v>0.28599999999999998</v>
      </c>
      <c r="X303" s="62">
        <v>0.28599999999999998</v>
      </c>
      <c r="Y303" s="62">
        <v>0.42899999999999999</v>
      </c>
      <c r="Z303" s="62">
        <v>66.7</v>
      </c>
    </row>
    <row r="304" spans="1:26" ht="17" x14ac:dyDescent="0.2">
      <c r="A304" s="13" t="s">
        <v>98</v>
      </c>
      <c r="B304" s="62">
        <v>3</v>
      </c>
      <c r="C304" s="62">
        <v>1</v>
      </c>
      <c r="D304" s="62">
        <v>7</v>
      </c>
      <c r="E304" s="62">
        <v>7</v>
      </c>
      <c r="F304" s="62">
        <v>0</v>
      </c>
      <c r="G304" s="62">
        <v>1</v>
      </c>
      <c r="H304" s="62">
        <v>1</v>
      </c>
      <c r="I304" s="62">
        <v>0</v>
      </c>
      <c r="J304" s="62">
        <v>0</v>
      </c>
      <c r="K304" s="62">
        <v>1</v>
      </c>
      <c r="L304" s="62">
        <v>0</v>
      </c>
      <c r="M304" s="62">
        <v>0</v>
      </c>
      <c r="N304" s="62">
        <v>0</v>
      </c>
      <c r="O304" s="62">
        <v>3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1</v>
      </c>
      <c r="W304" s="62">
        <v>0.14299999999999999</v>
      </c>
      <c r="X304" s="62">
        <v>0.14299999999999999</v>
      </c>
      <c r="Y304" s="62">
        <v>0.28599999999999998</v>
      </c>
      <c r="Z304" s="62">
        <v>33.299999999999997</v>
      </c>
    </row>
    <row r="305" spans="1:26" ht="17" x14ac:dyDescent="0.2">
      <c r="A305" s="13" t="s">
        <v>103</v>
      </c>
      <c r="B305" s="62">
        <v>3</v>
      </c>
      <c r="C305" s="62">
        <v>1</v>
      </c>
      <c r="D305" s="62">
        <v>7</v>
      </c>
      <c r="E305" s="62">
        <v>7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1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</row>
    <row r="306" spans="1:26" ht="17" x14ac:dyDescent="0.2">
      <c r="A306" s="13" t="s">
        <v>655</v>
      </c>
      <c r="B306" s="62">
        <v>4</v>
      </c>
      <c r="C306" s="62">
        <v>4</v>
      </c>
      <c r="D306" s="62">
        <v>11</v>
      </c>
      <c r="E306" s="62">
        <v>6</v>
      </c>
      <c r="F306" s="62">
        <v>1</v>
      </c>
      <c r="G306" s="62">
        <v>1</v>
      </c>
      <c r="H306" s="62">
        <v>0</v>
      </c>
      <c r="I306" s="62">
        <v>0</v>
      </c>
      <c r="J306" s="62">
        <v>0</v>
      </c>
      <c r="K306" s="62">
        <v>1</v>
      </c>
      <c r="L306" s="62">
        <v>5</v>
      </c>
      <c r="M306" s="62">
        <v>0</v>
      </c>
      <c r="N306" s="62">
        <v>0</v>
      </c>
      <c r="O306" s="62">
        <v>1</v>
      </c>
      <c r="P306" s="62">
        <v>0</v>
      </c>
      <c r="Q306" s="62">
        <v>1</v>
      </c>
      <c r="R306" s="62">
        <v>0</v>
      </c>
      <c r="S306" s="62">
        <v>0</v>
      </c>
      <c r="T306" s="62">
        <v>0</v>
      </c>
      <c r="U306" s="62">
        <v>0</v>
      </c>
      <c r="V306" s="62">
        <v>1</v>
      </c>
      <c r="W306" s="62">
        <v>0.16700000000000001</v>
      </c>
      <c r="X306" s="62">
        <v>0.54500000000000004</v>
      </c>
      <c r="Y306" s="62">
        <v>0.16700000000000001</v>
      </c>
      <c r="Z306" s="62">
        <v>25</v>
      </c>
    </row>
    <row r="307" spans="1:26" ht="17" x14ac:dyDescent="0.2">
      <c r="A307" s="13" t="s">
        <v>473</v>
      </c>
      <c r="B307" s="62">
        <v>2</v>
      </c>
      <c r="C307" s="62">
        <v>2</v>
      </c>
      <c r="D307" s="62">
        <v>7</v>
      </c>
      <c r="E307" s="62">
        <v>6</v>
      </c>
      <c r="F307" s="62">
        <v>0</v>
      </c>
      <c r="G307" s="62">
        <v>2</v>
      </c>
      <c r="H307" s="62">
        <v>0</v>
      </c>
      <c r="I307" s="62">
        <v>0</v>
      </c>
      <c r="J307" s="62">
        <v>0</v>
      </c>
      <c r="K307" s="62">
        <v>0</v>
      </c>
      <c r="L307" s="62">
        <v>1</v>
      </c>
      <c r="M307" s="62">
        <v>1</v>
      </c>
      <c r="N307" s="62">
        <v>0</v>
      </c>
      <c r="O307" s="62">
        <v>1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1</v>
      </c>
      <c r="W307" s="62">
        <v>0.33300000000000002</v>
      </c>
      <c r="X307" s="62">
        <v>0.42899999999999999</v>
      </c>
      <c r="Y307" s="62">
        <v>0.33300000000000002</v>
      </c>
      <c r="Z307" s="62">
        <v>50</v>
      </c>
    </row>
    <row r="308" spans="1:26" ht="17" x14ac:dyDescent="0.2">
      <c r="A308" s="13" t="s">
        <v>500</v>
      </c>
      <c r="B308" s="62">
        <v>3</v>
      </c>
      <c r="C308" s="62">
        <v>3</v>
      </c>
      <c r="D308" s="62">
        <v>7</v>
      </c>
      <c r="E308" s="62">
        <v>6</v>
      </c>
      <c r="F308" s="62">
        <v>1</v>
      </c>
      <c r="G308" s="62">
        <v>2</v>
      </c>
      <c r="H308" s="62">
        <v>0</v>
      </c>
      <c r="I308" s="62">
        <v>0</v>
      </c>
      <c r="J308" s="62">
        <v>0</v>
      </c>
      <c r="K308" s="62">
        <v>3</v>
      </c>
      <c r="L308" s="62">
        <v>1</v>
      </c>
      <c r="M308" s="62">
        <v>0</v>
      </c>
      <c r="N308" s="62">
        <v>0</v>
      </c>
      <c r="O308" s="62">
        <v>1</v>
      </c>
      <c r="P308" s="62">
        <v>2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1</v>
      </c>
      <c r="W308" s="62">
        <v>0.33300000000000002</v>
      </c>
      <c r="X308" s="62">
        <v>0.42899999999999999</v>
      </c>
      <c r="Y308" s="62">
        <v>0.33300000000000002</v>
      </c>
      <c r="Z308" s="62">
        <v>33.299999999999997</v>
      </c>
    </row>
    <row r="309" spans="1:26" ht="17" x14ac:dyDescent="0.2">
      <c r="A309" s="13" t="s">
        <v>168</v>
      </c>
      <c r="B309" s="62">
        <v>2</v>
      </c>
      <c r="C309" s="62">
        <v>2</v>
      </c>
      <c r="D309" s="62">
        <v>7</v>
      </c>
      <c r="E309" s="62">
        <v>6</v>
      </c>
      <c r="F309" s="62">
        <v>0</v>
      </c>
      <c r="G309" s="62">
        <v>2</v>
      </c>
      <c r="H309" s="62">
        <v>0</v>
      </c>
      <c r="I309" s="62">
        <v>0</v>
      </c>
      <c r="J309" s="62">
        <v>0</v>
      </c>
      <c r="K309" s="62">
        <v>0</v>
      </c>
      <c r="L309" s="62">
        <v>1</v>
      </c>
      <c r="M309" s="62">
        <v>0</v>
      </c>
      <c r="N309" s="62">
        <v>0</v>
      </c>
      <c r="O309" s="62">
        <v>2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</v>
      </c>
      <c r="W309" s="62">
        <v>0.33300000000000002</v>
      </c>
      <c r="X309" s="62">
        <v>0.42899999999999999</v>
      </c>
      <c r="Y309" s="62">
        <v>0.33300000000000002</v>
      </c>
      <c r="Z309" s="62">
        <v>50</v>
      </c>
    </row>
    <row r="310" spans="1:26" ht="17" x14ac:dyDescent="0.2">
      <c r="A310" s="13" t="s">
        <v>237</v>
      </c>
      <c r="B310" s="62">
        <v>3</v>
      </c>
      <c r="C310" s="62">
        <v>1</v>
      </c>
      <c r="D310" s="62">
        <v>6</v>
      </c>
      <c r="E310" s="62">
        <v>6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1</v>
      </c>
      <c r="L310" s="62">
        <v>0</v>
      </c>
      <c r="M310" s="62">
        <v>0</v>
      </c>
      <c r="N310" s="62">
        <v>0</v>
      </c>
      <c r="O310" s="62">
        <v>1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</row>
    <row r="311" spans="1:26" ht="17" x14ac:dyDescent="0.2">
      <c r="A311" s="13" t="s">
        <v>682</v>
      </c>
      <c r="B311" s="62">
        <v>3</v>
      </c>
      <c r="C311" s="62">
        <v>1</v>
      </c>
      <c r="D311" s="62">
        <v>6</v>
      </c>
      <c r="E311" s="62">
        <v>6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3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</row>
    <row r="312" spans="1:26" ht="17" x14ac:dyDescent="0.2">
      <c r="A312" s="13" t="s">
        <v>644</v>
      </c>
      <c r="B312" s="62">
        <v>2</v>
      </c>
      <c r="C312" s="62">
        <v>2</v>
      </c>
      <c r="D312" s="62">
        <v>6</v>
      </c>
      <c r="E312" s="62">
        <v>6</v>
      </c>
      <c r="F312" s="62">
        <v>1</v>
      </c>
      <c r="G312" s="62">
        <v>2</v>
      </c>
      <c r="H312" s="62">
        <v>1</v>
      </c>
      <c r="I312" s="62">
        <v>0</v>
      </c>
      <c r="J312" s="62">
        <v>0</v>
      </c>
      <c r="K312" s="62">
        <v>1</v>
      </c>
      <c r="L312" s="62">
        <v>0</v>
      </c>
      <c r="M312" s="62">
        <v>0</v>
      </c>
      <c r="N312" s="62">
        <v>0</v>
      </c>
      <c r="O312" s="62">
        <v>2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1</v>
      </c>
      <c r="W312" s="62">
        <v>0.33300000000000002</v>
      </c>
      <c r="X312" s="62">
        <v>0.33300000000000002</v>
      </c>
      <c r="Y312" s="62">
        <v>0.5</v>
      </c>
      <c r="Z312" s="62">
        <v>50</v>
      </c>
    </row>
    <row r="313" spans="1:26" ht="17" x14ac:dyDescent="0.2">
      <c r="A313" s="13" t="s">
        <v>506</v>
      </c>
      <c r="B313" s="62">
        <v>4</v>
      </c>
      <c r="C313" s="62">
        <v>2</v>
      </c>
      <c r="D313" s="62">
        <v>6</v>
      </c>
      <c r="E313" s="62">
        <v>6</v>
      </c>
      <c r="F313" s="62">
        <v>1</v>
      </c>
      <c r="G313" s="62">
        <v>2</v>
      </c>
      <c r="H313" s="62">
        <v>0</v>
      </c>
      <c r="I313" s="62">
        <v>0</v>
      </c>
      <c r="J313" s="62">
        <v>0</v>
      </c>
      <c r="K313" s="62">
        <v>1</v>
      </c>
      <c r="L313" s="62">
        <v>0</v>
      </c>
      <c r="M313" s="62">
        <v>0</v>
      </c>
      <c r="N313" s="62">
        <v>0</v>
      </c>
      <c r="O313" s="62">
        <v>2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2</v>
      </c>
      <c r="W313" s="62">
        <v>0.33300000000000002</v>
      </c>
      <c r="X313" s="62">
        <v>0.33300000000000002</v>
      </c>
      <c r="Y313" s="62">
        <v>0.33300000000000002</v>
      </c>
      <c r="Z313" s="62">
        <v>50</v>
      </c>
    </row>
    <row r="314" spans="1:26" ht="17" x14ac:dyDescent="0.2">
      <c r="A314" s="13" t="s">
        <v>649</v>
      </c>
      <c r="B314" s="62">
        <v>2</v>
      </c>
      <c r="C314" s="62">
        <v>2</v>
      </c>
      <c r="D314" s="62">
        <v>6</v>
      </c>
      <c r="E314" s="62">
        <v>6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</row>
    <row r="315" spans="1:26" ht="17" x14ac:dyDescent="0.2">
      <c r="A315" s="13" t="s">
        <v>331</v>
      </c>
      <c r="B315" s="62">
        <v>2</v>
      </c>
      <c r="C315" s="62">
        <v>2</v>
      </c>
      <c r="D315" s="62">
        <v>6</v>
      </c>
      <c r="E315" s="62">
        <v>6</v>
      </c>
      <c r="F315" s="62">
        <v>0</v>
      </c>
      <c r="G315" s="62">
        <v>1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3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1</v>
      </c>
      <c r="W315" s="62">
        <v>0.16700000000000001</v>
      </c>
      <c r="X315" s="62">
        <v>0.16700000000000001</v>
      </c>
      <c r="Y315" s="62">
        <v>0.16700000000000001</v>
      </c>
      <c r="Z315" s="62">
        <v>50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116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117</v>
      </c>
      <c r="W316" s="61" t="s">
        <v>0</v>
      </c>
      <c r="X316" s="61" t="s">
        <v>36</v>
      </c>
      <c r="Y316" s="61" t="s">
        <v>37</v>
      </c>
      <c r="Z316" s="61" t="s">
        <v>118</v>
      </c>
    </row>
    <row r="317" spans="1:26" ht="17" x14ac:dyDescent="0.2">
      <c r="A317" s="13" t="s">
        <v>355</v>
      </c>
      <c r="B317" s="62">
        <v>3</v>
      </c>
      <c r="C317" s="62">
        <v>2</v>
      </c>
      <c r="D317" s="62">
        <v>6</v>
      </c>
      <c r="E317" s="62">
        <v>6</v>
      </c>
      <c r="F317" s="62">
        <v>1</v>
      </c>
      <c r="G317" s="62">
        <v>2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1</v>
      </c>
      <c r="P317" s="62">
        <v>1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2</v>
      </c>
      <c r="W317" s="62">
        <v>0.33300000000000002</v>
      </c>
      <c r="X317" s="62">
        <v>0.33300000000000002</v>
      </c>
      <c r="Y317" s="62">
        <v>0.33300000000000002</v>
      </c>
      <c r="Z317" s="62">
        <v>66.7</v>
      </c>
    </row>
    <row r="318" spans="1:26" ht="17" x14ac:dyDescent="0.2">
      <c r="A318" s="13" t="s">
        <v>646</v>
      </c>
      <c r="B318" s="62">
        <v>4</v>
      </c>
      <c r="C318" s="62">
        <v>1</v>
      </c>
      <c r="D318" s="62">
        <v>6</v>
      </c>
      <c r="E318" s="62">
        <v>6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1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</row>
    <row r="319" spans="1:26" ht="17" x14ac:dyDescent="0.2">
      <c r="A319" s="13" t="s">
        <v>603</v>
      </c>
      <c r="B319" s="62">
        <v>4</v>
      </c>
      <c r="C319" s="62">
        <v>0</v>
      </c>
      <c r="D319" s="62">
        <v>8</v>
      </c>
      <c r="E319" s="62">
        <v>5</v>
      </c>
      <c r="F319" s="62">
        <v>0</v>
      </c>
      <c r="G319" s="62">
        <v>1</v>
      </c>
      <c r="H319" s="62">
        <v>0</v>
      </c>
      <c r="I319" s="62">
        <v>0</v>
      </c>
      <c r="J319" s="62">
        <v>0</v>
      </c>
      <c r="K319" s="62">
        <v>1</v>
      </c>
      <c r="L319" s="62">
        <v>3</v>
      </c>
      <c r="M319" s="62">
        <v>1</v>
      </c>
      <c r="N319" s="62">
        <v>0</v>
      </c>
      <c r="O319" s="62">
        <v>1</v>
      </c>
      <c r="P319" s="62">
        <v>0</v>
      </c>
      <c r="Q319" s="62">
        <v>0</v>
      </c>
      <c r="R319" s="62">
        <v>0</v>
      </c>
      <c r="S319" s="62">
        <v>0</v>
      </c>
      <c r="T319" s="62">
        <v>1</v>
      </c>
      <c r="U319" s="62">
        <v>0</v>
      </c>
      <c r="V319" s="62">
        <v>1</v>
      </c>
      <c r="W319" s="62">
        <v>0.2</v>
      </c>
      <c r="X319" s="62">
        <v>0.5</v>
      </c>
      <c r="Y319" s="62">
        <v>0.2</v>
      </c>
      <c r="Z319" s="62">
        <v>25</v>
      </c>
    </row>
    <row r="320" spans="1:26" ht="17" x14ac:dyDescent="0.2">
      <c r="A320" s="13" t="s">
        <v>236</v>
      </c>
      <c r="B320" s="62">
        <v>2</v>
      </c>
      <c r="C320" s="62">
        <v>2</v>
      </c>
      <c r="D320" s="62">
        <v>6</v>
      </c>
      <c r="E320" s="62">
        <v>5</v>
      </c>
      <c r="F320" s="62">
        <v>1</v>
      </c>
      <c r="G320" s="62">
        <v>0</v>
      </c>
      <c r="H320" s="62">
        <v>0</v>
      </c>
      <c r="I320" s="62">
        <v>0</v>
      </c>
      <c r="J320" s="62">
        <v>0</v>
      </c>
      <c r="K320" s="62">
        <v>0</v>
      </c>
      <c r="L320" s="62">
        <v>1</v>
      </c>
      <c r="M320" s="62">
        <v>0</v>
      </c>
      <c r="N320" s="62">
        <v>0</v>
      </c>
      <c r="O320" s="62">
        <v>2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0</v>
      </c>
      <c r="W320" s="62">
        <v>0</v>
      </c>
      <c r="X320" s="62">
        <v>0.16700000000000001</v>
      </c>
      <c r="Y320" s="62">
        <v>0</v>
      </c>
      <c r="Z320" s="62">
        <v>0</v>
      </c>
    </row>
    <row r="321" spans="1:26" ht="17" x14ac:dyDescent="0.2">
      <c r="A321" s="13" t="s">
        <v>549</v>
      </c>
      <c r="B321" s="62">
        <v>6</v>
      </c>
      <c r="C321" s="62">
        <v>0</v>
      </c>
      <c r="D321" s="62">
        <v>6</v>
      </c>
      <c r="E321" s="62">
        <v>5</v>
      </c>
      <c r="F321" s="62">
        <v>1</v>
      </c>
      <c r="G321" s="62">
        <v>1</v>
      </c>
      <c r="H321" s="62">
        <v>0</v>
      </c>
      <c r="I321" s="62">
        <v>0</v>
      </c>
      <c r="J321" s="62">
        <v>0</v>
      </c>
      <c r="K321" s="62">
        <v>2</v>
      </c>
      <c r="L321" s="62">
        <v>0</v>
      </c>
      <c r="M321" s="62">
        <v>0</v>
      </c>
      <c r="N321" s="62">
        <v>1</v>
      </c>
      <c r="O321" s="62">
        <v>1</v>
      </c>
      <c r="P321" s="62">
        <v>1</v>
      </c>
      <c r="Q321" s="62">
        <v>0</v>
      </c>
      <c r="R321" s="62">
        <v>0</v>
      </c>
      <c r="S321" s="62">
        <v>0</v>
      </c>
      <c r="T321" s="62">
        <v>0</v>
      </c>
      <c r="U321" s="62">
        <v>0</v>
      </c>
      <c r="V321" s="62">
        <v>1</v>
      </c>
      <c r="W321" s="62">
        <v>0.2</v>
      </c>
      <c r="X321" s="62">
        <v>0.33300000000000002</v>
      </c>
      <c r="Y321" s="62">
        <v>0.2</v>
      </c>
      <c r="Z321" s="62">
        <v>16.7</v>
      </c>
    </row>
    <row r="322" spans="1:26" ht="17" x14ac:dyDescent="0.2">
      <c r="A322" s="13" t="s">
        <v>561</v>
      </c>
      <c r="B322" s="62">
        <v>4</v>
      </c>
      <c r="C322" s="62">
        <v>1</v>
      </c>
      <c r="D322" s="62">
        <v>6</v>
      </c>
      <c r="E322" s="62">
        <v>5</v>
      </c>
      <c r="F322" s="62">
        <v>2</v>
      </c>
      <c r="G322" s="62">
        <v>1</v>
      </c>
      <c r="H322" s="62">
        <v>1</v>
      </c>
      <c r="I322" s="62">
        <v>0</v>
      </c>
      <c r="J322" s="62">
        <v>0</v>
      </c>
      <c r="K322" s="62">
        <v>0</v>
      </c>
      <c r="L322" s="62">
        <v>1</v>
      </c>
      <c r="M322" s="62">
        <v>0</v>
      </c>
      <c r="N322" s="62">
        <v>0</v>
      </c>
      <c r="O322" s="62">
        <v>0</v>
      </c>
      <c r="P322" s="62">
        <v>2</v>
      </c>
      <c r="Q322" s="62">
        <v>0</v>
      </c>
      <c r="R322" s="62">
        <v>0</v>
      </c>
      <c r="S322" s="62">
        <v>0</v>
      </c>
      <c r="T322" s="62">
        <v>0</v>
      </c>
      <c r="U322" s="62">
        <v>0</v>
      </c>
      <c r="V322" s="62">
        <v>1</v>
      </c>
      <c r="W322" s="62">
        <v>0.2</v>
      </c>
      <c r="X322" s="62">
        <v>0.33300000000000002</v>
      </c>
      <c r="Y322" s="62">
        <v>0.4</v>
      </c>
      <c r="Z322" s="62">
        <v>25</v>
      </c>
    </row>
    <row r="323" spans="1:26" ht="17" x14ac:dyDescent="0.2">
      <c r="A323" s="13" t="s">
        <v>584</v>
      </c>
      <c r="B323" s="62">
        <v>2</v>
      </c>
      <c r="C323" s="62">
        <v>2</v>
      </c>
      <c r="D323" s="62">
        <v>6</v>
      </c>
      <c r="E323" s="62">
        <v>5</v>
      </c>
      <c r="F323" s="62">
        <v>0</v>
      </c>
      <c r="G323" s="62">
        <v>1</v>
      </c>
      <c r="H323" s="62">
        <v>0</v>
      </c>
      <c r="I323" s="62">
        <v>0</v>
      </c>
      <c r="J323" s="62">
        <v>0</v>
      </c>
      <c r="K323" s="62">
        <v>0</v>
      </c>
      <c r="L323" s="62">
        <v>0</v>
      </c>
      <c r="M323" s="62">
        <v>0</v>
      </c>
      <c r="N323" s="62">
        <v>0</v>
      </c>
      <c r="O323" s="62">
        <v>3</v>
      </c>
      <c r="P323" s="62">
        <v>0</v>
      </c>
      <c r="Q323" s="62">
        <v>0</v>
      </c>
      <c r="R323" s="62">
        <v>1</v>
      </c>
      <c r="S323" s="62">
        <v>0</v>
      </c>
      <c r="T323" s="62">
        <v>0</v>
      </c>
      <c r="U323" s="62">
        <v>0</v>
      </c>
      <c r="V323" s="62">
        <v>1</v>
      </c>
      <c r="W323" s="62">
        <v>0.2</v>
      </c>
      <c r="X323" s="62">
        <v>0.2</v>
      </c>
      <c r="Y323" s="62">
        <v>0.2</v>
      </c>
      <c r="Z323" s="62">
        <v>50</v>
      </c>
    </row>
    <row r="324" spans="1:26" ht="17" x14ac:dyDescent="0.2">
      <c r="A324" s="13" t="s">
        <v>274</v>
      </c>
      <c r="B324" s="62">
        <v>2</v>
      </c>
      <c r="C324" s="62">
        <v>2</v>
      </c>
      <c r="D324" s="62">
        <v>6</v>
      </c>
      <c r="E324" s="62">
        <v>5</v>
      </c>
      <c r="F324" s="62">
        <v>0</v>
      </c>
      <c r="G324" s="62">
        <v>1</v>
      </c>
      <c r="H324" s="62">
        <v>0</v>
      </c>
      <c r="I324" s="62">
        <v>0</v>
      </c>
      <c r="J324" s="62">
        <v>0</v>
      </c>
      <c r="K324" s="62">
        <v>0</v>
      </c>
      <c r="L324" s="62">
        <v>1</v>
      </c>
      <c r="M324" s="62">
        <v>0</v>
      </c>
      <c r="N324" s="62">
        <v>0</v>
      </c>
      <c r="O324" s="62">
        <v>2</v>
      </c>
      <c r="P324" s="62">
        <v>0</v>
      </c>
      <c r="Q324" s="62">
        <v>0</v>
      </c>
      <c r="R324" s="62">
        <v>0</v>
      </c>
      <c r="S324" s="62">
        <v>0</v>
      </c>
      <c r="T324" s="62">
        <v>0</v>
      </c>
      <c r="U324" s="62">
        <v>0</v>
      </c>
      <c r="V324" s="62">
        <v>1</v>
      </c>
      <c r="W324" s="62">
        <v>0.2</v>
      </c>
      <c r="X324" s="62">
        <v>0.33300000000000002</v>
      </c>
      <c r="Y324" s="62">
        <v>0.2</v>
      </c>
      <c r="Z324" s="62">
        <v>50</v>
      </c>
    </row>
    <row r="325" spans="1:26" ht="17" x14ac:dyDescent="0.2">
      <c r="A325" s="13" t="s">
        <v>580</v>
      </c>
      <c r="B325" s="62">
        <v>3</v>
      </c>
      <c r="C325" s="62">
        <v>1</v>
      </c>
      <c r="D325" s="62">
        <v>5</v>
      </c>
      <c r="E325" s="62">
        <v>5</v>
      </c>
      <c r="F325" s="62">
        <v>1</v>
      </c>
      <c r="G325" s="62">
        <v>1</v>
      </c>
      <c r="H325" s="62">
        <v>1</v>
      </c>
      <c r="I325" s="62">
        <v>0</v>
      </c>
      <c r="J325" s="62">
        <v>0</v>
      </c>
      <c r="K325" s="62">
        <v>1</v>
      </c>
      <c r="L325" s="62">
        <v>0</v>
      </c>
      <c r="M325" s="62">
        <v>0</v>
      </c>
      <c r="N325" s="62">
        <v>0</v>
      </c>
      <c r="O325" s="62">
        <v>0</v>
      </c>
      <c r="P325" s="62">
        <v>0</v>
      </c>
      <c r="Q325" s="62">
        <v>0</v>
      </c>
      <c r="R325" s="62">
        <v>0</v>
      </c>
      <c r="S325" s="62">
        <v>0</v>
      </c>
      <c r="T325" s="62">
        <v>0</v>
      </c>
      <c r="U325" s="62">
        <v>0</v>
      </c>
      <c r="V325" s="62">
        <v>1</v>
      </c>
      <c r="W325" s="62">
        <v>0.2</v>
      </c>
      <c r="X325" s="62">
        <v>0.2</v>
      </c>
      <c r="Y325" s="62">
        <v>0.4</v>
      </c>
      <c r="Z325" s="62">
        <v>33.299999999999997</v>
      </c>
    </row>
    <row r="326" spans="1:26" ht="17" x14ac:dyDescent="0.2">
      <c r="A326" s="13" t="s">
        <v>266</v>
      </c>
      <c r="B326" s="62">
        <v>3</v>
      </c>
      <c r="C326" s="62">
        <v>1</v>
      </c>
      <c r="D326" s="62">
        <v>5</v>
      </c>
      <c r="E326" s="62">
        <v>5</v>
      </c>
      <c r="F326" s="62">
        <v>0</v>
      </c>
      <c r="G326" s="62">
        <v>0</v>
      </c>
      <c r="H326" s="62">
        <v>0</v>
      </c>
      <c r="I326" s="62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>
        <v>1</v>
      </c>
      <c r="P326" s="62">
        <v>0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0</v>
      </c>
      <c r="W326" s="62">
        <v>0</v>
      </c>
      <c r="X326" s="62">
        <v>0</v>
      </c>
      <c r="Y326" s="62">
        <v>0</v>
      </c>
      <c r="Z326" s="62">
        <v>0</v>
      </c>
    </row>
    <row r="327" spans="1:26" ht="17" x14ac:dyDescent="0.2">
      <c r="A327" s="13" t="s">
        <v>430</v>
      </c>
      <c r="B327" s="62">
        <v>2</v>
      </c>
      <c r="C327" s="62">
        <v>1</v>
      </c>
      <c r="D327" s="62">
        <v>5</v>
      </c>
      <c r="E327" s="62">
        <v>5</v>
      </c>
      <c r="F327" s="62">
        <v>1</v>
      </c>
      <c r="G327" s="62">
        <v>2</v>
      </c>
      <c r="H327" s="62">
        <v>1</v>
      </c>
      <c r="I327" s="62">
        <v>0</v>
      </c>
      <c r="J327" s="62">
        <v>0</v>
      </c>
      <c r="K327" s="62">
        <v>0</v>
      </c>
      <c r="L327" s="62">
        <v>0</v>
      </c>
      <c r="M327" s="62">
        <v>0</v>
      </c>
      <c r="N327" s="62">
        <v>0</v>
      </c>
      <c r="O327" s="62">
        <v>0</v>
      </c>
      <c r="P327" s="62">
        <v>2</v>
      </c>
      <c r="Q327" s="62">
        <v>0</v>
      </c>
      <c r="R327" s="62">
        <v>0</v>
      </c>
      <c r="S327" s="62">
        <v>0</v>
      </c>
      <c r="T327" s="62">
        <v>0</v>
      </c>
      <c r="U327" s="62">
        <v>0</v>
      </c>
      <c r="V327" s="62">
        <v>1</v>
      </c>
      <c r="W327" s="62">
        <v>0.4</v>
      </c>
      <c r="X327" s="62">
        <v>0.4</v>
      </c>
      <c r="Y327" s="62">
        <v>0.6</v>
      </c>
      <c r="Z327" s="62">
        <v>50</v>
      </c>
    </row>
    <row r="328" spans="1:26" ht="17" x14ac:dyDescent="0.2">
      <c r="A328" s="13" t="s">
        <v>581</v>
      </c>
      <c r="B328" s="62">
        <v>2</v>
      </c>
      <c r="C328" s="62">
        <v>1</v>
      </c>
      <c r="D328" s="62">
        <v>5</v>
      </c>
      <c r="E328" s="62">
        <v>5</v>
      </c>
      <c r="F328" s="62">
        <v>0</v>
      </c>
      <c r="G328" s="62">
        <v>0</v>
      </c>
      <c r="H328" s="62">
        <v>0</v>
      </c>
      <c r="I328" s="62">
        <v>0</v>
      </c>
      <c r="J328" s="62">
        <v>0</v>
      </c>
      <c r="K328" s="62">
        <v>0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0</v>
      </c>
      <c r="S328" s="62">
        <v>0</v>
      </c>
      <c r="T328" s="62">
        <v>0</v>
      </c>
      <c r="U328" s="62">
        <v>0</v>
      </c>
      <c r="V328" s="62">
        <v>0</v>
      </c>
      <c r="W328" s="62">
        <v>0</v>
      </c>
      <c r="X328" s="62">
        <v>0</v>
      </c>
      <c r="Y328" s="62">
        <v>0</v>
      </c>
      <c r="Z328" s="62">
        <v>0</v>
      </c>
    </row>
    <row r="329" spans="1:26" ht="17" x14ac:dyDescent="0.2">
      <c r="A329" s="13" t="s">
        <v>254</v>
      </c>
      <c r="B329" s="62">
        <v>2</v>
      </c>
      <c r="C329" s="62">
        <v>2</v>
      </c>
      <c r="D329" s="62">
        <v>5</v>
      </c>
      <c r="E329" s="62">
        <v>5</v>
      </c>
      <c r="F329" s="62">
        <v>2</v>
      </c>
      <c r="G329" s="62">
        <v>1</v>
      </c>
      <c r="H329" s="62">
        <v>0</v>
      </c>
      <c r="I329" s="62">
        <v>0</v>
      </c>
      <c r="J329" s="62">
        <v>0</v>
      </c>
      <c r="K329" s="62">
        <v>1</v>
      </c>
      <c r="L329" s="62">
        <v>0</v>
      </c>
      <c r="M329" s="62">
        <v>0</v>
      </c>
      <c r="N329" s="62">
        <v>0</v>
      </c>
      <c r="O329" s="62">
        <v>2</v>
      </c>
      <c r="P329" s="62">
        <v>0</v>
      </c>
      <c r="Q329" s="62">
        <v>0</v>
      </c>
      <c r="R329" s="62">
        <v>0</v>
      </c>
      <c r="S329" s="62">
        <v>0</v>
      </c>
      <c r="T329" s="62">
        <v>0</v>
      </c>
      <c r="U329" s="62">
        <v>0</v>
      </c>
      <c r="V329" s="62">
        <v>1</v>
      </c>
      <c r="W329" s="62">
        <v>0.2</v>
      </c>
      <c r="X329" s="62">
        <v>0.2</v>
      </c>
      <c r="Y329" s="62">
        <v>0.2</v>
      </c>
      <c r="Z329" s="62">
        <v>50</v>
      </c>
    </row>
    <row r="330" spans="1:26" ht="17" x14ac:dyDescent="0.2">
      <c r="A330" s="13" t="s">
        <v>244</v>
      </c>
      <c r="B330" s="62">
        <v>3</v>
      </c>
      <c r="C330" s="62">
        <v>1</v>
      </c>
      <c r="D330" s="62">
        <v>7</v>
      </c>
      <c r="E330" s="62">
        <v>4</v>
      </c>
      <c r="F330" s="62">
        <v>1</v>
      </c>
      <c r="G330" s="62">
        <v>0</v>
      </c>
      <c r="H330" s="62">
        <v>0</v>
      </c>
      <c r="I330" s="62">
        <v>0</v>
      </c>
      <c r="J330" s="62">
        <v>0</v>
      </c>
      <c r="K330" s="62">
        <v>0</v>
      </c>
      <c r="L330" s="62">
        <v>3</v>
      </c>
      <c r="M330" s="62">
        <v>0</v>
      </c>
      <c r="N330" s="62">
        <v>0</v>
      </c>
      <c r="O330" s="62">
        <v>1</v>
      </c>
      <c r="P330" s="62">
        <v>1</v>
      </c>
      <c r="Q330" s="62">
        <v>0</v>
      </c>
      <c r="R330" s="62">
        <v>0</v>
      </c>
      <c r="S330" s="62">
        <v>0</v>
      </c>
      <c r="T330" s="62">
        <v>0</v>
      </c>
      <c r="U330" s="62">
        <v>0</v>
      </c>
      <c r="V330" s="62">
        <v>0</v>
      </c>
      <c r="W330" s="62">
        <v>0</v>
      </c>
      <c r="X330" s="62">
        <v>0.42899999999999999</v>
      </c>
      <c r="Y330" s="62">
        <v>0</v>
      </c>
      <c r="Z330" s="62">
        <v>0</v>
      </c>
    </row>
    <row r="331" spans="1:26" ht="17" x14ac:dyDescent="0.2">
      <c r="A331" s="13" t="s">
        <v>523</v>
      </c>
      <c r="B331" s="62">
        <v>3</v>
      </c>
      <c r="C331" s="62">
        <v>1</v>
      </c>
      <c r="D331" s="62">
        <v>6</v>
      </c>
      <c r="E331" s="62">
        <v>4</v>
      </c>
      <c r="F331" s="62">
        <v>0</v>
      </c>
      <c r="G331" s="62">
        <v>0</v>
      </c>
      <c r="H331" s="62">
        <v>0</v>
      </c>
      <c r="I331" s="62">
        <v>0</v>
      </c>
      <c r="J331" s="62">
        <v>0</v>
      </c>
      <c r="K331" s="62">
        <v>1</v>
      </c>
      <c r="L331" s="62">
        <v>2</v>
      </c>
      <c r="M331" s="62">
        <v>0</v>
      </c>
      <c r="N331" s="62">
        <v>0</v>
      </c>
      <c r="O331" s="62">
        <v>1</v>
      </c>
      <c r="P331" s="62">
        <v>0</v>
      </c>
      <c r="Q331" s="62">
        <v>0</v>
      </c>
      <c r="R331" s="62">
        <v>0</v>
      </c>
      <c r="S331" s="62">
        <v>0</v>
      </c>
      <c r="T331" s="62">
        <v>0</v>
      </c>
      <c r="U331" s="62">
        <v>0</v>
      </c>
      <c r="V331" s="62">
        <v>0</v>
      </c>
      <c r="W331" s="62">
        <v>0</v>
      </c>
      <c r="X331" s="62">
        <v>0.33300000000000002</v>
      </c>
      <c r="Y331" s="62">
        <v>0</v>
      </c>
      <c r="Z331" s="62">
        <v>0</v>
      </c>
    </row>
    <row r="332" spans="1:26" ht="17" x14ac:dyDescent="0.2">
      <c r="A332" s="13" t="s">
        <v>683</v>
      </c>
      <c r="B332" s="62">
        <v>3</v>
      </c>
      <c r="C332" s="62">
        <v>1</v>
      </c>
      <c r="D332" s="62">
        <v>5</v>
      </c>
      <c r="E332" s="62">
        <v>4</v>
      </c>
      <c r="F332" s="62">
        <v>0</v>
      </c>
      <c r="G332" s="62">
        <v>1</v>
      </c>
      <c r="H332" s="62">
        <v>0</v>
      </c>
      <c r="I332" s="62">
        <v>0</v>
      </c>
      <c r="J332" s="62">
        <v>0</v>
      </c>
      <c r="K332" s="62">
        <v>0</v>
      </c>
      <c r="L332" s="62">
        <v>1</v>
      </c>
      <c r="M332" s="62">
        <v>0</v>
      </c>
      <c r="N332" s="62">
        <v>0</v>
      </c>
      <c r="O332" s="62">
        <v>1</v>
      </c>
      <c r="P332" s="62">
        <v>0</v>
      </c>
      <c r="Q332" s="62">
        <v>0</v>
      </c>
      <c r="R332" s="62">
        <v>0</v>
      </c>
      <c r="S332" s="62">
        <v>0</v>
      </c>
      <c r="T332" s="62">
        <v>0</v>
      </c>
      <c r="U332" s="62">
        <v>0</v>
      </c>
      <c r="V332" s="62">
        <v>1</v>
      </c>
      <c r="W332" s="62">
        <v>0.25</v>
      </c>
      <c r="X332" s="62">
        <v>0.4</v>
      </c>
      <c r="Y332" s="62">
        <v>0.25</v>
      </c>
      <c r="Z332" s="62">
        <v>33.299999999999997</v>
      </c>
    </row>
    <row r="333" spans="1:26" ht="17" x14ac:dyDescent="0.2">
      <c r="A333" s="13" t="s">
        <v>516</v>
      </c>
      <c r="B333" s="62">
        <v>2</v>
      </c>
      <c r="C333" s="62">
        <v>1</v>
      </c>
      <c r="D333" s="62">
        <v>4</v>
      </c>
      <c r="E333" s="62">
        <v>4</v>
      </c>
      <c r="F333" s="62">
        <v>0</v>
      </c>
      <c r="G333" s="62">
        <v>2</v>
      </c>
      <c r="H333" s="62">
        <v>1</v>
      </c>
      <c r="I333" s="62">
        <v>0</v>
      </c>
      <c r="J333" s="62">
        <v>0</v>
      </c>
      <c r="K333" s="62">
        <v>0</v>
      </c>
      <c r="L333" s="62">
        <v>0</v>
      </c>
      <c r="M333" s="62">
        <v>0</v>
      </c>
      <c r="N333" s="62">
        <v>0</v>
      </c>
      <c r="O333" s="62">
        <v>0</v>
      </c>
      <c r="P333" s="62">
        <v>0</v>
      </c>
      <c r="Q333" s="62">
        <v>1</v>
      </c>
      <c r="R333" s="62">
        <v>0</v>
      </c>
      <c r="S333" s="62">
        <v>0</v>
      </c>
      <c r="T333" s="62">
        <v>0</v>
      </c>
      <c r="U333" s="62">
        <v>0</v>
      </c>
      <c r="V333" s="62">
        <v>1</v>
      </c>
      <c r="W333" s="62">
        <v>0.5</v>
      </c>
      <c r="X333" s="62">
        <v>0.5</v>
      </c>
      <c r="Y333" s="62">
        <v>0.75</v>
      </c>
      <c r="Z333" s="62">
        <v>50</v>
      </c>
    </row>
    <row r="334" spans="1:26" ht="17" x14ac:dyDescent="0.2">
      <c r="A334" s="13" t="s">
        <v>77</v>
      </c>
      <c r="B334" s="62">
        <v>1</v>
      </c>
      <c r="C334" s="62">
        <v>1</v>
      </c>
      <c r="D334" s="62">
        <v>4</v>
      </c>
      <c r="E334" s="62">
        <v>4</v>
      </c>
      <c r="F334" s="62">
        <v>0</v>
      </c>
      <c r="G334" s="62">
        <v>1</v>
      </c>
      <c r="H334" s="62">
        <v>1</v>
      </c>
      <c r="I334" s="62">
        <v>0</v>
      </c>
      <c r="J334" s="62">
        <v>0</v>
      </c>
      <c r="K334" s="62">
        <v>0</v>
      </c>
      <c r="L334" s="62">
        <v>0</v>
      </c>
      <c r="M334" s="62">
        <v>0</v>
      </c>
      <c r="N334" s="62">
        <v>0</v>
      </c>
      <c r="O334" s="62">
        <v>1</v>
      </c>
      <c r="P334" s="62">
        <v>0</v>
      </c>
      <c r="Q334" s="62">
        <v>0</v>
      </c>
      <c r="R334" s="62">
        <v>0</v>
      </c>
      <c r="S334" s="62">
        <v>0</v>
      </c>
      <c r="T334" s="62">
        <v>0</v>
      </c>
      <c r="U334" s="62">
        <v>0</v>
      </c>
      <c r="V334" s="62">
        <v>1</v>
      </c>
      <c r="W334" s="62">
        <v>0.25</v>
      </c>
      <c r="X334" s="62">
        <v>0.25</v>
      </c>
      <c r="Y334" s="62">
        <v>0.5</v>
      </c>
      <c r="Z334" s="62">
        <v>100</v>
      </c>
    </row>
    <row r="335" spans="1:26" ht="17" x14ac:dyDescent="0.2">
      <c r="A335" s="13" t="s">
        <v>391</v>
      </c>
      <c r="B335" s="62">
        <v>4</v>
      </c>
      <c r="C335" s="62">
        <v>0</v>
      </c>
      <c r="D335" s="62">
        <v>4</v>
      </c>
      <c r="E335" s="62">
        <v>4</v>
      </c>
      <c r="F335" s="62">
        <v>1</v>
      </c>
      <c r="G335" s="62">
        <v>1</v>
      </c>
      <c r="H335" s="62">
        <v>0</v>
      </c>
      <c r="I335" s="62">
        <v>0</v>
      </c>
      <c r="J335" s="62">
        <v>0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1</v>
      </c>
      <c r="W335" s="62">
        <v>0.25</v>
      </c>
      <c r="X335" s="62">
        <v>0.25</v>
      </c>
      <c r="Y335" s="62">
        <v>0.25</v>
      </c>
      <c r="Z335" s="62">
        <v>25</v>
      </c>
    </row>
    <row r="336" spans="1:26" ht="17" x14ac:dyDescent="0.2">
      <c r="A336" s="13" t="s">
        <v>586</v>
      </c>
      <c r="B336" s="62">
        <v>1</v>
      </c>
      <c r="C336" s="62">
        <v>1</v>
      </c>
      <c r="D336" s="62">
        <v>4</v>
      </c>
      <c r="E336" s="62">
        <v>4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1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116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117</v>
      </c>
      <c r="W337" s="61" t="s">
        <v>0</v>
      </c>
      <c r="X337" s="61" t="s">
        <v>36</v>
      </c>
      <c r="Y337" s="61" t="s">
        <v>37</v>
      </c>
      <c r="Z337" s="61" t="s">
        <v>118</v>
      </c>
    </row>
    <row r="338" spans="1:26" ht="17" x14ac:dyDescent="0.2">
      <c r="A338" s="13" t="s">
        <v>258</v>
      </c>
      <c r="B338" s="62">
        <v>2</v>
      </c>
      <c r="C338" s="62">
        <v>2</v>
      </c>
      <c r="D338" s="62">
        <v>4</v>
      </c>
      <c r="E338" s="62">
        <v>4</v>
      </c>
      <c r="F338" s="62">
        <v>0</v>
      </c>
      <c r="G338" s="62">
        <v>1</v>
      </c>
      <c r="H338" s="62">
        <v>1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1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1</v>
      </c>
      <c r="W338" s="62">
        <v>0.25</v>
      </c>
      <c r="X338" s="62">
        <v>0.25</v>
      </c>
      <c r="Y338" s="62">
        <v>0.5</v>
      </c>
      <c r="Z338" s="62">
        <v>50</v>
      </c>
    </row>
    <row r="339" spans="1:26" ht="17" x14ac:dyDescent="0.2">
      <c r="A339" s="13" t="s">
        <v>321</v>
      </c>
      <c r="B339" s="62">
        <v>2</v>
      </c>
      <c r="C339" s="62">
        <v>2</v>
      </c>
      <c r="D339" s="62">
        <v>4</v>
      </c>
      <c r="E339" s="62">
        <v>4</v>
      </c>
      <c r="F339" s="62">
        <v>0</v>
      </c>
      <c r="G339" s="62">
        <v>1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1</v>
      </c>
      <c r="W339" s="62">
        <v>0.25</v>
      </c>
      <c r="X339" s="62">
        <v>0.25</v>
      </c>
      <c r="Y339" s="62">
        <v>0.25</v>
      </c>
      <c r="Z339" s="62">
        <v>50</v>
      </c>
    </row>
    <row r="340" spans="1:26" ht="17" x14ac:dyDescent="0.2">
      <c r="A340" s="13" t="s">
        <v>684</v>
      </c>
      <c r="B340" s="62">
        <v>1</v>
      </c>
      <c r="C340" s="62">
        <v>1</v>
      </c>
      <c r="D340" s="62">
        <v>4</v>
      </c>
      <c r="E340" s="62">
        <v>4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1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</row>
    <row r="341" spans="1:26" ht="17" x14ac:dyDescent="0.2">
      <c r="A341" s="13" t="s">
        <v>508</v>
      </c>
      <c r="B341" s="62">
        <v>5</v>
      </c>
      <c r="C341" s="62">
        <v>1</v>
      </c>
      <c r="D341" s="62">
        <v>4</v>
      </c>
      <c r="E341" s="62">
        <v>4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2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</row>
    <row r="342" spans="1:26" ht="17" x14ac:dyDescent="0.2">
      <c r="A342" s="13" t="s">
        <v>685</v>
      </c>
      <c r="B342" s="62">
        <v>2</v>
      </c>
      <c r="C342" s="62">
        <v>2</v>
      </c>
      <c r="D342" s="62">
        <v>4</v>
      </c>
      <c r="E342" s="62">
        <v>4</v>
      </c>
      <c r="F342" s="62">
        <v>0</v>
      </c>
      <c r="G342" s="62">
        <v>1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2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1</v>
      </c>
      <c r="W342" s="62">
        <v>0.25</v>
      </c>
      <c r="X342" s="62">
        <v>0.25</v>
      </c>
      <c r="Y342" s="62">
        <v>0.25</v>
      </c>
      <c r="Z342" s="62">
        <v>50</v>
      </c>
    </row>
    <row r="343" spans="1:26" ht="17" x14ac:dyDescent="0.2">
      <c r="A343" s="13" t="s">
        <v>686</v>
      </c>
      <c r="B343" s="62">
        <v>3</v>
      </c>
      <c r="C343" s="62">
        <v>1</v>
      </c>
      <c r="D343" s="62">
        <v>4</v>
      </c>
      <c r="E343" s="62">
        <v>4</v>
      </c>
      <c r="F343" s="62">
        <v>1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2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</row>
    <row r="344" spans="1:26" ht="17" x14ac:dyDescent="0.2">
      <c r="A344" s="13" t="s">
        <v>249</v>
      </c>
      <c r="B344" s="62">
        <v>1</v>
      </c>
      <c r="C344" s="62">
        <v>1</v>
      </c>
      <c r="D344" s="62">
        <v>4</v>
      </c>
      <c r="E344" s="62">
        <v>4</v>
      </c>
      <c r="F344" s="62">
        <v>0</v>
      </c>
      <c r="G344" s="62">
        <v>1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1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1</v>
      </c>
      <c r="W344" s="62">
        <v>0.25</v>
      </c>
      <c r="X344" s="62">
        <v>0.25</v>
      </c>
      <c r="Y344" s="62">
        <v>0.25</v>
      </c>
      <c r="Z344" s="62">
        <v>100</v>
      </c>
    </row>
    <row r="345" spans="1:26" ht="17" x14ac:dyDescent="0.2">
      <c r="A345" s="13" t="s">
        <v>347</v>
      </c>
      <c r="B345" s="62">
        <v>2</v>
      </c>
      <c r="C345" s="62">
        <v>1</v>
      </c>
      <c r="D345" s="62">
        <v>4</v>
      </c>
      <c r="E345" s="62">
        <v>4</v>
      </c>
      <c r="F345" s="62">
        <v>1</v>
      </c>
      <c r="G345" s="62">
        <v>3</v>
      </c>
      <c r="H345" s="62">
        <v>0</v>
      </c>
      <c r="I345" s="62">
        <v>0</v>
      </c>
      <c r="J345" s="62">
        <v>0</v>
      </c>
      <c r="K345" s="62">
        <v>3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1</v>
      </c>
      <c r="W345" s="62">
        <v>0.75</v>
      </c>
      <c r="X345" s="62">
        <v>0.75</v>
      </c>
      <c r="Y345" s="62">
        <v>0.75</v>
      </c>
      <c r="Z345" s="62">
        <v>50</v>
      </c>
    </row>
    <row r="346" spans="1:26" ht="17" x14ac:dyDescent="0.2">
      <c r="A346" s="13" t="s">
        <v>259</v>
      </c>
      <c r="B346" s="62">
        <v>1</v>
      </c>
      <c r="C346" s="62">
        <v>1</v>
      </c>
      <c r="D346" s="62">
        <v>4</v>
      </c>
      <c r="E346" s="62">
        <v>4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1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</row>
    <row r="347" spans="1:26" ht="17" x14ac:dyDescent="0.2">
      <c r="A347" s="13" t="s">
        <v>220</v>
      </c>
      <c r="B347" s="62">
        <v>1</v>
      </c>
      <c r="C347" s="62">
        <v>1</v>
      </c>
      <c r="D347" s="62">
        <v>4</v>
      </c>
      <c r="E347" s="62">
        <v>4</v>
      </c>
      <c r="F347" s="62">
        <v>1</v>
      </c>
      <c r="G347" s="62">
        <v>1</v>
      </c>
      <c r="H347" s="62">
        <v>0</v>
      </c>
      <c r="I347" s="62">
        <v>0</v>
      </c>
      <c r="J347" s="62">
        <v>1</v>
      </c>
      <c r="K347" s="62">
        <v>4</v>
      </c>
      <c r="L347" s="62">
        <v>0</v>
      </c>
      <c r="M347" s="62">
        <v>0</v>
      </c>
      <c r="N347" s="62">
        <v>0</v>
      </c>
      <c r="O347" s="62">
        <v>1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1</v>
      </c>
      <c r="W347" s="62">
        <v>0.25</v>
      </c>
      <c r="X347" s="62">
        <v>0.25</v>
      </c>
      <c r="Y347" s="62">
        <v>1</v>
      </c>
      <c r="Z347" s="62">
        <v>100</v>
      </c>
    </row>
    <row r="348" spans="1:26" ht="17" x14ac:dyDescent="0.2">
      <c r="A348" s="13" t="s">
        <v>422</v>
      </c>
      <c r="B348" s="62">
        <v>3</v>
      </c>
      <c r="C348" s="62">
        <v>0</v>
      </c>
      <c r="D348" s="62">
        <v>4</v>
      </c>
      <c r="E348" s="62">
        <v>4</v>
      </c>
      <c r="F348" s="62">
        <v>0</v>
      </c>
      <c r="G348" s="62">
        <v>1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2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1</v>
      </c>
      <c r="W348" s="62">
        <v>0.25</v>
      </c>
      <c r="X348" s="62">
        <v>0.25</v>
      </c>
      <c r="Y348" s="62">
        <v>0.25</v>
      </c>
      <c r="Z348" s="62">
        <v>33.299999999999997</v>
      </c>
    </row>
    <row r="349" spans="1:26" ht="17" x14ac:dyDescent="0.2">
      <c r="A349" s="13" t="s">
        <v>687</v>
      </c>
      <c r="B349" s="62">
        <v>2</v>
      </c>
      <c r="C349" s="62">
        <v>2</v>
      </c>
      <c r="D349" s="62">
        <v>4</v>
      </c>
      <c r="E349" s="62">
        <v>4</v>
      </c>
      <c r="F349" s="62">
        <v>0</v>
      </c>
      <c r="G349" s="62">
        <v>1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1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1</v>
      </c>
      <c r="W349" s="62">
        <v>0.25</v>
      </c>
      <c r="X349" s="62">
        <v>0.25</v>
      </c>
      <c r="Y349" s="62">
        <v>0.25</v>
      </c>
      <c r="Z349" s="62">
        <v>50</v>
      </c>
    </row>
    <row r="350" spans="1:26" ht="17" x14ac:dyDescent="0.2">
      <c r="A350" s="13" t="s">
        <v>619</v>
      </c>
      <c r="B350" s="62">
        <v>1</v>
      </c>
      <c r="C350" s="62">
        <v>1</v>
      </c>
      <c r="D350" s="62">
        <v>4</v>
      </c>
      <c r="E350" s="62">
        <v>4</v>
      </c>
      <c r="F350" s="62">
        <v>1</v>
      </c>
      <c r="G350" s="62">
        <v>1</v>
      </c>
      <c r="H350" s="62">
        <v>0</v>
      </c>
      <c r="I350" s="62">
        <v>1</v>
      </c>
      <c r="J350" s="62">
        <v>0</v>
      </c>
      <c r="K350" s="62">
        <v>1</v>
      </c>
      <c r="L350" s="62">
        <v>0</v>
      </c>
      <c r="M350" s="62">
        <v>0</v>
      </c>
      <c r="N350" s="62">
        <v>0</v>
      </c>
      <c r="O350" s="62">
        <v>1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1</v>
      </c>
      <c r="W350" s="62">
        <v>0.25</v>
      </c>
      <c r="X350" s="62">
        <v>0.25</v>
      </c>
      <c r="Y350" s="62">
        <v>0.75</v>
      </c>
      <c r="Z350" s="62">
        <v>100</v>
      </c>
    </row>
    <row r="351" spans="1:26" ht="17" x14ac:dyDescent="0.2">
      <c r="A351" s="13" t="s">
        <v>463</v>
      </c>
      <c r="B351" s="62">
        <v>1</v>
      </c>
      <c r="C351" s="62">
        <v>1</v>
      </c>
      <c r="D351" s="62">
        <v>4</v>
      </c>
      <c r="E351" s="62">
        <v>4</v>
      </c>
      <c r="F351" s="62">
        <v>0</v>
      </c>
      <c r="G351" s="62">
        <v>1</v>
      </c>
      <c r="H351" s="62">
        <v>1</v>
      </c>
      <c r="I351" s="62">
        <v>0</v>
      </c>
      <c r="J351" s="62">
        <v>0</v>
      </c>
      <c r="K351" s="62">
        <v>1</v>
      </c>
      <c r="L351" s="62">
        <v>0</v>
      </c>
      <c r="M351" s="62">
        <v>0</v>
      </c>
      <c r="N351" s="62">
        <v>0</v>
      </c>
      <c r="O351" s="62">
        <v>1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1</v>
      </c>
      <c r="W351" s="62">
        <v>0.25</v>
      </c>
      <c r="X351" s="62">
        <v>0.25</v>
      </c>
      <c r="Y351" s="62">
        <v>0.5</v>
      </c>
      <c r="Z351" s="62">
        <v>100</v>
      </c>
    </row>
    <row r="352" spans="1:26" ht="17" x14ac:dyDescent="0.2">
      <c r="A352" s="13" t="s">
        <v>452</v>
      </c>
      <c r="B352" s="62">
        <v>1</v>
      </c>
      <c r="C352" s="62">
        <v>1</v>
      </c>
      <c r="D352" s="62">
        <v>4</v>
      </c>
      <c r="E352" s="62">
        <v>4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1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</row>
    <row r="353" spans="1:26" ht="17" x14ac:dyDescent="0.2">
      <c r="A353" s="13" t="s">
        <v>80</v>
      </c>
      <c r="B353" s="62">
        <v>2</v>
      </c>
      <c r="C353" s="62">
        <v>2</v>
      </c>
      <c r="D353" s="62">
        <v>7</v>
      </c>
      <c r="E353" s="62">
        <v>3</v>
      </c>
      <c r="F353" s="62">
        <v>1</v>
      </c>
      <c r="G353" s="62">
        <v>1</v>
      </c>
      <c r="H353" s="62">
        <v>0</v>
      </c>
      <c r="I353" s="62">
        <v>0</v>
      </c>
      <c r="J353" s="62">
        <v>1</v>
      </c>
      <c r="K353" s="62">
        <v>1</v>
      </c>
      <c r="L353" s="62">
        <v>2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2</v>
      </c>
      <c r="S353" s="62">
        <v>0</v>
      </c>
      <c r="T353" s="62">
        <v>0</v>
      </c>
      <c r="U353" s="62">
        <v>0</v>
      </c>
      <c r="V353" s="62">
        <v>1</v>
      </c>
      <c r="W353" s="62">
        <v>0.33300000000000002</v>
      </c>
      <c r="X353" s="62">
        <v>0.6</v>
      </c>
      <c r="Y353" s="62">
        <v>1.333</v>
      </c>
      <c r="Z353" s="62">
        <v>50</v>
      </c>
    </row>
    <row r="354" spans="1:26" ht="17" x14ac:dyDescent="0.2">
      <c r="A354" s="13" t="s">
        <v>238</v>
      </c>
      <c r="B354" s="62">
        <v>2</v>
      </c>
      <c r="C354" s="62">
        <v>2</v>
      </c>
      <c r="D354" s="62">
        <v>5</v>
      </c>
      <c r="E354" s="62">
        <v>3</v>
      </c>
      <c r="F354" s="62">
        <v>1</v>
      </c>
      <c r="G354" s="62">
        <v>1</v>
      </c>
      <c r="H354" s="62">
        <v>0</v>
      </c>
      <c r="I354" s="62">
        <v>0</v>
      </c>
      <c r="J354" s="62">
        <v>0</v>
      </c>
      <c r="K354" s="62">
        <v>0</v>
      </c>
      <c r="L354" s="62">
        <v>1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1</v>
      </c>
      <c r="S354" s="62">
        <v>0</v>
      </c>
      <c r="T354" s="62">
        <v>0</v>
      </c>
      <c r="U354" s="62">
        <v>0</v>
      </c>
      <c r="V354" s="62">
        <v>1</v>
      </c>
      <c r="W354" s="62">
        <v>0.33300000000000002</v>
      </c>
      <c r="X354" s="62">
        <v>0.5</v>
      </c>
      <c r="Y354" s="62">
        <v>0.33300000000000002</v>
      </c>
      <c r="Z354" s="62">
        <v>50</v>
      </c>
    </row>
    <row r="355" spans="1:26" ht="17" x14ac:dyDescent="0.2">
      <c r="A355" s="13" t="s">
        <v>263</v>
      </c>
      <c r="B355" s="62">
        <v>2</v>
      </c>
      <c r="C355" s="62">
        <v>2</v>
      </c>
      <c r="D355" s="62">
        <v>5</v>
      </c>
      <c r="E355" s="62">
        <v>3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1</v>
      </c>
      <c r="P355" s="62">
        <v>0</v>
      </c>
      <c r="Q355" s="62">
        <v>0</v>
      </c>
      <c r="R355" s="62">
        <v>2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</row>
    <row r="356" spans="1:26" ht="17" x14ac:dyDescent="0.2">
      <c r="A356" s="13" t="s">
        <v>225</v>
      </c>
      <c r="B356" s="62">
        <v>2</v>
      </c>
      <c r="C356" s="62">
        <v>2</v>
      </c>
      <c r="D356" s="62">
        <v>5</v>
      </c>
      <c r="E356" s="62">
        <v>3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1</v>
      </c>
      <c r="L356" s="62">
        <v>1</v>
      </c>
      <c r="M356" s="62">
        <v>1</v>
      </c>
      <c r="N356" s="62">
        <v>0</v>
      </c>
      <c r="O356" s="62">
        <v>1</v>
      </c>
      <c r="P356" s="62">
        <v>0</v>
      </c>
      <c r="Q356" s="62">
        <v>0</v>
      </c>
      <c r="R356" s="62">
        <v>0</v>
      </c>
      <c r="S356" s="62">
        <v>1</v>
      </c>
      <c r="T356" s="62">
        <v>0</v>
      </c>
      <c r="U356" s="62">
        <v>0</v>
      </c>
      <c r="V356" s="62">
        <v>0</v>
      </c>
      <c r="W356" s="62">
        <v>0</v>
      </c>
      <c r="X356" s="62">
        <v>0.2</v>
      </c>
      <c r="Y356" s="62">
        <v>0</v>
      </c>
      <c r="Z356" s="62">
        <v>0</v>
      </c>
    </row>
    <row r="357" spans="1:26" ht="17" x14ac:dyDescent="0.2">
      <c r="A357" s="13" t="s">
        <v>390</v>
      </c>
      <c r="B357" s="62">
        <v>4</v>
      </c>
      <c r="C357" s="62">
        <v>0</v>
      </c>
      <c r="D357" s="62">
        <v>4</v>
      </c>
      <c r="E357" s="62">
        <v>3</v>
      </c>
      <c r="F357" s="62">
        <v>1</v>
      </c>
      <c r="G357" s="62">
        <v>1</v>
      </c>
      <c r="H357" s="62">
        <v>0</v>
      </c>
      <c r="I357" s="62">
        <v>0</v>
      </c>
      <c r="J357" s="62">
        <v>0</v>
      </c>
      <c r="K357" s="62">
        <v>0</v>
      </c>
      <c r="L357" s="62">
        <v>1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1</v>
      </c>
      <c r="W357" s="62">
        <v>0.33300000000000002</v>
      </c>
      <c r="X357" s="62">
        <v>0.5</v>
      </c>
      <c r="Y357" s="62">
        <v>0.33300000000000002</v>
      </c>
      <c r="Z357" s="62">
        <v>25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116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117</v>
      </c>
      <c r="W358" s="61" t="s">
        <v>0</v>
      </c>
      <c r="X358" s="61" t="s">
        <v>36</v>
      </c>
      <c r="Y358" s="61" t="s">
        <v>37</v>
      </c>
      <c r="Z358" s="61" t="s">
        <v>118</v>
      </c>
    </row>
    <row r="359" spans="1:26" ht="17" x14ac:dyDescent="0.2">
      <c r="A359" s="13" t="s">
        <v>688</v>
      </c>
      <c r="B359" s="62">
        <v>2</v>
      </c>
      <c r="C359" s="62">
        <v>1</v>
      </c>
      <c r="D359" s="62">
        <v>4</v>
      </c>
      <c r="E359" s="62">
        <v>3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2</v>
      </c>
      <c r="P359" s="62">
        <v>0</v>
      </c>
      <c r="Q359" s="62">
        <v>0</v>
      </c>
      <c r="R359" s="62">
        <v>1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</row>
    <row r="360" spans="1:26" ht="17" x14ac:dyDescent="0.2">
      <c r="A360" s="13" t="s">
        <v>76</v>
      </c>
      <c r="B360" s="62">
        <v>4</v>
      </c>
      <c r="C360" s="62">
        <v>0</v>
      </c>
      <c r="D360" s="62">
        <v>4</v>
      </c>
      <c r="E360" s="62">
        <v>3</v>
      </c>
      <c r="F360" s="62">
        <v>0</v>
      </c>
      <c r="G360" s="62">
        <v>0</v>
      </c>
      <c r="H360" s="62">
        <v>0</v>
      </c>
      <c r="I360" s="62">
        <v>0</v>
      </c>
      <c r="J360" s="62">
        <v>0</v>
      </c>
      <c r="K360" s="62">
        <v>0</v>
      </c>
      <c r="L360" s="62">
        <v>1</v>
      </c>
      <c r="M360" s="62">
        <v>0</v>
      </c>
      <c r="N360" s="62">
        <v>0</v>
      </c>
      <c r="O360" s="62">
        <v>0</v>
      </c>
      <c r="P360" s="62">
        <v>1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0</v>
      </c>
      <c r="W360" s="62">
        <v>0</v>
      </c>
      <c r="X360" s="62">
        <v>0.25</v>
      </c>
      <c r="Y360" s="62">
        <v>0</v>
      </c>
      <c r="Z360" s="62">
        <v>0</v>
      </c>
    </row>
    <row r="361" spans="1:26" ht="17" x14ac:dyDescent="0.2">
      <c r="A361" s="13" t="s">
        <v>115</v>
      </c>
      <c r="B361" s="62">
        <v>1</v>
      </c>
      <c r="C361" s="62">
        <v>1</v>
      </c>
      <c r="D361" s="62">
        <v>4</v>
      </c>
      <c r="E361" s="62">
        <v>3</v>
      </c>
      <c r="F361" s="62">
        <v>1</v>
      </c>
      <c r="G361" s="62">
        <v>0</v>
      </c>
      <c r="H361" s="62">
        <v>0</v>
      </c>
      <c r="I361" s="62">
        <v>0</v>
      </c>
      <c r="J361" s="62">
        <v>0</v>
      </c>
      <c r="K361" s="62">
        <v>0</v>
      </c>
      <c r="L361" s="62">
        <v>1</v>
      </c>
      <c r="M361" s="62">
        <v>0</v>
      </c>
      <c r="N361" s="62">
        <v>0</v>
      </c>
      <c r="O361" s="62">
        <v>1</v>
      </c>
      <c r="P361" s="62">
        <v>0</v>
      </c>
      <c r="Q361" s="62">
        <v>0</v>
      </c>
      <c r="R361" s="62">
        <v>0</v>
      </c>
      <c r="S361" s="62">
        <v>0</v>
      </c>
      <c r="T361" s="62">
        <v>0</v>
      </c>
      <c r="U361" s="62">
        <v>0</v>
      </c>
      <c r="V361" s="62">
        <v>0</v>
      </c>
      <c r="W361" s="62">
        <v>0</v>
      </c>
      <c r="X361" s="62">
        <v>0.25</v>
      </c>
      <c r="Y361" s="62">
        <v>0</v>
      </c>
      <c r="Z361" s="62">
        <v>0</v>
      </c>
    </row>
    <row r="362" spans="1:26" ht="17" x14ac:dyDescent="0.2">
      <c r="A362" s="13" t="s">
        <v>576</v>
      </c>
      <c r="B362" s="62">
        <v>5</v>
      </c>
      <c r="C362" s="62">
        <v>0</v>
      </c>
      <c r="D362" s="62">
        <v>4</v>
      </c>
      <c r="E362" s="62">
        <v>3</v>
      </c>
      <c r="F362" s="62">
        <v>2</v>
      </c>
      <c r="G362" s="62">
        <v>1</v>
      </c>
      <c r="H362" s="62">
        <v>0</v>
      </c>
      <c r="I362" s="62">
        <v>0</v>
      </c>
      <c r="J362" s="62">
        <v>0</v>
      </c>
      <c r="K362" s="62">
        <v>1</v>
      </c>
      <c r="L362" s="62">
        <v>1</v>
      </c>
      <c r="M362" s="62">
        <v>0</v>
      </c>
      <c r="N362" s="62">
        <v>0</v>
      </c>
      <c r="O362" s="62">
        <v>1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1</v>
      </c>
      <c r="W362" s="62">
        <v>0.33300000000000002</v>
      </c>
      <c r="X362" s="62">
        <v>0.5</v>
      </c>
      <c r="Y362" s="62">
        <v>0.33300000000000002</v>
      </c>
      <c r="Z362" s="62">
        <v>20</v>
      </c>
    </row>
    <row r="363" spans="1:26" ht="17" x14ac:dyDescent="0.2">
      <c r="A363" s="13" t="s">
        <v>385</v>
      </c>
      <c r="B363" s="62">
        <v>1</v>
      </c>
      <c r="C363" s="62">
        <v>1</v>
      </c>
      <c r="D363" s="62">
        <v>3</v>
      </c>
      <c r="E363" s="62">
        <v>3</v>
      </c>
      <c r="F363" s="62">
        <v>0</v>
      </c>
      <c r="G363" s="62">
        <v>1</v>
      </c>
      <c r="H363" s="62">
        <v>0</v>
      </c>
      <c r="I363" s="62">
        <v>0</v>
      </c>
      <c r="J363" s="62">
        <v>0</v>
      </c>
      <c r="K363" s="62">
        <v>1</v>
      </c>
      <c r="L363" s="62">
        <v>0</v>
      </c>
      <c r="M363" s="62">
        <v>0</v>
      </c>
      <c r="N363" s="62">
        <v>0</v>
      </c>
      <c r="O363" s="62">
        <v>1</v>
      </c>
      <c r="P363" s="62">
        <v>1</v>
      </c>
      <c r="Q363" s="62">
        <v>0</v>
      </c>
      <c r="R363" s="62">
        <v>0</v>
      </c>
      <c r="S363" s="62">
        <v>0</v>
      </c>
      <c r="T363" s="62">
        <v>0</v>
      </c>
      <c r="U363" s="62">
        <v>0</v>
      </c>
      <c r="V363" s="62">
        <v>1</v>
      </c>
      <c r="W363" s="62">
        <v>0.33300000000000002</v>
      </c>
      <c r="X363" s="62">
        <v>0.33300000000000002</v>
      </c>
      <c r="Y363" s="62">
        <v>0.33300000000000002</v>
      </c>
      <c r="Z363" s="62">
        <v>100</v>
      </c>
    </row>
    <row r="364" spans="1:26" ht="17" x14ac:dyDescent="0.2">
      <c r="A364" s="13" t="s">
        <v>270</v>
      </c>
      <c r="B364" s="62">
        <v>3</v>
      </c>
      <c r="C364" s="62">
        <v>0</v>
      </c>
      <c r="D364" s="62">
        <v>3</v>
      </c>
      <c r="E364" s="62">
        <v>3</v>
      </c>
      <c r="F364" s="62">
        <v>0</v>
      </c>
      <c r="G364" s="62">
        <v>0</v>
      </c>
      <c r="H364" s="62">
        <v>0</v>
      </c>
      <c r="I364" s="62">
        <v>0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0</v>
      </c>
      <c r="W364" s="62">
        <v>0</v>
      </c>
      <c r="X364" s="62">
        <v>0</v>
      </c>
      <c r="Y364" s="62">
        <v>0</v>
      </c>
      <c r="Z364" s="62">
        <v>0</v>
      </c>
    </row>
    <row r="365" spans="1:26" ht="17" x14ac:dyDescent="0.2">
      <c r="A365" s="13" t="s">
        <v>570</v>
      </c>
      <c r="B365" s="62">
        <v>4</v>
      </c>
      <c r="C365" s="62">
        <v>0</v>
      </c>
      <c r="D365" s="62">
        <v>3</v>
      </c>
      <c r="E365" s="62">
        <v>3</v>
      </c>
      <c r="F365" s="62">
        <v>0</v>
      </c>
      <c r="G365" s="62">
        <v>1</v>
      </c>
      <c r="H365" s="62">
        <v>0</v>
      </c>
      <c r="I365" s="62">
        <v>0</v>
      </c>
      <c r="J365" s="62">
        <v>0</v>
      </c>
      <c r="K365" s="62">
        <v>2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0</v>
      </c>
      <c r="T365" s="62">
        <v>0</v>
      </c>
      <c r="U365" s="62">
        <v>0</v>
      </c>
      <c r="V365" s="62">
        <v>1</v>
      </c>
      <c r="W365" s="62">
        <v>0.33300000000000002</v>
      </c>
      <c r="X365" s="62">
        <v>0.33300000000000002</v>
      </c>
      <c r="Y365" s="62">
        <v>0.33300000000000002</v>
      </c>
      <c r="Z365" s="62">
        <v>25</v>
      </c>
    </row>
    <row r="366" spans="1:26" ht="17" x14ac:dyDescent="0.2">
      <c r="A366" s="13" t="s">
        <v>509</v>
      </c>
      <c r="B366" s="62">
        <v>1</v>
      </c>
      <c r="C366" s="62">
        <v>1</v>
      </c>
      <c r="D366" s="62">
        <v>3</v>
      </c>
      <c r="E366" s="62">
        <v>3</v>
      </c>
      <c r="F366" s="62">
        <v>0</v>
      </c>
      <c r="G366" s="62">
        <v>1</v>
      </c>
      <c r="H366" s="62">
        <v>0</v>
      </c>
      <c r="I366" s="62">
        <v>0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0</v>
      </c>
      <c r="P366" s="62">
        <v>0</v>
      </c>
      <c r="Q366" s="62">
        <v>0</v>
      </c>
      <c r="R366" s="62">
        <v>0</v>
      </c>
      <c r="S366" s="62">
        <v>0</v>
      </c>
      <c r="T366" s="62">
        <v>1</v>
      </c>
      <c r="U366" s="62">
        <v>0</v>
      </c>
      <c r="V366" s="62">
        <v>1</v>
      </c>
      <c r="W366" s="62">
        <v>0.33300000000000002</v>
      </c>
      <c r="X366" s="62">
        <v>0.33300000000000002</v>
      </c>
      <c r="Y366" s="62">
        <v>0.33300000000000002</v>
      </c>
      <c r="Z366" s="62">
        <v>100</v>
      </c>
    </row>
    <row r="367" spans="1:26" ht="17" x14ac:dyDescent="0.2">
      <c r="A367" s="13" t="s">
        <v>482</v>
      </c>
      <c r="B367" s="62">
        <v>3</v>
      </c>
      <c r="C367" s="62">
        <v>0</v>
      </c>
      <c r="D367" s="62">
        <v>3</v>
      </c>
      <c r="E367" s="62">
        <v>3</v>
      </c>
      <c r="F367" s="62">
        <v>0</v>
      </c>
      <c r="G367" s="62">
        <v>0</v>
      </c>
      <c r="H367" s="62">
        <v>0</v>
      </c>
      <c r="I367" s="62">
        <v>0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3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0</v>
      </c>
      <c r="W367" s="62">
        <v>0</v>
      </c>
      <c r="X367" s="62">
        <v>0</v>
      </c>
      <c r="Y367" s="62">
        <v>0</v>
      </c>
      <c r="Z367" s="62">
        <v>0</v>
      </c>
    </row>
    <row r="368" spans="1:26" ht="17" x14ac:dyDescent="0.2">
      <c r="A368" s="13" t="s">
        <v>342</v>
      </c>
      <c r="B368" s="62">
        <v>4</v>
      </c>
      <c r="C368" s="62">
        <v>0</v>
      </c>
      <c r="D368" s="62">
        <v>3</v>
      </c>
      <c r="E368" s="62">
        <v>3</v>
      </c>
      <c r="F368" s="62">
        <v>0</v>
      </c>
      <c r="G368" s="62">
        <v>0</v>
      </c>
      <c r="H368" s="62">
        <v>0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1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0</v>
      </c>
      <c r="W368" s="62">
        <v>0</v>
      </c>
      <c r="X368" s="62">
        <v>0</v>
      </c>
      <c r="Y368" s="62">
        <v>0</v>
      </c>
      <c r="Z368" s="62">
        <v>0</v>
      </c>
    </row>
    <row r="369" spans="1:26" ht="17" x14ac:dyDescent="0.2">
      <c r="A369" s="13" t="s">
        <v>371</v>
      </c>
      <c r="B369" s="62">
        <v>1</v>
      </c>
      <c r="C369" s="62">
        <v>1</v>
      </c>
      <c r="D369" s="62">
        <v>3</v>
      </c>
      <c r="E369" s="62">
        <v>3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1</v>
      </c>
      <c r="P369" s="62">
        <v>0</v>
      </c>
      <c r="Q369" s="62">
        <v>0</v>
      </c>
      <c r="R369" s="62">
        <v>0</v>
      </c>
      <c r="S369" s="62">
        <v>0</v>
      </c>
      <c r="T369" s="62">
        <v>0</v>
      </c>
      <c r="U369" s="62">
        <v>0</v>
      </c>
      <c r="V369" s="62">
        <v>0</v>
      </c>
      <c r="W369" s="62">
        <v>0</v>
      </c>
      <c r="X369" s="62">
        <v>0</v>
      </c>
      <c r="Y369" s="62">
        <v>0</v>
      </c>
      <c r="Z369" s="62">
        <v>0</v>
      </c>
    </row>
    <row r="370" spans="1:26" ht="17" x14ac:dyDescent="0.2">
      <c r="A370" s="13" t="s">
        <v>519</v>
      </c>
      <c r="B370" s="62">
        <v>1</v>
      </c>
      <c r="C370" s="62">
        <v>1</v>
      </c>
      <c r="D370" s="62">
        <v>3</v>
      </c>
      <c r="E370" s="62">
        <v>3</v>
      </c>
      <c r="F370" s="62">
        <v>0</v>
      </c>
      <c r="G370" s="62">
        <v>1</v>
      </c>
      <c r="H370" s="62">
        <v>1</v>
      </c>
      <c r="I370" s="62">
        <v>0</v>
      </c>
      <c r="J370" s="62">
        <v>0</v>
      </c>
      <c r="K370" s="62">
        <v>0</v>
      </c>
      <c r="L370" s="62">
        <v>0</v>
      </c>
      <c r="M370" s="62">
        <v>0</v>
      </c>
      <c r="N370" s="62">
        <v>0</v>
      </c>
      <c r="O370" s="62">
        <v>1</v>
      </c>
      <c r="P370" s="62">
        <v>0</v>
      </c>
      <c r="Q370" s="62">
        <v>0</v>
      </c>
      <c r="R370" s="62">
        <v>0</v>
      </c>
      <c r="S370" s="62">
        <v>0</v>
      </c>
      <c r="T370" s="62">
        <v>1</v>
      </c>
      <c r="U370" s="62">
        <v>0</v>
      </c>
      <c r="V370" s="62">
        <v>1</v>
      </c>
      <c r="W370" s="62">
        <v>0.33300000000000002</v>
      </c>
      <c r="X370" s="62">
        <v>0.33300000000000002</v>
      </c>
      <c r="Y370" s="62">
        <v>0.66700000000000004</v>
      </c>
      <c r="Z370" s="62">
        <v>100</v>
      </c>
    </row>
    <row r="371" spans="1:26" ht="17" x14ac:dyDescent="0.2">
      <c r="A371" s="13" t="s">
        <v>358</v>
      </c>
      <c r="B371" s="62">
        <v>1</v>
      </c>
      <c r="C371" s="62">
        <v>1</v>
      </c>
      <c r="D371" s="62">
        <v>3</v>
      </c>
      <c r="E371" s="62">
        <v>3</v>
      </c>
      <c r="F371" s="62">
        <v>0</v>
      </c>
      <c r="G371" s="62">
        <v>0</v>
      </c>
      <c r="H371" s="62">
        <v>0</v>
      </c>
      <c r="I371" s="62">
        <v>0</v>
      </c>
      <c r="J371" s="62">
        <v>0</v>
      </c>
      <c r="K371" s="62">
        <v>0</v>
      </c>
      <c r="L371" s="62">
        <v>0</v>
      </c>
      <c r="M371" s="62">
        <v>0</v>
      </c>
      <c r="N371" s="62">
        <v>0</v>
      </c>
      <c r="O371" s="62">
        <v>1</v>
      </c>
      <c r="P371" s="62">
        <v>0</v>
      </c>
      <c r="Q371" s="62">
        <v>0</v>
      </c>
      <c r="R371" s="62">
        <v>0</v>
      </c>
      <c r="S371" s="62">
        <v>0</v>
      </c>
      <c r="T371" s="62">
        <v>0</v>
      </c>
      <c r="U371" s="62">
        <v>0</v>
      </c>
      <c r="V371" s="62">
        <v>0</v>
      </c>
      <c r="W371" s="62">
        <v>0</v>
      </c>
      <c r="X371" s="62">
        <v>0</v>
      </c>
      <c r="Y371" s="62">
        <v>0</v>
      </c>
      <c r="Z371" s="62">
        <v>0</v>
      </c>
    </row>
    <row r="372" spans="1:26" ht="17" x14ac:dyDescent="0.2">
      <c r="A372" s="13" t="s">
        <v>320</v>
      </c>
      <c r="B372" s="62">
        <v>1</v>
      </c>
      <c r="C372" s="62">
        <v>1</v>
      </c>
      <c r="D372" s="62">
        <v>3</v>
      </c>
      <c r="E372" s="62">
        <v>3</v>
      </c>
      <c r="F372" s="62">
        <v>0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2</v>
      </c>
      <c r="P372" s="62">
        <v>0</v>
      </c>
      <c r="Q372" s="62">
        <v>0</v>
      </c>
      <c r="R372" s="62">
        <v>0</v>
      </c>
      <c r="S372" s="62">
        <v>0</v>
      </c>
      <c r="T372" s="62">
        <v>0</v>
      </c>
      <c r="U372" s="62">
        <v>0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</row>
    <row r="373" spans="1:26" ht="17" x14ac:dyDescent="0.2">
      <c r="A373" s="13" t="s">
        <v>375</v>
      </c>
      <c r="B373" s="62">
        <v>1</v>
      </c>
      <c r="C373" s="62">
        <v>1</v>
      </c>
      <c r="D373" s="62">
        <v>3</v>
      </c>
      <c r="E373" s="62">
        <v>3</v>
      </c>
      <c r="F373" s="62">
        <v>0</v>
      </c>
      <c r="G373" s="62">
        <v>0</v>
      </c>
      <c r="H373" s="62">
        <v>0</v>
      </c>
      <c r="I373" s="62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2">
        <v>0</v>
      </c>
      <c r="T373" s="62">
        <v>0</v>
      </c>
      <c r="U373" s="62">
        <v>0</v>
      </c>
      <c r="V373" s="62">
        <v>0</v>
      </c>
      <c r="W373" s="62">
        <v>0</v>
      </c>
      <c r="X373" s="62">
        <v>0</v>
      </c>
      <c r="Y373" s="62">
        <v>0</v>
      </c>
      <c r="Z373" s="62">
        <v>0</v>
      </c>
    </row>
    <row r="374" spans="1:26" ht="17" x14ac:dyDescent="0.2">
      <c r="A374" s="13" t="s">
        <v>247</v>
      </c>
      <c r="B374" s="62">
        <v>1</v>
      </c>
      <c r="C374" s="62">
        <v>1</v>
      </c>
      <c r="D374" s="62">
        <v>3</v>
      </c>
      <c r="E374" s="62">
        <v>3</v>
      </c>
      <c r="F374" s="62">
        <v>1</v>
      </c>
      <c r="G374" s="62">
        <v>1</v>
      </c>
      <c r="H374" s="62">
        <v>1</v>
      </c>
      <c r="I374" s="62">
        <v>0</v>
      </c>
      <c r="J374" s="62">
        <v>0</v>
      </c>
      <c r="K374" s="62">
        <v>0</v>
      </c>
      <c r="L374" s="62">
        <v>0</v>
      </c>
      <c r="M374" s="62">
        <v>0</v>
      </c>
      <c r="N374" s="62">
        <v>0</v>
      </c>
      <c r="O374" s="62">
        <v>1</v>
      </c>
      <c r="P374" s="62">
        <v>0</v>
      </c>
      <c r="Q374" s="62">
        <v>0</v>
      </c>
      <c r="R374" s="62">
        <v>0</v>
      </c>
      <c r="S374" s="62">
        <v>0</v>
      </c>
      <c r="T374" s="62">
        <v>0</v>
      </c>
      <c r="U374" s="62">
        <v>0</v>
      </c>
      <c r="V374" s="62">
        <v>1</v>
      </c>
      <c r="W374" s="62">
        <v>0.33300000000000002</v>
      </c>
      <c r="X374" s="62">
        <v>0.33300000000000002</v>
      </c>
      <c r="Y374" s="62">
        <v>0.66700000000000004</v>
      </c>
      <c r="Z374" s="62">
        <v>100</v>
      </c>
    </row>
    <row r="375" spans="1:26" ht="17" x14ac:dyDescent="0.2">
      <c r="A375" s="13" t="s">
        <v>226</v>
      </c>
      <c r="B375" s="62">
        <v>2</v>
      </c>
      <c r="C375" s="62">
        <v>0</v>
      </c>
      <c r="D375" s="62">
        <v>3</v>
      </c>
      <c r="E375" s="62">
        <v>3</v>
      </c>
      <c r="F375" s="62">
        <v>0</v>
      </c>
      <c r="G375" s="62">
        <v>0</v>
      </c>
      <c r="H375" s="62">
        <v>0</v>
      </c>
      <c r="I375" s="62">
        <v>0</v>
      </c>
      <c r="J375" s="62">
        <v>0</v>
      </c>
      <c r="K375" s="62">
        <v>0</v>
      </c>
      <c r="L375" s="62">
        <v>0</v>
      </c>
      <c r="M375" s="62">
        <v>0</v>
      </c>
      <c r="N375" s="62">
        <v>0</v>
      </c>
      <c r="O375" s="62">
        <v>1</v>
      </c>
      <c r="P375" s="62">
        <v>0</v>
      </c>
      <c r="Q375" s="62">
        <v>0</v>
      </c>
      <c r="R375" s="62">
        <v>0</v>
      </c>
      <c r="S375" s="62">
        <v>0</v>
      </c>
      <c r="T375" s="62">
        <v>0</v>
      </c>
      <c r="U375" s="62">
        <v>0</v>
      </c>
      <c r="V375" s="62">
        <v>0</v>
      </c>
      <c r="W375" s="62">
        <v>0</v>
      </c>
      <c r="X375" s="62">
        <v>0</v>
      </c>
      <c r="Y375" s="62">
        <v>0</v>
      </c>
      <c r="Z375" s="62">
        <v>0</v>
      </c>
    </row>
    <row r="376" spans="1:26" ht="17" x14ac:dyDescent="0.2">
      <c r="A376" s="13" t="s">
        <v>239</v>
      </c>
      <c r="B376" s="62">
        <v>1</v>
      </c>
      <c r="C376" s="62">
        <v>1</v>
      </c>
      <c r="D376" s="62">
        <v>3</v>
      </c>
      <c r="E376" s="62">
        <v>3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1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</row>
    <row r="377" spans="1:26" ht="17" x14ac:dyDescent="0.2">
      <c r="A377" s="13" t="s">
        <v>602</v>
      </c>
      <c r="B377" s="62">
        <v>2</v>
      </c>
      <c r="C377" s="62">
        <v>2</v>
      </c>
      <c r="D377" s="62">
        <v>3</v>
      </c>
      <c r="E377" s="62">
        <v>3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</row>
    <row r="378" spans="1:26" ht="17" x14ac:dyDescent="0.2">
      <c r="A378" s="13" t="s">
        <v>653</v>
      </c>
      <c r="B378" s="62">
        <v>5</v>
      </c>
      <c r="C378" s="62">
        <v>0</v>
      </c>
      <c r="D378" s="62">
        <v>3</v>
      </c>
      <c r="E378" s="62">
        <v>3</v>
      </c>
      <c r="F378" s="62">
        <v>3</v>
      </c>
      <c r="G378" s="62">
        <v>1</v>
      </c>
      <c r="H378" s="62">
        <v>1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1</v>
      </c>
      <c r="W378" s="62">
        <v>0.33300000000000002</v>
      </c>
      <c r="X378" s="62">
        <v>0.33300000000000002</v>
      </c>
      <c r="Y378" s="62">
        <v>0.66700000000000004</v>
      </c>
      <c r="Z378" s="62">
        <v>20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116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117</v>
      </c>
      <c r="W379" s="61" t="s">
        <v>0</v>
      </c>
      <c r="X379" s="61" t="s">
        <v>36</v>
      </c>
      <c r="Y379" s="61" t="s">
        <v>37</v>
      </c>
      <c r="Z379" s="61" t="s">
        <v>118</v>
      </c>
    </row>
    <row r="380" spans="1:26" ht="17" x14ac:dyDescent="0.2">
      <c r="A380" s="13" t="s">
        <v>539</v>
      </c>
      <c r="B380" s="62">
        <v>1</v>
      </c>
      <c r="C380" s="62">
        <v>1</v>
      </c>
      <c r="D380" s="62">
        <v>3</v>
      </c>
      <c r="E380" s="62">
        <v>3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2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</row>
    <row r="381" spans="1:26" ht="17" x14ac:dyDescent="0.2">
      <c r="A381" s="13" t="s">
        <v>588</v>
      </c>
      <c r="B381" s="62">
        <v>2</v>
      </c>
      <c r="C381" s="62">
        <v>2</v>
      </c>
      <c r="D381" s="62">
        <v>4</v>
      </c>
      <c r="E381" s="62">
        <v>2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1</v>
      </c>
      <c r="M381" s="62">
        <v>0</v>
      </c>
      <c r="N381" s="62">
        <v>0</v>
      </c>
      <c r="O381" s="62">
        <v>1</v>
      </c>
      <c r="P381" s="62">
        <v>0</v>
      </c>
      <c r="Q381" s="62">
        <v>0</v>
      </c>
      <c r="R381" s="62">
        <v>1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0.33300000000000002</v>
      </c>
      <c r="Y381" s="62">
        <v>0</v>
      </c>
      <c r="Z381" s="62">
        <v>0</v>
      </c>
    </row>
    <row r="382" spans="1:26" ht="17" x14ac:dyDescent="0.2">
      <c r="A382" s="13" t="s">
        <v>689</v>
      </c>
      <c r="B382" s="62">
        <v>3</v>
      </c>
      <c r="C382" s="62">
        <v>1</v>
      </c>
      <c r="D382" s="62">
        <v>3</v>
      </c>
      <c r="E382" s="62">
        <v>2</v>
      </c>
      <c r="F382" s="62">
        <v>0</v>
      </c>
      <c r="G382" s="62">
        <v>1</v>
      </c>
      <c r="H382" s="62">
        <v>0</v>
      </c>
      <c r="I382" s="62">
        <v>0</v>
      </c>
      <c r="J382" s="62">
        <v>0</v>
      </c>
      <c r="K382" s="62">
        <v>0</v>
      </c>
      <c r="L382" s="62">
        <v>1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</v>
      </c>
      <c r="W382" s="62">
        <v>0.5</v>
      </c>
      <c r="X382" s="62">
        <v>0.66700000000000004</v>
      </c>
      <c r="Y382" s="62">
        <v>0.5</v>
      </c>
      <c r="Z382" s="62">
        <v>33.299999999999997</v>
      </c>
    </row>
    <row r="383" spans="1:26" ht="17" x14ac:dyDescent="0.2">
      <c r="A383" s="13" t="s">
        <v>607</v>
      </c>
      <c r="B383" s="62">
        <v>1</v>
      </c>
      <c r="C383" s="62">
        <v>1</v>
      </c>
      <c r="D383" s="62">
        <v>3</v>
      </c>
      <c r="E383" s="62">
        <v>2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1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</row>
    <row r="384" spans="1:26" ht="17" x14ac:dyDescent="0.2">
      <c r="A384" s="13" t="s">
        <v>647</v>
      </c>
      <c r="B384" s="62">
        <v>3</v>
      </c>
      <c r="C384" s="62">
        <v>0</v>
      </c>
      <c r="D384" s="62">
        <v>3</v>
      </c>
      <c r="E384" s="62">
        <v>2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1</v>
      </c>
      <c r="M384" s="62">
        <v>0</v>
      </c>
      <c r="N384" s="62">
        <v>0</v>
      </c>
      <c r="O384" s="62">
        <v>1</v>
      </c>
      <c r="P384" s="62">
        <v>1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0.33300000000000002</v>
      </c>
      <c r="Y384" s="62">
        <v>0</v>
      </c>
      <c r="Z384" s="62">
        <v>0</v>
      </c>
    </row>
    <row r="385" spans="1:26" ht="17" x14ac:dyDescent="0.2">
      <c r="A385" s="13" t="s">
        <v>564</v>
      </c>
      <c r="B385" s="62">
        <v>1</v>
      </c>
      <c r="C385" s="62">
        <v>1</v>
      </c>
      <c r="D385" s="62">
        <v>3</v>
      </c>
      <c r="E385" s="62">
        <v>2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1</v>
      </c>
      <c r="M385" s="62">
        <v>0</v>
      </c>
      <c r="N385" s="62">
        <v>0</v>
      </c>
      <c r="O385" s="62">
        <v>1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0.33300000000000002</v>
      </c>
      <c r="Y385" s="62">
        <v>0</v>
      </c>
      <c r="Z385" s="62">
        <v>0</v>
      </c>
    </row>
    <row r="386" spans="1:26" ht="17" x14ac:dyDescent="0.2">
      <c r="A386" s="13" t="s">
        <v>690</v>
      </c>
      <c r="B386" s="62">
        <v>1</v>
      </c>
      <c r="C386" s="62">
        <v>1</v>
      </c>
      <c r="D386" s="62">
        <v>3</v>
      </c>
      <c r="E386" s="62">
        <v>2</v>
      </c>
      <c r="F386" s="62">
        <v>1</v>
      </c>
      <c r="G386" s="62">
        <v>1</v>
      </c>
      <c r="H386" s="62">
        <v>0</v>
      </c>
      <c r="I386" s="62">
        <v>0</v>
      </c>
      <c r="J386" s="62">
        <v>0</v>
      </c>
      <c r="K386" s="62">
        <v>0</v>
      </c>
      <c r="L386" s="62">
        <v>1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1</v>
      </c>
      <c r="W386" s="62">
        <v>0.5</v>
      </c>
      <c r="X386" s="62">
        <v>0.66700000000000004</v>
      </c>
      <c r="Y386" s="62">
        <v>0.5</v>
      </c>
      <c r="Z386" s="62">
        <v>100</v>
      </c>
    </row>
    <row r="387" spans="1:26" ht="17" x14ac:dyDescent="0.2">
      <c r="A387" s="13" t="s">
        <v>538</v>
      </c>
      <c r="B387" s="62">
        <v>1</v>
      </c>
      <c r="C387" s="62">
        <v>1</v>
      </c>
      <c r="D387" s="62">
        <v>3</v>
      </c>
      <c r="E387" s="62">
        <v>2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1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0.33300000000000002</v>
      </c>
      <c r="Y387" s="62">
        <v>0</v>
      </c>
      <c r="Z387" s="62">
        <v>0</v>
      </c>
    </row>
    <row r="388" spans="1:26" ht="17" x14ac:dyDescent="0.2">
      <c r="A388" s="13" t="s">
        <v>611</v>
      </c>
      <c r="B388" s="62">
        <v>3</v>
      </c>
      <c r="C388" s="62">
        <v>1</v>
      </c>
      <c r="D388" s="62">
        <v>3</v>
      </c>
      <c r="E388" s="62">
        <v>2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1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1</v>
      </c>
      <c r="U388" s="62">
        <v>0</v>
      </c>
      <c r="V388" s="62">
        <v>0</v>
      </c>
      <c r="W388" s="62">
        <v>0</v>
      </c>
      <c r="X388" s="62">
        <v>0.33300000000000002</v>
      </c>
      <c r="Y388" s="62">
        <v>0</v>
      </c>
      <c r="Z388" s="62">
        <v>0</v>
      </c>
    </row>
    <row r="389" spans="1:26" ht="17" x14ac:dyDescent="0.2">
      <c r="A389" s="13" t="s">
        <v>691</v>
      </c>
      <c r="B389" s="62">
        <v>1</v>
      </c>
      <c r="C389" s="62">
        <v>1</v>
      </c>
      <c r="D389" s="62">
        <v>2</v>
      </c>
      <c r="E389" s="62">
        <v>2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</row>
    <row r="390" spans="1:26" ht="17" x14ac:dyDescent="0.2">
      <c r="A390" s="13" t="s">
        <v>246</v>
      </c>
      <c r="B390" s="62">
        <v>2</v>
      </c>
      <c r="C390" s="62">
        <v>0</v>
      </c>
      <c r="D390" s="62">
        <v>2</v>
      </c>
      <c r="E390" s="62">
        <v>2</v>
      </c>
      <c r="F390" s="62">
        <v>0</v>
      </c>
      <c r="G390" s="62">
        <v>1</v>
      </c>
      <c r="H390" s="62">
        <v>1</v>
      </c>
      <c r="I390" s="62">
        <v>0</v>
      </c>
      <c r="J390" s="62">
        <v>0</v>
      </c>
      <c r="K390" s="62">
        <v>1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1</v>
      </c>
      <c r="W390" s="62">
        <v>0.5</v>
      </c>
      <c r="X390" s="62">
        <v>0.5</v>
      </c>
      <c r="Y390" s="62">
        <v>1</v>
      </c>
      <c r="Z390" s="62">
        <v>50</v>
      </c>
    </row>
    <row r="391" spans="1:26" ht="17" x14ac:dyDescent="0.2">
      <c r="A391" s="13" t="s">
        <v>628</v>
      </c>
      <c r="B391" s="62">
        <v>1</v>
      </c>
      <c r="C391" s="62">
        <v>1</v>
      </c>
      <c r="D391" s="62">
        <v>2</v>
      </c>
      <c r="E391" s="62">
        <v>2</v>
      </c>
      <c r="F391" s="62">
        <v>0</v>
      </c>
      <c r="G391" s="62">
        <v>1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1</v>
      </c>
      <c r="W391" s="62">
        <v>0.5</v>
      </c>
      <c r="X391" s="62">
        <v>0.5</v>
      </c>
      <c r="Y391" s="62">
        <v>0.5</v>
      </c>
      <c r="Z391" s="62">
        <v>100</v>
      </c>
    </row>
    <row r="392" spans="1:26" ht="17" x14ac:dyDescent="0.2">
      <c r="A392" s="13" t="s">
        <v>434</v>
      </c>
      <c r="B392" s="62">
        <v>1</v>
      </c>
      <c r="C392" s="62">
        <v>1</v>
      </c>
      <c r="D392" s="62">
        <v>2</v>
      </c>
      <c r="E392" s="62">
        <v>2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</row>
    <row r="393" spans="1:26" ht="17" x14ac:dyDescent="0.2">
      <c r="A393" s="13" t="s">
        <v>587</v>
      </c>
      <c r="B393" s="62">
        <v>1</v>
      </c>
      <c r="C393" s="62">
        <v>1</v>
      </c>
      <c r="D393" s="62">
        <v>2</v>
      </c>
      <c r="E393" s="62">
        <v>2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2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</row>
    <row r="394" spans="1:26" ht="17" x14ac:dyDescent="0.2">
      <c r="A394" s="13" t="s">
        <v>311</v>
      </c>
      <c r="B394" s="62">
        <v>1</v>
      </c>
      <c r="C394" s="62">
        <v>1</v>
      </c>
      <c r="D394" s="62">
        <v>2</v>
      </c>
      <c r="E394" s="62">
        <v>2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2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</row>
    <row r="395" spans="1:26" ht="17" x14ac:dyDescent="0.2">
      <c r="A395" s="13" t="s">
        <v>589</v>
      </c>
      <c r="B395" s="62">
        <v>2</v>
      </c>
      <c r="C395" s="62">
        <v>0</v>
      </c>
      <c r="D395" s="62">
        <v>2</v>
      </c>
      <c r="E395" s="62">
        <v>2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</row>
    <row r="396" spans="1:26" ht="17" x14ac:dyDescent="0.2">
      <c r="A396" s="13" t="s">
        <v>363</v>
      </c>
      <c r="B396" s="62">
        <v>1</v>
      </c>
      <c r="C396" s="62">
        <v>1</v>
      </c>
      <c r="D396" s="62">
        <v>2</v>
      </c>
      <c r="E396" s="62">
        <v>2</v>
      </c>
      <c r="F396" s="62">
        <v>0</v>
      </c>
      <c r="G396" s="62">
        <v>1</v>
      </c>
      <c r="H396" s="62">
        <v>0</v>
      </c>
      <c r="I396" s="62">
        <v>0</v>
      </c>
      <c r="J396" s="62">
        <v>0</v>
      </c>
      <c r="K396" s="62">
        <v>1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1</v>
      </c>
      <c r="W396" s="62">
        <v>0.5</v>
      </c>
      <c r="X396" s="62">
        <v>0.5</v>
      </c>
      <c r="Y396" s="62">
        <v>0.5</v>
      </c>
      <c r="Z396" s="62">
        <v>100</v>
      </c>
    </row>
    <row r="397" spans="1:26" ht="17" x14ac:dyDescent="0.2">
      <c r="A397" s="13" t="s">
        <v>256</v>
      </c>
      <c r="B397" s="62">
        <v>1</v>
      </c>
      <c r="C397" s="62">
        <v>1</v>
      </c>
      <c r="D397" s="62">
        <v>2</v>
      </c>
      <c r="E397" s="62">
        <v>2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</row>
    <row r="398" spans="1:26" ht="17" x14ac:dyDescent="0.2">
      <c r="A398" s="13" t="s">
        <v>286</v>
      </c>
      <c r="B398" s="62">
        <v>1</v>
      </c>
      <c r="C398" s="62">
        <v>1</v>
      </c>
      <c r="D398" s="62">
        <v>2</v>
      </c>
      <c r="E398" s="62">
        <v>2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</row>
    <row r="399" spans="1:26" ht="17" x14ac:dyDescent="0.2">
      <c r="A399" s="13" t="s">
        <v>606</v>
      </c>
      <c r="B399" s="62">
        <v>1</v>
      </c>
      <c r="C399" s="62">
        <v>1</v>
      </c>
      <c r="D399" s="62">
        <v>2</v>
      </c>
      <c r="E399" s="62">
        <v>2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1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116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117</v>
      </c>
      <c r="W400" s="61" t="s">
        <v>0</v>
      </c>
      <c r="X400" s="61" t="s">
        <v>36</v>
      </c>
      <c r="Y400" s="61" t="s">
        <v>37</v>
      </c>
      <c r="Z400" s="61" t="s">
        <v>118</v>
      </c>
    </row>
    <row r="401" spans="1:26" ht="17" x14ac:dyDescent="0.2">
      <c r="A401" s="13" t="s">
        <v>625</v>
      </c>
      <c r="B401" s="62">
        <v>2</v>
      </c>
      <c r="C401" s="62">
        <v>0</v>
      </c>
      <c r="D401" s="62">
        <v>2</v>
      </c>
      <c r="E401" s="62">
        <v>2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1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0</v>
      </c>
      <c r="W401" s="62">
        <v>0</v>
      </c>
      <c r="X401" s="62">
        <v>0</v>
      </c>
      <c r="Y401" s="62">
        <v>0</v>
      </c>
      <c r="Z401" s="62">
        <v>0</v>
      </c>
    </row>
    <row r="402" spans="1:26" ht="17" x14ac:dyDescent="0.2">
      <c r="A402" s="13" t="s">
        <v>436</v>
      </c>
      <c r="B402" s="62">
        <v>3</v>
      </c>
      <c r="C402" s="62">
        <v>1</v>
      </c>
      <c r="D402" s="62">
        <v>2</v>
      </c>
      <c r="E402" s="62">
        <v>2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1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</row>
    <row r="403" spans="1:26" ht="17" x14ac:dyDescent="0.2">
      <c r="A403" s="13" t="s">
        <v>419</v>
      </c>
      <c r="B403" s="62">
        <v>1</v>
      </c>
      <c r="C403" s="62">
        <v>1</v>
      </c>
      <c r="D403" s="62">
        <v>2</v>
      </c>
      <c r="E403" s="62">
        <v>2</v>
      </c>
      <c r="F403" s="62">
        <v>0</v>
      </c>
      <c r="G403" s="62">
        <v>1</v>
      </c>
      <c r="H403" s="62">
        <v>0</v>
      </c>
      <c r="I403" s="62">
        <v>0</v>
      </c>
      <c r="J403" s="62">
        <v>0</v>
      </c>
      <c r="K403" s="62">
        <v>1</v>
      </c>
      <c r="L403" s="62">
        <v>0</v>
      </c>
      <c r="M403" s="62">
        <v>0</v>
      </c>
      <c r="N403" s="62">
        <v>0</v>
      </c>
      <c r="O403" s="62">
        <v>1</v>
      </c>
      <c r="P403" s="62">
        <v>0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1</v>
      </c>
      <c r="W403" s="62">
        <v>0.5</v>
      </c>
      <c r="X403" s="62">
        <v>0.5</v>
      </c>
      <c r="Y403" s="62">
        <v>0.5</v>
      </c>
      <c r="Z403" s="62">
        <v>100</v>
      </c>
    </row>
    <row r="404" spans="1:26" ht="17" x14ac:dyDescent="0.2">
      <c r="A404" s="13" t="s">
        <v>692</v>
      </c>
      <c r="B404" s="62">
        <v>1</v>
      </c>
      <c r="C404" s="62">
        <v>1</v>
      </c>
      <c r="D404" s="62">
        <v>2</v>
      </c>
      <c r="E404" s="62">
        <v>2</v>
      </c>
      <c r="F404" s="62">
        <v>0</v>
      </c>
      <c r="G404" s="62">
        <v>0</v>
      </c>
      <c r="H404" s="62">
        <v>0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0</v>
      </c>
      <c r="W404" s="62">
        <v>0</v>
      </c>
      <c r="X404" s="62">
        <v>0</v>
      </c>
      <c r="Y404" s="62">
        <v>0</v>
      </c>
      <c r="Z404" s="62">
        <v>0</v>
      </c>
    </row>
    <row r="405" spans="1:26" ht="17" x14ac:dyDescent="0.2">
      <c r="A405" s="13" t="s">
        <v>87</v>
      </c>
      <c r="B405" s="62">
        <v>1</v>
      </c>
      <c r="C405" s="62">
        <v>1</v>
      </c>
      <c r="D405" s="62">
        <v>2</v>
      </c>
      <c r="E405" s="62">
        <v>2</v>
      </c>
      <c r="F405" s="62">
        <v>1</v>
      </c>
      <c r="G405" s="62">
        <v>1</v>
      </c>
      <c r="H405" s="62">
        <v>0</v>
      </c>
      <c r="I405" s="62">
        <v>0</v>
      </c>
      <c r="J405" s="62">
        <v>1</v>
      </c>
      <c r="K405" s="62">
        <v>1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1</v>
      </c>
      <c r="W405" s="62">
        <v>0.5</v>
      </c>
      <c r="X405" s="62">
        <v>0.5</v>
      </c>
      <c r="Y405" s="62">
        <v>2</v>
      </c>
      <c r="Z405" s="62">
        <v>100</v>
      </c>
    </row>
    <row r="406" spans="1:26" ht="17" x14ac:dyDescent="0.2">
      <c r="A406" s="13" t="s">
        <v>295</v>
      </c>
      <c r="B406" s="62">
        <v>1</v>
      </c>
      <c r="C406" s="62">
        <v>1</v>
      </c>
      <c r="D406" s="62">
        <v>2</v>
      </c>
      <c r="E406" s="62">
        <v>2</v>
      </c>
      <c r="F406" s="62">
        <v>0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0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107</v>
      </c>
      <c r="B407" s="62">
        <v>1</v>
      </c>
      <c r="C407" s="62">
        <v>1</v>
      </c>
      <c r="D407" s="62">
        <v>2</v>
      </c>
      <c r="E407" s="62">
        <v>2</v>
      </c>
      <c r="F407" s="62">
        <v>0</v>
      </c>
      <c r="G407" s="62">
        <v>0</v>
      </c>
      <c r="H407" s="62">
        <v>0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0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0</v>
      </c>
      <c r="W407" s="62">
        <v>0</v>
      </c>
      <c r="X407" s="62">
        <v>0</v>
      </c>
      <c r="Y407" s="62">
        <v>0</v>
      </c>
      <c r="Z407" s="62">
        <v>0</v>
      </c>
    </row>
    <row r="408" spans="1:26" ht="17" x14ac:dyDescent="0.2">
      <c r="A408" s="13" t="s">
        <v>693</v>
      </c>
      <c r="B408" s="62">
        <v>1</v>
      </c>
      <c r="C408" s="62">
        <v>1</v>
      </c>
      <c r="D408" s="62">
        <v>2</v>
      </c>
      <c r="E408" s="62">
        <v>2</v>
      </c>
      <c r="F408" s="62">
        <v>0</v>
      </c>
      <c r="G408" s="62">
        <v>0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0</v>
      </c>
      <c r="T408" s="62">
        <v>0</v>
      </c>
      <c r="U408" s="62">
        <v>0</v>
      </c>
      <c r="V408" s="62">
        <v>0</v>
      </c>
      <c r="W408" s="62">
        <v>0</v>
      </c>
      <c r="X408" s="62">
        <v>0</v>
      </c>
      <c r="Y408" s="62">
        <v>0</v>
      </c>
      <c r="Z408" s="62">
        <v>0</v>
      </c>
    </row>
    <row r="409" spans="1:26" ht="17" x14ac:dyDescent="0.2">
      <c r="A409" s="13" t="s">
        <v>617</v>
      </c>
      <c r="B409" s="62">
        <v>3</v>
      </c>
      <c r="C409" s="62">
        <v>0</v>
      </c>
      <c r="D409" s="62">
        <v>2</v>
      </c>
      <c r="E409" s="62">
        <v>2</v>
      </c>
      <c r="F409" s="62">
        <v>0</v>
      </c>
      <c r="G409" s="62">
        <v>0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2">
        <v>0</v>
      </c>
      <c r="T409" s="62">
        <v>0</v>
      </c>
      <c r="U409" s="62">
        <v>0</v>
      </c>
      <c r="V409" s="62">
        <v>0</v>
      </c>
      <c r="W409" s="62">
        <v>0</v>
      </c>
      <c r="X409" s="62">
        <v>0</v>
      </c>
      <c r="Y409" s="62">
        <v>0</v>
      </c>
      <c r="Z409" s="62">
        <v>0</v>
      </c>
    </row>
    <row r="410" spans="1:26" ht="17" x14ac:dyDescent="0.2">
      <c r="A410" s="13" t="s">
        <v>435</v>
      </c>
      <c r="B410" s="62">
        <v>3</v>
      </c>
      <c r="C410" s="62">
        <v>1</v>
      </c>
      <c r="D410" s="62">
        <v>2</v>
      </c>
      <c r="E410" s="62">
        <v>2</v>
      </c>
      <c r="F410" s="62">
        <v>0</v>
      </c>
      <c r="G410" s="62">
        <v>1</v>
      </c>
      <c r="H410" s="62">
        <v>1</v>
      </c>
      <c r="I410" s="62">
        <v>0</v>
      </c>
      <c r="J410" s="62">
        <v>0</v>
      </c>
      <c r="K410" s="62">
        <v>2</v>
      </c>
      <c r="L410" s="62">
        <v>0</v>
      </c>
      <c r="M410" s="62">
        <v>0</v>
      </c>
      <c r="N410" s="62">
        <v>0</v>
      </c>
      <c r="O410" s="62">
        <v>1</v>
      </c>
      <c r="P410" s="62">
        <v>0</v>
      </c>
      <c r="Q410" s="62">
        <v>0</v>
      </c>
      <c r="R410" s="62">
        <v>0</v>
      </c>
      <c r="S410" s="62">
        <v>0</v>
      </c>
      <c r="T410" s="62">
        <v>0</v>
      </c>
      <c r="U410" s="62">
        <v>0</v>
      </c>
      <c r="V410" s="62">
        <v>1</v>
      </c>
      <c r="W410" s="62">
        <v>0.5</v>
      </c>
      <c r="X410" s="62">
        <v>0.5</v>
      </c>
      <c r="Y410" s="62">
        <v>1</v>
      </c>
      <c r="Z410" s="62">
        <v>33.299999999999997</v>
      </c>
    </row>
    <row r="411" spans="1:26" ht="17" x14ac:dyDescent="0.2">
      <c r="A411" s="13" t="s">
        <v>325</v>
      </c>
      <c r="B411" s="62">
        <v>2</v>
      </c>
      <c r="C411" s="62">
        <v>2</v>
      </c>
      <c r="D411" s="62">
        <v>2</v>
      </c>
      <c r="E411" s="62">
        <v>2</v>
      </c>
      <c r="F411" s="62">
        <v>1</v>
      </c>
      <c r="G411" s="62">
        <v>1</v>
      </c>
      <c r="H411" s="62">
        <v>1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2">
        <v>0</v>
      </c>
      <c r="T411" s="62">
        <v>0</v>
      </c>
      <c r="U411" s="62">
        <v>0</v>
      </c>
      <c r="V411" s="62">
        <v>1</v>
      </c>
      <c r="W411" s="62">
        <v>0.5</v>
      </c>
      <c r="X411" s="62">
        <v>0.5</v>
      </c>
      <c r="Y411" s="62">
        <v>1</v>
      </c>
      <c r="Z411" s="62">
        <v>50</v>
      </c>
    </row>
    <row r="412" spans="1:26" ht="17" x14ac:dyDescent="0.2">
      <c r="A412" s="13" t="s">
        <v>694</v>
      </c>
      <c r="B412" s="62">
        <v>1</v>
      </c>
      <c r="C412" s="62">
        <v>0</v>
      </c>
      <c r="D412" s="62">
        <v>2</v>
      </c>
      <c r="E412" s="62">
        <v>2</v>
      </c>
      <c r="F412" s="62">
        <v>0</v>
      </c>
      <c r="G412" s="62">
        <v>0</v>
      </c>
      <c r="H412" s="62">
        <v>0</v>
      </c>
      <c r="I412" s="62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0</v>
      </c>
      <c r="W412" s="62">
        <v>0</v>
      </c>
      <c r="X412" s="62">
        <v>0</v>
      </c>
      <c r="Y412" s="62">
        <v>0</v>
      </c>
      <c r="Z412" s="62">
        <v>0</v>
      </c>
    </row>
    <row r="413" spans="1:26" ht="17" x14ac:dyDescent="0.2">
      <c r="A413" s="13" t="s">
        <v>447</v>
      </c>
      <c r="B413" s="62">
        <v>1</v>
      </c>
      <c r="C413" s="62">
        <v>1</v>
      </c>
      <c r="D413" s="62">
        <v>2</v>
      </c>
      <c r="E413" s="62">
        <v>2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0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</v>
      </c>
      <c r="Y413" s="62">
        <v>0</v>
      </c>
      <c r="Z413" s="62">
        <v>0</v>
      </c>
    </row>
    <row r="414" spans="1:26" ht="17" x14ac:dyDescent="0.2">
      <c r="A414" s="13" t="s">
        <v>261</v>
      </c>
      <c r="B414" s="62">
        <v>2</v>
      </c>
      <c r="C414" s="62">
        <v>0</v>
      </c>
      <c r="D414" s="62">
        <v>2</v>
      </c>
      <c r="E414" s="62">
        <v>2</v>
      </c>
      <c r="F414" s="62">
        <v>0</v>
      </c>
      <c r="G414" s="62">
        <v>0</v>
      </c>
      <c r="H414" s="62">
        <v>0</v>
      </c>
      <c r="I414" s="62">
        <v>0</v>
      </c>
      <c r="J414" s="62">
        <v>0</v>
      </c>
      <c r="K414" s="62">
        <v>0</v>
      </c>
      <c r="L414" s="62">
        <v>0</v>
      </c>
      <c r="M414" s="62">
        <v>0</v>
      </c>
      <c r="N414" s="62">
        <v>0</v>
      </c>
      <c r="O414" s="62">
        <v>1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0</v>
      </c>
      <c r="W414" s="62">
        <v>0</v>
      </c>
      <c r="X414" s="62">
        <v>0</v>
      </c>
      <c r="Y414" s="62">
        <v>0</v>
      </c>
      <c r="Z414" s="62">
        <v>0</v>
      </c>
    </row>
    <row r="415" spans="1:26" ht="17" x14ac:dyDescent="0.2">
      <c r="A415" s="13" t="s">
        <v>393</v>
      </c>
      <c r="B415" s="62">
        <v>2</v>
      </c>
      <c r="C415" s="62">
        <v>2</v>
      </c>
      <c r="D415" s="62">
        <v>2</v>
      </c>
      <c r="E415" s="62">
        <v>2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1</v>
      </c>
      <c r="P415" s="62">
        <v>0</v>
      </c>
      <c r="Q415" s="62">
        <v>0</v>
      </c>
      <c r="R415" s="62">
        <v>0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78</v>
      </c>
      <c r="B416" s="62">
        <v>1</v>
      </c>
      <c r="C416" s="62">
        <v>1</v>
      </c>
      <c r="D416" s="62">
        <v>2</v>
      </c>
      <c r="E416" s="62">
        <v>1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1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</row>
    <row r="417" spans="1:26" ht="17" x14ac:dyDescent="0.2">
      <c r="A417" s="13" t="s">
        <v>257</v>
      </c>
      <c r="B417" s="62">
        <v>1</v>
      </c>
      <c r="C417" s="62">
        <v>1</v>
      </c>
      <c r="D417" s="62">
        <v>2</v>
      </c>
      <c r="E417" s="62">
        <v>1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1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1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</row>
    <row r="418" spans="1:26" ht="17" x14ac:dyDescent="0.2">
      <c r="A418" s="13" t="s">
        <v>695</v>
      </c>
      <c r="B418" s="62">
        <v>1</v>
      </c>
      <c r="C418" s="62">
        <v>1</v>
      </c>
      <c r="D418" s="62">
        <v>2</v>
      </c>
      <c r="E418" s="62">
        <v>1</v>
      </c>
      <c r="F418" s="62">
        <v>1</v>
      </c>
      <c r="G418" s="62">
        <v>1</v>
      </c>
      <c r="H418" s="62">
        <v>0</v>
      </c>
      <c r="I418" s="62">
        <v>0</v>
      </c>
      <c r="J418" s="62">
        <v>1</v>
      </c>
      <c r="K418" s="62">
        <v>1</v>
      </c>
      <c r="L418" s="62">
        <v>1</v>
      </c>
      <c r="M418" s="62">
        <v>1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1</v>
      </c>
      <c r="W418" s="62">
        <v>1</v>
      </c>
      <c r="X418" s="62">
        <v>1</v>
      </c>
      <c r="Y418" s="62">
        <v>4</v>
      </c>
      <c r="Z418" s="62">
        <v>100</v>
      </c>
    </row>
    <row r="419" spans="1:26" ht="17" x14ac:dyDescent="0.2">
      <c r="A419" s="13" t="s">
        <v>127</v>
      </c>
      <c r="B419" s="62">
        <v>2</v>
      </c>
      <c r="C419" s="62">
        <v>0</v>
      </c>
      <c r="D419" s="62">
        <v>2</v>
      </c>
      <c r="E419" s="62">
        <v>1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1</v>
      </c>
      <c r="M419" s="62">
        <v>0</v>
      </c>
      <c r="N419" s="62">
        <v>0</v>
      </c>
      <c r="O419" s="62">
        <v>1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0.5</v>
      </c>
      <c r="Y419" s="62">
        <v>0</v>
      </c>
      <c r="Z419" s="62">
        <v>0</v>
      </c>
    </row>
    <row r="420" spans="1:26" ht="17" x14ac:dyDescent="0.2">
      <c r="A420" s="13" t="s">
        <v>373</v>
      </c>
      <c r="B420" s="62">
        <v>1</v>
      </c>
      <c r="C420" s="62">
        <v>1</v>
      </c>
      <c r="D420" s="62">
        <v>2</v>
      </c>
      <c r="E420" s="62">
        <v>1</v>
      </c>
      <c r="F420" s="62">
        <v>0</v>
      </c>
      <c r="G420" s="62">
        <v>1</v>
      </c>
      <c r="H420" s="62">
        <v>0</v>
      </c>
      <c r="I420" s="62">
        <v>0</v>
      </c>
      <c r="J420" s="62">
        <v>0</v>
      </c>
      <c r="K420" s="62">
        <v>1</v>
      </c>
      <c r="L420" s="62">
        <v>1</v>
      </c>
      <c r="M420" s="62">
        <v>0</v>
      </c>
      <c r="N420" s="62">
        <v>0</v>
      </c>
      <c r="O420" s="62">
        <v>0</v>
      </c>
      <c r="P420" s="62">
        <v>1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1</v>
      </c>
      <c r="W420" s="62">
        <v>1</v>
      </c>
      <c r="X420" s="62">
        <v>1</v>
      </c>
      <c r="Y420" s="62">
        <v>1</v>
      </c>
      <c r="Z420" s="62">
        <v>100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116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117</v>
      </c>
      <c r="W421" s="61" t="s">
        <v>0</v>
      </c>
      <c r="X421" s="61" t="s">
        <v>36</v>
      </c>
      <c r="Y421" s="61" t="s">
        <v>37</v>
      </c>
      <c r="Z421" s="61" t="s">
        <v>118</v>
      </c>
    </row>
    <row r="422" spans="1:26" ht="17" x14ac:dyDescent="0.2">
      <c r="A422" s="13" t="s">
        <v>609</v>
      </c>
      <c r="B422" s="62">
        <v>1</v>
      </c>
      <c r="C422" s="62">
        <v>1</v>
      </c>
      <c r="D422" s="62">
        <v>2</v>
      </c>
      <c r="E422" s="62">
        <v>1</v>
      </c>
      <c r="F422" s="62">
        <v>0</v>
      </c>
      <c r="G422" s="62">
        <v>1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1</v>
      </c>
      <c r="S422" s="62">
        <v>0</v>
      </c>
      <c r="T422" s="62">
        <v>0</v>
      </c>
      <c r="U422" s="62">
        <v>0</v>
      </c>
      <c r="V422" s="62">
        <v>1</v>
      </c>
      <c r="W422" s="62">
        <v>1</v>
      </c>
      <c r="X422" s="62">
        <v>1</v>
      </c>
      <c r="Y422" s="62">
        <v>1</v>
      </c>
      <c r="Z422" s="62">
        <v>100</v>
      </c>
    </row>
    <row r="423" spans="1:26" ht="17" x14ac:dyDescent="0.2">
      <c r="A423" s="13" t="s">
        <v>108</v>
      </c>
      <c r="B423" s="62">
        <v>3</v>
      </c>
      <c r="C423" s="62">
        <v>0</v>
      </c>
      <c r="D423" s="62">
        <v>2</v>
      </c>
      <c r="E423" s="62">
        <v>1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1</v>
      </c>
      <c r="M423" s="62">
        <v>1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0.5</v>
      </c>
      <c r="Y423" s="62">
        <v>0</v>
      </c>
      <c r="Z423" s="62">
        <v>0</v>
      </c>
    </row>
    <row r="424" spans="1:26" ht="17" x14ac:dyDescent="0.2">
      <c r="A424" s="13" t="s">
        <v>242</v>
      </c>
      <c r="B424" s="62">
        <v>1</v>
      </c>
      <c r="C424" s="62">
        <v>0</v>
      </c>
      <c r="D424" s="62">
        <v>2</v>
      </c>
      <c r="E424" s="62">
        <v>1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1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0.5</v>
      </c>
      <c r="Y424" s="62">
        <v>0</v>
      </c>
      <c r="Z424" s="62">
        <v>0</v>
      </c>
    </row>
    <row r="425" spans="1:26" ht="17" x14ac:dyDescent="0.2">
      <c r="A425" s="13" t="s">
        <v>597</v>
      </c>
      <c r="B425" s="62">
        <v>2</v>
      </c>
      <c r="C425" s="62">
        <v>1</v>
      </c>
      <c r="D425" s="62">
        <v>2</v>
      </c>
      <c r="E425" s="62">
        <v>1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1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</row>
    <row r="426" spans="1:26" ht="17" x14ac:dyDescent="0.2">
      <c r="A426" s="13" t="s">
        <v>593</v>
      </c>
      <c r="B426" s="62">
        <v>2</v>
      </c>
      <c r="C426" s="62">
        <v>0</v>
      </c>
      <c r="D426" s="62">
        <v>1</v>
      </c>
      <c r="E426" s="62">
        <v>1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</row>
    <row r="427" spans="1:26" ht="17" x14ac:dyDescent="0.2">
      <c r="A427" s="13" t="s">
        <v>471</v>
      </c>
      <c r="B427" s="62">
        <v>1</v>
      </c>
      <c r="C427" s="62">
        <v>1</v>
      </c>
      <c r="D427" s="62">
        <v>1</v>
      </c>
      <c r="E427" s="62">
        <v>1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660</v>
      </c>
      <c r="B428" s="62">
        <v>1</v>
      </c>
      <c r="C428" s="62">
        <v>0</v>
      </c>
      <c r="D428" s="62">
        <v>1</v>
      </c>
      <c r="E428" s="62">
        <v>1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</row>
    <row r="429" spans="1:26" ht="17" x14ac:dyDescent="0.2">
      <c r="A429" s="13" t="s">
        <v>423</v>
      </c>
      <c r="B429" s="62">
        <v>3</v>
      </c>
      <c r="C429" s="62">
        <v>0</v>
      </c>
      <c r="D429" s="62">
        <v>1</v>
      </c>
      <c r="E429" s="62">
        <v>1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1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</row>
    <row r="430" spans="1:26" ht="17" x14ac:dyDescent="0.2">
      <c r="A430" s="13" t="s">
        <v>627</v>
      </c>
      <c r="B430" s="62">
        <v>1</v>
      </c>
      <c r="C430" s="62">
        <v>0</v>
      </c>
      <c r="D430" s="62">
        <v>1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</row>
    <row r="431" spans="1:26" ht="17" x14ac:dyDescent="0.2">
      <c r="A431" s="13" t="s">
        <v>205</v>
      </c>
      <c r="B431" s="62">
        <v>3</v>
      </c>
      <c r="C431" s="62">
        <v>0</v>
      </c>
      <c r="D431" s="62">
        <v>1</v>
      </c>
      <c r="E431" s="62">
        <v>1</v>
      </c>
      <c r="F431" s="62">
        <v>1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1</v>
      </c>
      <c r="P431" s="62">
        <v>0</v>
      </c>
      <c r="Q431" s="62">
        <v>1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</row>
    <row r="432" spans="1:26" ht="17" x14ac:dyDescent="0.2">
      <c r="A432" s="13" t="s">
        <v>303</v>
      </c>
      <c r="B432" s="62">
        <v>3</v>
      </c>
      <c r="C432" s="62">
        <v>0</v>
      </c>
      <c r="D432" s="62">
        <v>1</v>
      </c>
      <c r="E432" s="62">
        <v>1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1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</row>
    <row r="433" spans="1:26" ht="17" x14ac:dyDescent="0.2">
      <c r="A433" s="13" t="s">
        <v>605</v>
      </c>
      <c r="B433" s="62">
        <v>1</v>
      </c>
      <c r="C433" s="62">
        <v>1</v>
      </c>
      <c r="D433" s="62">
        <v>1</v>
      </c>
      <c r="E433" s="62">
        <v>1</v>
      </c>
      <c r="F433" s="62">
        <v>1</v>
      </c>
      <c r="G433" s="62">
        <v>1</v>
      </c>
      <c r="H433" s="62">
        <v>1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</v>
      </c>
      <c r="W433" s="62">
        <v>1</v>
      </c>
      <c r="X433" s="62">
        <v>1</v>
      </c>
      <c r="Y433" s="62">
        <v>2</v>
      </c>
      <c r="Z433" s="62">
        <v>100</v>
      </c>
    </row>
    <row r="434" spans="1:26" ht="17" x14ac:dyDescent="0.2">
      <c r="A434" s="13" t="s">
        <v>696</v>
      </c>
      <c r="B434" s="62">
        <v>1</v>
      </c>
      <c r="C434" s="62">
        <v>0</v>
      </c>
      <c r="D434" s="62">
        <v>1</v>
      </c>
      <c r="E434" s="62">
        <v>1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1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</row>
    <row r="435" spans="1:26" ht="17" x14ac:dyDescent="0.2">
      <c r="A435" s="13" t="s">
        <v>60</v>
      </c>
      <c r="B435" s="62">
        <v>3</v>
      </c>
      <c r="C435" s="62">
        <v>0</v>
      </c>
      <c r="D435" s="62">
        <v>1</v>
      </c>
      <c r="E435" s="62">
        <v>1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</row>
    <row r="436" spans="1:26" ht="17" x14ac:dyDescent="0.2">
      <c r="A436" s="13" t="s">
        <v>614</v>
      </c>
      <c r="B436" s="62">
        <v>1</v>
      </c>
      <c r="C436" s="62">
        <v>0</v>
      </c>
      <c r="D436" s="62">
        <v>1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</row>
    <row r="437" spans="1:26" ht="17" x14ac:dyDescent="0.2">
      <c r="A437" s="13" t="s">
        <v>317</v>
      </c>
      <c r="B437" s="62">
        <v>2</v>
      </c>
      <c r="C437" s="62">
        <v>0</v>
      </c>
      <c r="D437" s="62">
        <v>1</v>
      </c>
      <c r="E437" s="62">
        <v>1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</row>
    <row r="438" spans="1:26" ht="17" x14ac:dyDescent="0.2">
      <c r="A438" s="13" t="s">
        <v>112</v>
      </c>
      <c r="B438" s="62">
        <v>1</v>
      </c>
      <c r="C438" s="62">
        <v>0</v>
      </c>
      <c r="D438" s="62">
        <v>1</v>
      </c>
      <c r="E438" s="62">
        <v>1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</row>
    <row r="439" spans="1:26" ht="17" x14ac:dyDescent="0.2">
      <c r="A439" s="13" t="s">
        <v>412</v>
      </c>
      <c r="B439" s="62">
        <v>1</v>
      </c>
      <c r="C439" s="62">
        <v>0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1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629</v>
      </c>
      <c r="B440" s="62">
        <v>1</v>
      </c>
      <c r="C440" s="62">
        <v>0</v>
      </c>
      <c r="D440" s="62">
        <v>1</v>
      </c>
      <c r="E440" s="62">
        <v>1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1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</row>
    <row r="441" spans="1:26" ht="17" x14ac:dyDescent="0.2">
      <c r="A441" s="13" t="s">
        <v>299</v>
      </c>
      <c r="B441" s="62">
        <v>3</v>
      </c>
      <c r="C441" s="62">
        <v>0</v>
      </c>
      <c r="D441" s="62">
        <v>1</v>
      </c>
      <c r="E441" s="62">
        <v>1</v>
      </c>
      <c r="F441" s="62">
        <v>0</v>
      </c>
      <c r="G441" s="62">
        <v>1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0</v>
      </c>
      <c r="T441" s="62">
        <v>0</v>
      </c>
      <c r="U441" s="62">
        <v>0</v>
      </c>
      <c r="V441" s="62">
        <v>1</v>
      </c>
      <c r="W441" s="62">
        <v>1</v>
      </c>
      <c r="X441" s="62">
        <v>1</v>
      </c>
      <c r="Y441" s="62">
        <v>1</v>
      </c>
      <c r="Z441" s="62">
        <v>33.299999999999997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116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117</v>
      </c>
      <c r="W442" s="61" t="s">
        <v>0</v>
      </c>
      <c r="X442" s="61" t="s">
        <v>36</v>
      </c>
      <c r="Y442" s="61" t="s">
        <v>37</v>
      </c>
      <c r="Z442" s="61" t="s">
        <v>118</v>
      </c>
    </row>
    <row r="443" spans="1:26" ht="17" x14ac:dyDescent="0.2">
      <c r="A443" s="13" t="s">
        <v>632</v>
      </c>
      <c r="B443" s="62">
        <v>1</v>
      </c>
      <c r="C443" s="62">
        <v>0</v>
      </c>
      <c r="D443" s="62">
        <v>1</v>
      </c>
      <c r="E443" s="62">
        <v>1</v>
      </c>
      <c r="F443" s="62">
        <v>0</v>
      </c>
      <c r="G443" s="62">
        <v>0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0</v>
      </c>
      <c r="T443" s="62">
        <v>0</v>
      </c>
      <c r="U443" s="62">
        <v>0</v>
      </c>
      <c r="V443" s="62">
        <v>0</v>
      </c>
      <c r="W443" s="62">
        <v>0</v>
      </c>
      <c r="X443" s="62">
        <v>0</v>
      </c>
      <c r="Y443" s="62">
        <v>0</v>
      </c>
      <c r="Z443" s="62">
        <v>0</v>
      </c>
    </row>
    <row r="444" spans="1:26" ht="17" x14ac:dyDescent="0.2">
      <c r="A444" s="13" t="s">
        <v>697</v>
      </c>
      <c r="B444" s="62">
        <v>2</v>
      </c>
      <c r="C444" s="62">
        <v>0</v>
      </c>
      <c r="D444" s="62">
        <v>1</v>
      </c>
      <c r="E444" s="62">
        <v>1</v>
      </c>
      <c r="F444" s="62">
        <v>1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0</v>
      </c>
      <c r="T444" s="62">
        <v>0</v>
      </c>
      <c r="U444" s="62">
        <v>0</v>
      </c>
      <c r="V444" s="62">
        <v>0</v>
      </c>
      <c r="W444" s="62">
        <v>0</v>
      </c>
      <c r="X444" s="62">
        <v>0</v>
      </c>
      <c r="Y444" s="62">
        <v>0</v>
      </c>
      <c r="Z444" s="62">
        <v>0</v>
      </c>
    </row>
    <row r="445" spans="1:26" ht="17" x14ac:dyDescent="0.2">
      <c r="A445" s="13" t="s">
        <v>648</v>
      </c>
      <c r="B445" s="62">
        <v>2</v>
      </c>
      <c r="C445" s="62">
        <v>0</v>
      </c>
      <c r="D445" s="62">
        <v>1</v>
      </c>
      <c r="E445" s="62">
        <v>1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1</v>
      </c>
      <c r="P445" s="62">
        <v>0</v>
      </c>
      <c r="Q445" s="62">
        <v>0</v>
      </c>
      <c r="R445" s="62">
        <v>0</v>
      </c>
      <c r="S445" s="62">
        <v>0</v>
      </c>
      <c r="T445" s="62">
        <v>0</v>
      </c>
      <c r="U445" s="62">
        <v>0</v>
      </c>
      <c r="V445" s="62">
        <v>0</v>
      </c>
      <c r="W445" s="62">
        <v>0</v>
      </c>
      <c r="X445" s="62">
        <v>0</v>
      </c>
      <c r="Y445" s="62">
        <v>0</v>
      </c>
      <c r="Z445" s="62">
        <v>0</v>
      </c>
    </row>
    <row r="446" spans="1:26" ht="17" x14ac:dyDescent="0.2">
      <c r="A446" s="13" t="s">
        <v>318</v>
      </c>
      <c r="B446" s="62">
        <v>3</v>
      </c>
      <c r="C446" s="62">
        <v>0</v>
      </c>
      <c r="D446" s="62">
        <v>1</v>
      </c>
      <c r="E446" s="62">
        <v>1</v>
      </c>
      <c r="F446" s="62">
        <v>0</v>
      </c>
      <c r="G446" s="62">
        <v>0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0</v>
      </c>
      <c r="W446" s="62">
        <v>0</v>
      </c>
      <c r="X446" s="62">
        <v>0</v>
      </c>
      <c r="Y446" s="62">
        <v>0</v>
      </c>
      <c r="Z446" s="62">
        <v>0</v>
      </c>
    </row>
    <row r="447" spans="1:26" ht="17" x14ac:dyDescent="0.2">
      <c r="A447" s="13" t="s">
        <v>324</v>
      </c>
      <c r="B447" s="62">
        <v>1</v>
      </c>
      <c r="C447" s="62">
        <v>1</v>
      </c>
      <c r="D447" s="62">
        <v>1</v>
      </c>
      <c r="E447" s="62">
        <v>1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>
        <v>0</v>
      </c>
      <c r="X447" s="62">
        <v>0</v>
      </c>
      <c r="Y447" s="62">
        <v>0</v>
      </c>
      <c r="Z447" s="62">
        <v>0</v>
      </c>
    </row>
    <row r="448" spans="1:26" ht="17" x14ac:dyDescent="0.2">
      <c r="A448" s="13" t="s">
        <v>439</v>
      </c>
      <c r="B448" s="62">
        <v>2</v>
      </c>
      <c r="C448" s="62">
        <v>1</v>
      </c>
      <c r="D448" s="62">
        <v>1</v>
      </c>
      <c r="E448" s="62">
        <v>1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0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>
        <v>0</v>
      </c>
      <c r="X448" s="62">
        <v>0</v>
      </c>
      <c r="Y448" s="62">
        <v>0</v>
      </c>
      <c r="Z448" s="62">
        <v>0</v>
      </c>
    </row>
    <row r="449" spans="1:26" ht="17" x14ac:dyDescent="0.2">
      <c r="A449" s="13" t="s">
        <v>260</v>
      </c>
      <c r="B449" s="62">
        <v>2</v>
      </c>
      <c r="C449" s="62">
        <v>0</v>
      </c>
      <c r="D449" s="62">
        <v>1</v>
      </c>
      <c r="E449" s="62">
        <v>1</v>
      </c>
      <c r="F449" s="62">
        <v>0</v>
      </c>
      <c r="G449" s="62">
        <v>0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1</v>
      </c>
      <c r="P449" s="62">
        <v>0</v>
      </c>
      <c r="Q449" s="62">
        <v>0</v>
      </c>
      <c r="R449" s="62">
        <v>0</v>
      </c>
      <c r="S449" s="62">
        <v>0</v>
      </c>
      <c r="T449" s="62">
        <v>0</v>
      </c>
      <c r="U449" s="62">
        <v>0</v>
      </c>
      <c r="V449" s="62">
        <v>0</v>
      </c>
      <c r="W449" s="62">
        <v>0</v>
      </c>
      <c r="X449" s="62">
        <v>0</v>
      </c>
      <c r="Y449" s="62">
        <v>0</v>
      </c>
      <c r="Z449" s="62">
        <v>0</v>
      </c>
    </row>
    <row r="450" spans="1:26" ht="17" x14ac:dyDescent="0.2">
      <c r="A450" s="13" t="s">
        <v>698</v>
      </c>
      <c r="B450" s="62">
        <v>1</v>
      </c>
      <c r="C450" s="62">
        <v>0</v>
      </c>
      <c r="D450" s="62">
        <v>1</v>
      </c>
      <c r="E450" s="62">
        <v>1</v>
      </c>
      <c r="F450" s="62">
        <v>0</v>
      </c>
      <c r="G450" s="62">
        <v>1</v>
      </c>
      <c r="H450" s="62">
        <v>0</v>
      </c>
      <c r="I450" s="62">
        <v>0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0</v>
      </c>
      <c r="P450" s="62">
        <v>0</v>
      </c>
      <c r="Q450" s="62">
        <v>0</v>
      </c>
      <c r="R450" s="62">
        <v>0</v>
      </c>
      <c r="S450" s="62">
        <v>0</v>
      </c>
      <c r="T450" s="62">
        <v>0</v>
      </c>
      <c r="U450" s="62">
        <v>0</v>
      </c>
      <c r="V450" s="62">
        <v>1</v>
      </c>
      <c r="W450" s="62">
        <v>1</v>
      </c>
      <c r="X450" s="62">
        <v>1</v>
      </c>
      <c r="Y450" s="62">
        <v>1</v>
      </c>
      <c r="Z450" s="62">
        <v>100</v>
      </c>
    </row>
    <row r="451" spans="1:26" ht="17" x14ac:dyDescent="0.2">
      <c r="A451" s="13" t="s">
        <v>368</v>
      </c>
      <c r="B451" s="62">
        <v>1</v>
      </c>
      <c r="C451" s="62">
        <v>0</v>
      </c>
      <c r="D451" s="62">
        <v>1</v>
      </c>
      <c r="E451" s="62">
        <v>1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0</v>
      </c>
      <c r="S451" s="62">
        <v>0</v>
      </c>
      <c r="T451" s="62">
        <v>0</v>
      </c>
      <c r="U451" s="62">
        <v>0</v>
      </c>
      <c r="V451" s="62">
        <v>0</v>
      </c>
      <c r="W451" s="62">
        <v>0</v>
      </c>
      <c r="X451" s="62">
        <v>0</v>
      </c>
      <c r="Y451" s="62">
        <v>0</v>
      </c>
      <c r="Z451" s="62">
        <v>0</v>
      </c>
    </row>
    <row r="452" spans="1:26" ht="17" x14ac:dyDescent="0.2">
      <c r="A452" s="13" t="s">
        <v>699</v>
      </c>
      <c r="B452" s="62">
        <v>1</v>
      </c>
      <c r="C452" s="62">
        <v>1</v>
      </c>
      <c r="D452" s="62">
        <v>1</v>
      </c>
      <c r="E452" s="62">
        <v>1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1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>
        <v>0</v>
      </c>
      <c r="X452" s="62">
        <v>0</v>
      </c>
      <c r="Y452" s="62">
        <v>0</v>
      </c>
      <c r="Z452" s="62">
        <v>0</v>
      </c>
    </row>
    <row r="453" spans="1:26" ht="17" x14ac:dyDescent="0.2">
      <c r="A453" s="13" t="s">
        <v>415</v>
      </c>
      <c r="B453" s="62">
        <v>3</v>
      </c>
      <c r="C453" s="62">
        <v>0</v>
      </c>
      <c r="D453" s="62">
        <v>1</v>
      </c>
      <c r="E453" s="62">
        <v>1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0</v>
      </c>
      <c r="W453" s="62">
        <v>0</v>
      </c>
      <c r="X453" s="62">
        <v>0</v>
      </c>
      <c r="Y453" s="62">
        <v>0</v>
      </c>
      <c r="Z453" s="62">
        <v>0</v>
      </c>
    </row>
    <row r="454" spans="1:26" ht="17" x14ac:dyDescent="0.2">
      <c r="A454" s="13" t="s">
        <v>273</v>
      </c>
      <c r="B454" s="62">
        <v>1</v>
      </c>
      <c r="C454" s="62">
        <v>0</v>
      </c>
      <c r="D454" s="62">
        <v>1</v>
      </c>
      <c r="E454" s="62">
        <v>1</v>
      </c>
      <c r="F454" s="62">
        <v>0</v>
      </c>
      <c r="G454" s="62">
        <v>0</v>
      </c>
      <c r="H454" s="62">
        <v>0</v>
      </c>
      <c r="I454" s="62">
        <v>0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1</v>
      </c>
      <c r="P454" s="62">
        <v>0</v>
      </c>
      <c r="Q454" s="62">
        <v>0</v>
      </c>
      <c r="R454" s="62">
        <v>0</v>
      </c>
      <c r="S454" s="62">
        <v>0</v>
      </c>
      <c r="T454" s="62">
        <v>0</v>
      </c>
      <c r="U454" s="62">
        <v>0</v>
      </c>
      <c r="V454" s="62">
        <v>0</v>
      </c>
      <c r="W454" s="62">
        <v>0</v>
      </c>
      <c r="X454" s="62">
        <v>0</v>
      </c>
      <c r="Y454" s="62">
        <v>0</v>
      </c>
      <c r="Z454" s="62">
        <v>0</v>
      </c>
    </row>
    <row r="455" spans="1:26" ht="17" x14ac:dyDescent="0.2">
      <c r="A455" s="13" t="s">
        <v>558</v>
      </c>
      <c r="B455" s="62">
        <v>2</v>
      </c>
      <c r="C455" s="62">
        <v>0</v>
      </c>
      <c r="D455" s="62">
        <v>1</v>
      </c>
      <c r="E455" s="62">
        <v>1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1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>
        <v>0</v>
      </c>
      <c r="X455" s="62">
        <v>0</v>
      </c>
      <c r="Y455" s="62">
        <v>0</v>
      </c>
      <c r="Z455" s="62">
        <v>0</v>
      </c>
    </row>
    <row r="456" spans="1:26" ht="17" x14ac:dyDescent="0.2">
      <c r="A456" s="13" t="s">
        <v>323</v>
      </c>
      <c r="B456" s="62">
        <v>2</v>
      </c>
      <c r="C456" s="62">
        <v>1</v>
      </c>
      <c r="D456" s="62">
        <v>1</v>
      </c>
      <c r="E456" s="62">
        <v>1</v>
      </c>
      <c r="F456" s="62">
        <v>1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1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</row>
    <row r="457" spans="1:26" ht="17" x14ac:dyDescent="0.2">
      <c r="A457" s="13" t="s">
        <v>470</v>
      </c>
      <c r="B457" s="62">
        <v>1</v>
      </c>
      <c r="C457" s="62">
        <v>1</v>
      </c>
      <c r="D457" s="62">
        <v>1</v>
      </c>
      <c r="E457" s="62">
        <v>1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1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</row>
    <row r="458" spans="1:26" ht="17" x14ac:dyDescent="0.2">
      <c r="A458" s="13" t="s">
        <v>700</v>
      </c>
      <c r="B458" s="62">
        <v>1</v>
      </c>
      <c r="C458" s="62">
        <v>0</v>
      </c>
      <c r="D458" s="62">
        <v>1</v>
      </c>
      <c r="E458" s="62">
        <v>1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1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</row>
    <row r="459" spans="1:26" ht="17" x14ac:dyDescent="0.2">
      <c r="A459" s="13" t="s">
        <v>521</v>
      </c>
      <c r="B459" s="62">
        <v>2</v>
      </c>
      <c r="C459" s="62">
        <v>0</v>
      </c>
      <c r="D459" s="62">
        <v>1</v>
      </c>
      <c r="E459" s="62">
        <v>1</v>
      </c>
      <c r="F459" s="62">
        <v>1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</row>
    <row r="460" spans="1:26" ht="17" x14ac:dyDescent="0.2">
      <c r="A460" s="13" t="s">
        <v>701</v>
      </c>
      <c r="B460" s="62">
        <v>1</v>
      </c>
      <c r="C460" s="62">
        <v>1</v>
      </c>
      <c r="D460" s="62">
        <v>2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1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1</v>
      </c>
      <c r="S460" s="62">
        <v>0</v>
      </c>
      <c r="T460" s="62">
        <v>0</v>
      </c>
      <c r="U460" s="62">
        <v>0</v>
      </c>
      <c r="V460" s="62">
        <v>0</v>
      </c>
      <c r="W460" s="62" t="s">
        <v>38</v>
      </c>
      <c r="X460" s="62">
        <v>1</v>
      </c>
      <c r="Y460" s="62" t="s">
        <v>38</v>
      </c>
      <c r="Z460" s="62">
        <v>0</v>
      </c>
    </row>
    <row r="461" spans="1:26" ht="17" x14ac:dyDescent="0.2">
      <c r="A461" s="13" t="s">
        <v>496</v>
      </c>
      <c r="B461" s="62">
        <v>3</v>
      </c>
      <c r="C461" s="62">
        <v>0</v>
      </c>
      <c r="D461" s="62">
        <v>1</v>
      </c>
      <c r="E461" s="62">
        <v>0</v>
      </c>
      <c r="F461" s="62">
        <v>2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1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 t="s">
        <v>38</v>
      </c>
      <c r="X461" s="62">
        <v>1</v>
      </c>
      <c r="Y461" s="62" t="s">
        <v>38</v>
      </c>
      <c r="Z461" s="62">
        <v>0</v>
      </c>
    </row>
    <row r="462" spans="1:26" ht="17" x14ac:dyDescent="0.2">
      <c r="A462" s="13" t="s">
        <v>702</v>
      </c>
      <c r="B462" s="62">
        <v>2</v>
      </c>
      <c r="C462" s="62">
        <v>0</v>
      </c>
      <c r="D462" s="62">
        <v>1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1</v>
      </c>
      <c r="S462" s="62">
        <v>0</v>
      </c>
      <c r="T462" s="62">
        <v>0</v>
      </c>
      <c r="U462" s="62">
        <v>0</v>
      </c>
      <c r="V462" s="62">
        <v>0</v>
      </c>
      <c r="W462" s="62" t="s">
        <v>38</v>
      </c>
      <c r="X462" s="62" t="s">
        <v>38</v>
      </c>
      <c r="Y462" s="62" t="s">
        <v>38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116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117</v>
      </c>
      <c r="W463" s="61" t="s">
        <v>0</v>
      </c>
      <c r="X463" s="61" t="s">
        <v>36</v>
      </c>
      <c r="Y463" s="61" t="s">
        <v>37</v>
      </c>
      <c r="Z463" s="61" t="s">
        <v>118</v>
      </c>
    </row>
    <row r="464" spans="1:26" ht="17" x14ac:dyDescent="0.2">
      <c r="A464" s="13" t="s">
        <v>469</v>
      </c>
      <c r="B464" s="62">
        <v>4</v>
      </c>
      <c r="C464" s="62">
        <v>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 t="s">
        <v>38</v>
      </c>
      <c r="X464" s="62" t="s">
        <v>38</v>
      </c>
      <c r="Y464" s="62" t="s">
        <v>38</v>
      </c>
      <c r="Z464" s="62">
        <v>0</v>
      </c>
    </row>
    <row r="465" spans="1:26" ht="17" x14ac:dyDescent="0.2">
      <c r="A465" s="13" t="s">
        <v>292</v>
      </c>
      <c r="B465" s="62">
        <v>1</v>
      </c>
      <c r="C465" s="62">
        <v>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 t="s">
        <v>38</v>
      </c>
      <c r="X465" s="62" t="s">
        <v>38</v>
      </c>
      <c r="Y465" s="62" t="s">
        <v>38</v>
      </c>
      <c r="Z465" s="62">
        <v>0</v>
      </c>
    </row>
    <row r="466" spans="1:26" ht="17" x14ac:dyDescent="0.2">
      <c r="A466" s="13" t="s">
        <v>406</v>
      </c>
      <c r="B466" s="62">
        <v>2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 t="s">
        <v>38</v>
      </c>
      <c r="X466" s="62" t="s">
        <v>38</v>
      </c>
      <c r="Y466" s="62" t="s">
        <v>38</v>
      </c>
      <c r="Z466" s="62">
        <v>0</v>
      </c>
    </row>
    <row r="467" spans="1:26" ht="17" x14ac:dyDescent="0.2">
      <c r="A467" s="13" t="s">
        <v>540</v>
      </c>
      <c r="B467" s="62">
        <v>1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 t="s">
        <v>38</v>
      </c>
      <c r="X467" s="62" t="s">
        <v>38</v>
      </c>
      <c r="Y467" s="62" t="s">
        <v>38</v>
      </c>
      <c r="Z467" s="62">
        <v>0</v>
      </c>
    </row>
    <row r="468" spans="1:26" ht="17" x14ac:dyDescent="0.2">
      <c r="A468" s="13" t="s">
        <v>110</v>
      </c>
      <c r="B468" s="62">
        <v>3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 t="s">
        <v>38</v>
      </c>
      <c r="Y468" s="62" t="s">
        <v>38</v>
      </c>
      <c r="Z468" s="62">
        <v>0</v>
      </c>
    </row>
    <row r="469" spans="1:26" ht="17" x14ac:dyDescent="0.2">
      <c r="A469" s="13" t="s">
        <v>544</v>
      </c>
      <c r="B469" s="62">
        <v>3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 t="s">
        <v>38</v>
      </c>
      <c r="Y469" s="62" t="s">
        <v>38</v>
      </c>
      <c r="Z469" s="62">
        <v>0</v>
      </c>
    </row>
    <row r="470" spans="1:26" ht="17" x14ac:dyDescent="0.2">
      <c r="A470" s="13" t="s">
        <v>272</v>
      </c>
      <c r="B470" s="62">
        <v>4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384</v>
      </c>
      <c r="B471" s="62">
        <v>3</v>
      </c>
      <c r="C471" s="62">
        <v>0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 t="s">
        <v>38</v>
      </c>
      <c r="Y471" s="62" t="s">
        <v>38</v>
      </c>
      <c r="Z471" s="62">
        <v>0</v>
      </c>
    </row>
    <row r="472" spans="1:26" ht="17" x14ac:dyDescent="0.2">
      <c r="A472" s="13" t="s">
        <v>278</v>
      </c>
      <c r="B472" s="62">
        <v>3</v>
      </c>
      <c r="C472" s="62">
        <v>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109</v>
      </c>
      <c r="B473" s="62">
        <v>2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404</v>
      </c>
      <c r="B474" s="62">
        <v>4</v>
      </c>
      <c r="C474" s="62">
        <v>0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453</v>
      </c>
      <c r="B475" s="62">
        <v>1</v>
      </c>
      <c r="C475" s="62">
        <v>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659</v>
      </c>
      <c r="B476" s="62">
        <v>2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14</v>
      </c>
      <c r="B477" s="62">
        <v>1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251</v>
      </c>
      <c r="B478" s="62">
        <v>1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288</v>
      </c>
      <c r="B479" s="62">
        <v>2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102</v>
      </c>
      <c r="B480" s="62">
        <v>1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416</v>
      </c>
      <c r="B481" s="62">
        <v>2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349</v>
      </c>
      <c r="B482" s="62">
        <v>3</v>
      </c>
      <c r="C482" s="62">
        <v>0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543</v>
      </c>
      <c r="B483" s="62">
        <v>4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116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117</v>
      </c>
      <c r="W484" s="61" t="s">
        <v>0</v>
      </c>
      <c r="X484" s="61" t="s">
        <v>36</v>
      </c>
      <c r="Y484" s="61" t="s">
        <v>37</v>
      </c>
      <c r="Z484" s="61" t="s">
        <v>118</v>
      </c>
    </row>
    <row r="485" spans="1:26" ht="17" x14ac:dyDescent="0.2">
      <c r="A485" s="13" t="s">
        <v>284</v>
      </c>
      <c r="B485" s="62">
        <v>2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475</v>
      </c>
      <c r="B486" s="62">
        <v>3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703</v>
      </c>
      <c r="B487" s="62">
        <v>1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353</v>
      </c>
      <c r="B488" s="62">
        <v>3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612</v>
      </c>
      <c r="B489" s="62">
        <v>1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290</v>
      </c>
      <c r="B490" s="62">
        <v>3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704</v>
      </c>
      <c r="B491" s="62">
        <v>1</v>
      </c>
      <c r="C491" s="62">
        <v>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636</v>
      </c>
      <c r="B492" s="62">
        <v>2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332</v>
      </c>
      <c r="B493" s="62">
        <v>2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101</v>
      </c>
      <c r="B494" s="62">
        <v>5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106</v>
      </c>
      <c r="B495" s="62">
        <v>1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298</v>
      </c>
      <c r="B496" s="62">
        <v>3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328</v>
      </c>
      <c r="B497" s="62">
        <v>1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442</v>
      </c>
      <c r="B498" s="62">
        <v>2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662</v>
      </c>
      <c r="B499" s="62">
        <v>2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374</v>
      </c>
      <c r="B500" s="62">
        <v>2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407</v>
      </c>
      <c r="B501" s="62">
        <v>2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465</v>
      </c>
      <c r="B502" s="62">
        <v>2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326</v>
      </c>
      <c r="B503" s="62">
        <v>2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637</v>
      </c>
      <c r="B504" s="62">
        <v>4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116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117</v>
      </c>
      <c r="W505" s="61" t="s">
        <v>0</v>
      </c>
      <c r="X505" s="61" t="s">
        <v>36</v>
      </c>
      <c r="Y505" s="61" t="s">
        <v>37</v>
      </c>
      <c r="Z505" s="61" t="s">
        <v>118</v>
      </c>
    </row>
    <row r="506" spans="1:26" ht="17" x14ac:dyDescent="0.2">
      <c r="A506" s="13" t="s">
        <v>96</v>
      </c>
      <c r="B506" s="62">
        <v>2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65</v>
      </c>
      <c r="B507" s="62">
        <v>2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705</v>
      </c>
      <c r="B508" s="62">
        <v>3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362</v>
      </c>
      <c r="B509" s="62">
        <v>1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706</v>
      </c>
      <c r="B510" s="62">
        <v>2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351</v>
      </c>
      <c r="B511" s="62">
        <v>4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663</v>
      </c>
      <c r="B512" s="62">
        <v>2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613</v>
      </c>
      <c r="B513" s="62">
        <v>1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707</v>
      </c>
      <c r="B514" s="62">
        <v>1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450</v>
      </c>
      <c r="B515" s="62">
        <v>1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277</v>
      </c>
      <c r="B516" s="62">
        <v>3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572</v>
      </c>
      <c r="B517" s="62">
        <v>1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527</v>
      </c>
      <c r="B518" s="62">
        <v>1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402</v>
      </c>
      <c r="B519" s="62">
        <v>1</v>
      </c>
      <c r="C519" s="62">
        <v>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571</v>
      </c>
      <c r="B520" s="62">
        <v>1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252</v>
      </c>
      <c r="B521" s="62">
        <v>1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661</v>
      </c>
      <c r="B522" s="62">
        <v>2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524</v>
      </c>
      <c r="B523" s="62">
        <v>1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316</v>
      </c>
      <c r="B524" s="62">
        <v>1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483</v>
      </c>
      <c r="B525" s="62">
        <v>2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116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117</v>
      </c>
      <c r="W526" s="61" t="s">
        <v>0</v>
      </c>
      <c r="X526" s="61" t="s">
        <v>36</v>
      </c>
      <c r="Y526" s="61" t="s">
        <v>37</v>
      </c>
      <c r="Z526" s="61" t="s">
        <v>118</v>
      </c>
    </row>
    <row r="527" spans="1:26" ht="17" x14ac:dyDescent="0.2">
      <c r="A527" s="13" t="s">
        <v>664</v>
      </c>
      <c r="B527" s="62">
        <v>1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594</v>
      </c>
      <c r="B528" s="62">
        <v>2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306</v>
      </c>
      <c r="B529" s="62">
        <v>3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17</v>
      </c>
      <c r="B530" s="62">
        <v>1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708</v>
      </c>
      <c r="B531" s="62">
        <v>1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474</v>
      </c>
      <c r="B532" s="62">
        <v>4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464</v>
      </c>
      <c r="B533" s="62">
        <v>1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318</v>
      </c>
      <c r="B534" s="62">
        <v>2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440</v>
      </c>
      <c r="B535" s="62">
        <v>2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84</v>
      </c>
      <c r="B536" s="62">
        <v>3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309</v>
      </c>
      <c r="B537" s="62">
        <v>1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58</v>
      </c>
      <c r="B538" s="62">
        <v>1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639</v>
      </c>
      <c r="B539" s="62">
        <v>1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372</v>
      </c>
      <c r="B540" s="62">
        <v>1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350</v>
      </c>
      <c r="B541" s="62">
        <v>2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574</v>
      </c>
      <c r="B542" s="62">
        <v>1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335</v>
      </c>
      <c r="B543" s="62">
        <v>1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638</v>
      </c>
      <c r="B544" s="62">
        <v>1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395</v>
      </c>
      <c r="B545" s="62">
        <v>2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526</v>
      </c>
      <c r="B546" s="62">
        <v>1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116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117</v>
      </c>
      <c r="W547" s="61" t="s">
        <v>0</v>
      </c>
      <c r="X547" s="61" t="s">
        <v>36</v>
      </c>
      <c r="Y547" s="61" t="s">
        <v>37</v>
      </c>
      <c r="Z547" s="61" t="s">
        <v>118</v>
      </c>
    </row>
    <row r="548" spans="1:26" ht="17" x14ac:dyDescent="0.2">
      <c r="A548" s="13" t="s">
        <v>591</v>
      </c>
      <c r="B548" s="62">
        <v>1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545</v>
      </c>
      <c r="B549" s="62">
        <v>3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403</v>
      </c>
      <c r="B550" s="62">
        <v>2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709</v>
      </c>
      <c r="B551" s="62">
        <v>2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283</v>
      </c>
      <c r="B552" s="62">
        <v>1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710</v>
      </c>
      <c r="B553" s="62">
        <v>3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595</v>
      </c>
      <c r="B554" s="62">
        <v>1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711</v>
      </c>
      <c r="B555" s="62">
        <v>3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665</v>
      </c>
      <c r="B556" s="62">
        <v>4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293</v>
      </c>
      <c r="B557" s="62">
        <v>1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289</v>
      </c>
      <c r="B558" s="62">
        <v>2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72</v>
      </c>
      <c r="B559" s="62">
        <v>4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308</v>
      </c>
      <c r="B560" s="62">
        <v>5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312</v>
      </c>
      <c r="B561" s="62">
        <v>1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329</v>
      </c>
      <c r="B562" s="62">
        <v>2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397</v>
      </c>
      <c r="B563" s="62">
        <v>1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529</v>
      </c>
      <c r="B564" s="62">
        <v>3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484</v>
      </c>
      <c r="B565" s="62">
        <v>1</v>
      </c>
      <c r="C565" s="62">
        <v>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0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712</v>
      </c>
      <c r="B566" s="62">
        <v>2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301</v>
      </c>
      <c r="B567" s="62">
        <v>2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116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117</v>
      </c>
      <c r="W568" s="61" t="s">
        <v>0</v>
      </c>
      <c r="X568" s="61" t="s">
        <v>36</v>
      </c>
      <c r="Y568" s="61" t="s">
        <v>37</v>
      </c>
      <c r="Z568" s="61" t="s">
        <v>118</v>
      </c>
    </row>
    <row r="569" spans="1:26" ht="17" x14ac:dyDescent="0.2">
      <c r="A569" s="13" t="s">
        <v>615</v>
      </c>
      <c r="B569" s="62">
        <v>1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275</v>
      </c>
      <c r="B570" s="62">
        <v>2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432</v>
      </c>
      <c r="B571" s="62">
        <v>3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451</v>
      </c>
      <c r="B572" s="62">
        <v>1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446</v>
      </c>
      <c r="B573" s="62">
        <v>3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0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530</v>
      </c>
      <c r="B574" s="62">
        <v>1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616</v>
      </c>
      <c r="B575" s="62">
        <v>2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531</v>
      </c>
      <c r="B576" s="62">
        <v>1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713</v>
      </c>
      <c r="B577" s="62">
        <v>2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528</v>
      </c>
      <c r="B578" s="62">
        <v>3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656</v>
      </c>
      <c r="B579" s="62">
        <v>1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343</v>
      </c>
      <c r="B580" s="62">
        <v>2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396</v>
      </c>
      <c r="B581" s="62">
        <v>4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445</v>
      </c>
      <c r="B582" s="62">
        <v>2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366</v>
      </c>
      <c r="B583" s="62">
        <v>3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313</v>
      </c>
      <c r="B584" s="62">
        <v>2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413</v>
      </c>
      <c r="B585" s="62">
        <v>2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297</v>
      </c>
      <c r="B586" s="62">
        <v>1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454</v>
      </c>
      <c r="B587" s="62">
        <v>2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85</v>
      </c>
      <c r="B588" s="62">
        <v>2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116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117</v>
      </c>
      <c r="W589" s="61" t="s">
        <v>0</v>
      </c>
      <c r="X589" s="61" t="s">
        <v>36</v>
      </c>
      <c r="Y589" s="61" t="s">
        <v>37</v>
      </c>
      <c r="Z589" s="61" t="s">
        <v>118</v>
      </c>
    </row>
    <row r="590" spans="1:26" ht="17" x14ac:dyDescent="0.2">
      <c r="A590" s="13" t="s">
        <v>480</v>
      </c>
      <c r="B590" s="62">
        <v>1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68</v>
      </c>
      <c r="B591" s="62">
        <v>3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657</v>
      </c>
      <c r="B592" s="62">
        <v>1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305</v>
      </c>
      <c r="B593" s="62">
        <v>4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575</v>
      </c>
      <c r="B594" s="62">
        <v>2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533</v>
      </c>
      <c r="B595" s="62">
        <v>1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267</v>
      </c>
      <c r="B596" s="62">
        <v>3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123</v>
      </c>
      <c r="B597" s="62">
        <v>1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330</v>
      </c>
      <c r="B598" s="62">
        <v>1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599</v>
      </c>
      <c r="B599" s="62">
        <v>3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352</v>
      </c>
      <c r="B600" s="62">
        <v>4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327</v>
      </c>
      <c r="B601" s="62">
        <v>2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302</v>
      </c>
      <c r="B602" s="62">
        <v>2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365</v>
      </c>
      <c r="B603" s="62">
        <v>2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245</v>
      </c>
      <c r="B604" s="62">
        <v>1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333</v>
      </c>
      <c r="B605" s="62">
        <v>2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714</v>
      </c>
      <c r="B606" s="62">
        <v>1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386</v>
      </c>
      <c r="B607" s="62">
        <v>1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91</v>
      </c>
      <c r="B608" s="62">
        <v>3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532</v>
      </c>
      <c r="B609" s="62">
        <v>1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116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117</v>
      </c>
      <c r="W610" s="61" t="s">
        <v>0</v>
      </c>
      <c r="X610" s="61" t="s">
        <v>36</v>
      </c>
      <c r="Y610" s="61" t="s">
        <v>37</v>
      </c>
      <c r="Z610" s="61" t="s">
        <v>118</v>
      </c>
    </row>
    <row r="611" spans="1:26" ht="17" x14ac:dyDescent="0.2">
      <c r="A611" s="13" t="s">
        <v>477</v>
      </c>
      <c r="B611" s="62">
        <v>2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640</v>
      </c>
      <c r="B612" s="62">
        <v>1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641</v>
      </c>
      <c r="B613" s="62">
        <v>3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715</v>
      </c>
      <c r="B614" s="62">
        <v>1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716</v>
      </c>
      <c r="B615" s="62">
        <v>2</v>
      </c>
      <c r="C615" s="62">
        <v>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414</v>
      </c>
      <c r="B616" s="62">
        <v>3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394</v>
      </c>
      <c r="B617" s="62">
        <v>2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336</v>
      </c>
      <c r="B618" s="62">
        <v>1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467</v>
      </c>
      <c r="B619" s="62">
        <v>3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100</v>
      </c>
      <c r="B620" s="62">
        <v>2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717</v>
      </c>
      <c r="B621" s="62">
        <v>1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535</v>
      </c>
      <c r="B622" s="62">
        <v>2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541</v>
      </c>
      <c r="B623" s="62">
        <v>2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83</v>
      </c>
      <c r="B624" s="62">
        <v>2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16</v>
      </c>
      <c r="B625" s="62">
        <v>1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718</v>
      </c>
      <c r="B626" s="62">
        <v>2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307</v>
      </c>
      <c r="B627" s="62">
        <v>3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57</v>
      </c>
      <c r="B628" s="62">
        <v>2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114</v>
      </c>
      <c r="B629" s="62">
        <v>2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334</v>
      </c>
      <c r="B630" s="62">
        <v>1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116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117</v>
      </c>
      <c r="W631" s="61" t="s">
        <v>0</v>
      </c>
      <c r="X631" s="61" t="s">
        <v>36</v>
      </c>
      <c r="Y631" s="61" t="s">
        <v>37</v>
      </c>
      <c r="Z631" s="61" t="s">
        <v>118</v>
      </c>
    </row>
    <row r="632" spans="1:26" ht="17" x14ac:dyDescent="0.2">
      <c r="A632" s="13" t="s">
        <v>265</v>
      </c>
      <c r="B632" s="62">
        <v>1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59</v>
      </c>
      <c r="B633" s="62">
        <v>1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658</v>
      </c>
      <c r="B634" s="62">
        <v>2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449</v>
      </c>
      <c r="B635" s="62">
        <v>3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448</v>
      </c>
      <c r="B636" s="62">
        <v>2</v>
      </c>
      <c r="C636" s="62">
        <v>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567</v>
      </c>
      <c r="B637" s="62">
        <v>1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577</v>
      </c>
      <c r="B638" s="62">
        <v>2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542</v>
      </c>
      <c r="B639" s="62">
        <v>1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64</v>
      </c>
      <c r="B640" s="62">
        <v>1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268</v>
      </c>
      <c r="B641" s="62">
        <v>2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578</v>
      </c>
      <c r="B642" s="62">
        <v>3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282</v>
      </c>
      <c r="B643" s="62">
        <v>1</v>
      </c>
      <c r="C643" s="62">
        <v>0</v>
      </c>
      <c r="D643" s="62">
        <v>0</v>
      </c>
      <c r="E643" s="62">
        <v>0</v>
      </c>
      <c r="F643" s="62">
        <v>0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0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479</v>
      </c>
      <c r="B644" s="62">
        <v>4</v>
      </c>
      <c r="C644" s="62">
        <v>0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269</v>
      </c>
      <c r="B645" s="62">
        <v>2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455</v>
      </c>
      <c r="B646" s="62">
        <v>2</v>
      </c>
      <c r="C646" s="62">
        <v>0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478</v>
      </c>
      <c r="B647" s="62">
        <v>1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  <row r="648" spans="1:26" ht="17" x14ac:dyDescent="0.2">
      <c r="A648" s="13" t="s">
        <v>92</v>
      </c>
      <c r="B648" s="62">
        <v>1</v>
      </c>
      <c r="C648" s="62">
        <v>0</v>
      </c>
      <c r="D648" s="62">
        <v>0</v>
      </c>
      <c r="E648" s="62">
        <v>0</v>
      </c>
      <c r="F648" s="62">
        <v>0</v>
      </c>
      <c r="G648" s="62">
        <v>0</v>
      </c>
      <c r="H648" s="62">
        <v>0</v>
      </c>
      <c r="I648" s="62">
        <v>0</v>
      </c>
      <c r="J648" s="62">
        <v>0</v>
      </c>
      <c r="K648" s="62">
        <v>0</v>
      </c>
      <c r="L648" s="62">
        <v>0</v>
      </c>
      <c r="M648" s="62">
        <v>0</v>
      </c>
      <c r="N648" s="62">
        <v>0</v>
      </c>
      <c r="O648" s="62">
        <v>0</v>
      </c>
      <c r="P648" s="62">
        <v>0</v>
      </c>
      <c r="Q648" s="62">
        <v>0</v>
      </c>
      <c r="R648" s="62">
        <v>0</v>
      </c>
      <c r="S648" s="62">
        <v>0</v>
      </c>
      <c r="T648" s="62">
        <v>0</v>
      </c>
      <c r="U648" s="62">
        <v>0</v>
      </c>
      <c r="V648" s="62">
        <v>0</v>
      </c>
      <c r="W648" s="62" t="s">
        <v>38</v>
      </c>
      <c r="X648" s="62" t="s">
        <v>38</v>
      </c>
      <c r="Y648" s="62" t="s">
        <v>38</v>
      </c>
      <c r="Z648" s="62">
        <v>0</v>
      </c>
    </row>
    <row r="649" spans="1:26" ht="17" x14ac:dyDescent="0.2">
      <c r="A649" s="13" t="s">
        <v>438</v>
      </c>
      <c r="B649" s="62">
        <v>1</v>
      </c>
      <c r="C649" s="62">
        <v>1</v>
      </c>
      <c r="D649" s="62">
        <v>0</v>
      </c>
      <c r="E649" s="62">
        <v>0</v>
      </c>
      <c r="F649" s="62">
        <v>0</v>
      </c>
      <c r="G649" s="62">
        <v>0</v>
      </c>
      <c r="H649" s="62">
        <v>0</v>
      </c>
      <c r="I649" s="62">
        <v>0</v>
      </c>
      <c r="J649" s="62">
        <v>0</v>
      </c>
      <c r="K649" s="62">
        <v>0</v>
      </c>
      <c r="L649" s="62">
        <v>0</v>
      </c>
      <c r="M649" s="62">
        <v>0</v>
      </c>
      <c r="N649" s="62">
        <v>0</v>
      </c>
      <c r="O649" s="62">
        <v>0</v>
      </c>
      <c r="P649" s="62">
        <v>0</v>
      </c>
      <c r="Q649" s="62">
        <v>0</v>
      </c>
      <c r="R649" s="62">
        <v>0</v>
      </c>
      <c r="S649" s="62">
        <v>0</v>
      </c>
      <c r="T649" s="62">
        <v>0</v>
      </c>
      <c r="U649" s="62">
        <v>0</v>
      </c>
      <c r="V649" s="62">
        <v>0</v>
      </c>
      <c r="W649" s="62" t="s">
        <v>38</v>
      </c>
      <c r="X649" s="62" t="s">
        <v>38</v>
      </c>
      <c r="Y649" s="62" t="s">
        <v>38</v>
      </c>
      <c r="Z649" s="62">
        <v>0</v>
      </c>
    </row>
    <row r="650" spans="1:26" ht="17" x14ac:dyDescent="0.2">
      <c r="A650" s="13" t="s">
        <v>405</v>
      </c>
      <c r="B650" s="62">
        <v>1</v>
      </c>
      <c r="C650" s="62">
        <v>0</v>
      </c>
      <c r="D650" s="62">
        <v>0</v>
      </c>
      <c r="E650" s="62">
        <v>0</v>
      </c>
      <c r="F650" s="62">
        <v>0</v>
      </c>
      <c r="G650" s="62">
        <v>0</v>
      </c>
      <c r="H650" s="62">
        <v>0</v>
      </c>
      <c r="I650" s="62">
        <v>0</v>
      </c>
      <c r="J650" s="62">
        <v>0</v>
      </c>
      <c r="K650" s="62">
        <v>0</v>
      </c>
      <c r="L650" s="62">
        <v>0</v>
      </c>
      <c r="M650" s="62">
        <v>0</v>
      </c>
      <c r="N650" s="62">
        <v>0</v>
      </c>
      <c r="O650" s="62">
        <v>0</v>
      </c>
      <c r="P650" s="62">
        <v>0</v>
      </c>
      <c r="Q650" s="62">
        <v>0</v>
      </c>
      <c r="R650" s="62">
        <v>0</v>
      </c>
      <c r="S650" s="62">
        <v>0</v>
      </c>
      <c r="T650" s="62">
        <v>0</v>
      </c>
      <c r="U650" s="62">
        <v>0</v>
      </c>
      <c r="V650" s="62">
        <v>0</v>
      </c>
      <c r="W650" s="62" t="s">
        <v>38</v>
      </c>
      <c r="X650" s="62" t="s">
        <v>38</v>
      </c>
      <c r="Y650" s="62" t="s">
        <v>38</v>
      </c>
      <c r="Z650" s="62">
        <v>0</v>
      </c>
    </row>
    <row r="651" spans="1:26" ht="17" x14ac:dyDescent="0.2">
      <c r="A651" s="13" t="s">
        <v>635</v>
      </c>
      <c r="B651" s="62">
        <v>3</v>
      </c>
      <c r="C651" s="62">
        <v>0</v>
      </c>
      <c r="D651" s="62">
        <v>0</v>
      </c>
      <c r="E651" s="62">
        <v>0</v>
      </c>
      <c r="F651" s="62">
        <v>0</v>
      </c>
      <c r="G651" s="62">
        <v>0</v>
      </c>
      <c r="H651" s="62">
        <v>0</v>
      </c>
      <c r="I651" s="62">
        <v>0</v>
      </c>
      <c r="J651" s="62">
        <v>0</v>
      </c>
      <c r="K651" s="62">
        <v>0</v>
      </c>
      <c r="L651" s="62">
        <v>0</v>
      </c>
      <c r="M651" s="62">
        <v>0</v>
      </c>
      <c r="N651" s="62">
        <v>0</v>
      </c>
      <c r="O651" s="62">
        <v>0</v>
      </c>
      <c r="P651" s="62">
        <v>0</v>
      </c>
      <c r="Q651" s="62">
        <v>0</v>
      </c>
      <c r="R651" s="62">
        <v>0</v>
      </c>
      <c r="S651" s="62">
        <v>0</v>
      </c>
      <c r="T651" s="62">
        <v>0</v>
      </c>
      <c r="U651" s="62">
        <v>0</v>
      </c>
      <c r="V651" s="62">
        <v>0</v>
      </c>
      <c r="W651" s="62" t="s">
        <v>38</v>
      </c>
      <c r="X651" s="62" t="s">
        <v>38</v>
      </c>
      <c r="Y651" s="62" t="s">
        <v>38</v>
      </c>
      <c r="Z651" s="62">
        <v>0</v>
      </c>
    </row>
    <row r="652" spans="1:26" ht="17" x14ac:dyDescent="0.2">
      <c r="A652" s="61" t="s">
        <v>23</v>
      </c>
      <c r="B652" s="61" t="s">
        <v>24</v>
      </c>
      <c r="C652" s="61" t="s">
        <v>25</v>
      </c>
      <c r="D652" s="61" t="s">
        <v>116</v>
      </c>
      <c r="E652" s="61" t="s">
        <v>21</v>
      </c>
      <c r="F652" s="61" t="s">
        <v>19</v>
      </c>
      <c r="G652" s="61" t="s">
        <v>26</v>
      </c>
      <c r="H652" s="61" t="s">
        <v>9</v>
      </c>
      <c r="I652" s="61" t="s">
        <v>10</v>
      </c>
      <c r="J652" s="61" t="s">
        <v>1</v>
      </c>
      <c r="K652" s="61" t="s">
        <v>2</v>
      </c>
      <c r="L652" s="61" t="s">
        <v>27</v>
      </c>
      <c r="M652" s="61" t="s">
        <v>28</v>
      </c>
      <c r="N652" s="61" t="s">
        <v>29</v>
      </c>
      <c r="O652" s="61" t="s">
        <v>30</v>
      </c>
      <c r="P652" s="61" t="s">
        <v>3</v>
      </c>
      <c r="Q652" s="61" t="s">
        <v>31</v>
      </c>
      <c r="R652" s="61" t="s">
        <v>32</v>
      </c>
      <c r="S652" s="61" t="s">
        <v>33</v>
      </c>
      <c r="T652" s="61" t="s">
        <v>34</v>
      </c>
      <c r="U652" s="61" t="s">
        <v>35</v>
      </c>
      <c r="V652" s="61" t="s">
        <v>117</v>
      </c>
      <c r="W652" s="61" t="s">
        <v>0</v>
      </c>
      <c r="X652" s="61" t="s">
        <v>36</v>
      </c>
      <c r="Y652" s="61" t="s">
        <v>37</v>
      </c>
      <c r="Z652" s="61" t="s">
        <v>118</v>
      </c>
    </row>
    <row r="653" spans="1:26" ht="17" x14ac:dyDescent="0.2">
      <c r="A653" s="13" t="s">
        <v>481</v>
      </c>
      <c r="B653" s="62">
        <v>4</v>
      </c>
      <c r="C653" s="62">
        <v>0</v>
      </c>
      <c r="D653" s="62">
        <v>0</v>
      </c>
      <c r="E653" s="62">
        <v>0</v>
      </c>
      <c r="F653" s="62">
        <v>0</v>
      </c>
      <c r="G653" s="62">
        <v>0</v>
      </c>
      <c r="H653" s="62">
        <v>0</v>
      </c>
      <c r="I653" s="62">
        <v>0</v>
      </c>
      <c r="J653" s="62">
        <v>0</v>
      </c>
      <c r="K653" s="62">
        <v>0</v>
      </c>
      <c r="L653" s="62">
        <v>0</v>
      </c>
      <c r="M653" s="62">
        <v>0</v>
      </c>
      <c r="N653" s="62">
        <v>0</v>
      </c>
      <c r="O653" s="62">
        <v>0</v>
      </c>
      <c r="P653" s="62">
        <v>0</v>
      </c>
      <c r="Q653" s="62">
        <v>0</v>
      </c>
      <c r="R653" s="62">
        <v>0</v>
      </c>
      <c r="S653" s="62">
        <v>0</v>
      </c>
      <c r="T653" s="62">
        <v>0</v>
      </c>
      <c r="U653" s="62">
        <v>0</v>
      </c>
      <c r="V653" s="62">
        <v>0</v>
      </c>
      <c r="W653" s="62" t="s">
        <v>38</v>
      </c>
      <c r="X653" s="62" t="s">
        <v>38</v>
      </c>
      <c r="Y653" s="62" t="s">
        <v>38</v>
      </c>
      <c r="Z653" s="62">
        <v>0</v>
      </c>
    </row>
    <row r="654" spans="1:26" ht="17" x14ac:dyDescent="0.2">
      <c r="A654" s="13" t="s">
        <v>534</v>
      </c>
      <c r="B654" s="62">
        <v>2</v>
      </c>
      <c r="C654" s="62">
        <v>0</v>
      </c>
      <c r="D654" s="62">
        <v>0</v>
      </c>
      <c r="E654" s="62">
        <v>0</v>
      </c>
      <c r="F654" s="62">
        <v>0</v>
      </c>
      <c r="G654" s="62">
        <v>0</v>
      </c>
      <c r="H654" s="62">
        <v>0</v>
      </c>
      <c r="I654" s="62">
        <v>0</v>
      </c>
      <c r="J654" s="62">
        <v>0</v>
      </c>
      <c r="K654" s="62">
        <v>0</v>
      </c>
      <c r="L654" s="62">
        <v>0</v>
      </c>
      <c r="M654" s="62">
        <v>0</v>
      </c>
      <c r="N654" s="62">
        <v>0</v>
      </c>
      <c r="O654" s="62">
        <v>0</v>
      </c>
      <c r="P654" s="62">
        <v>0</v>
      </c>
      <c r="Q654" s="62">
        <v>0</v>
      </c>
      <c r="R654" s="62">
        <v>0</v>
      </c>
      <c r="S654" s="62">
        <v>0</v>
      </c>
      <c r="T654" s="62">
        <v>0</v>
      </c>
      <c r="U654" s="62">
        <v>0</v>
      </c>
      <c r="V654" s="62">
        <v>0</v>
      </c>
      <c r="W654" s="62" t="s">
        <v>38</v>
      </c>
      <c r="X654" s="62" t="s">
        <v>38</v>
      </c>
      <c r="Y654" s="62" t="s">
        <v>38</v>
      </c>
      <c r="Z654" s="62">
        <v>0</v>
      </c>
    </row>
    <row r="655" spans="1:26" ht="17" x14ac:dyDescent="0.2">
      <c r="A655" s="13" t="s">
        <v>537</v>
      </c>
      <c r="B655" s="62">
        <v>3</v>
      </c>
      <c r="C655" s="62">
        <v>0</v>
      </c>
      <c r="D655" s="62">
        <v>0</v>
      </c>
      <c r="E655" s="62">
        <v>0</v>
      </c>
      <c r="F655" s="62">
        <v>0</v>
      </c>
      <c r="G655" s="62">
        <v>0</v>
      </c>
      <c r="H655" s="62">
        <v>0</v>
      </c>
      <c r="I655" s="62">
        <v>0</v>
      </c>
      <c r="J655" s="62">
        <v>0</v>
      </c>
      <c r="K655" s="62">
        <v>0</v>
      </c>
      <c r="L655" s="62">
        <v>0</v>
      </c>
      <c r="M655" s="62">
        <v>0</v>
      </c>
      <c r="N655" s="62">
        <v>0</v>
      </c>
      <c r="O655" s="62">
        <v>0</v>
      </c>
      <c r="P655" s="62">
        <v>0</v>
      </c>
      <c r="Q655" s="62">
        <v>0</v>
      </c>
      <c r="R655" s="62">
        <v>0</v>
      </c>
      <c r="S655" s="62">
        <v>0</v>
      </c>
      <c r="T655" s="62">
        <v>0</v>
      </c>
      <c r="U655" s="62">
        <v>0</v>
      </c>
      <c r="V655" s="62">
        <v>0</v>
      </c>
      <c r="W655" s="62" t="s">
        <v>38</v>
      </c>
      <c r="X655" s="62" t="s">
        <v>38</v>
      </c>
      <c r="Y655" s="62" t="s">
        <v>38</v>
      </c>
      <c r="Z655" s="62">
        <v>0</v>
      </c>
    </row>
  </sheetData>
  <hyperlinks>
    <hyperlink ref="A2" r:id="rId1" display="https://www.baseballmusings.com/cgi-bin/PlayerInfo.py?PlayerID=100173&amp;StartDate=05%2F15%2F1989&amp;EndDate=05%2F21%2F1989&amp;GameType=all&amp;PlayedFor=0&amp;PlayedVs=0&amp;Park=0" xr:uid="{8A4161B3-0305-624E-A445-1E6D760A199E}"/>
    <hyperlink ref="A3" r:id="rId2" display="https://www.baseballmusings.com/cgi-bin/PlayerInfo.py?PlayerID=100593&amp;StartDate=05%2F15%2F1989&amp;EndDate=05%2F21%2F1989&amp;GameType=all&amp;PlayedFor=0&amp;PlayedVs=0&amp;Park=0" xr:uid="{93A807FE-BB5F-FD46-AC37-C343031B0052}"/>
    <hyperlink ref="A4" r:id="rId3" display="https://www.baseballmusings.com/cgi-bin/PlayerInfo.py?PlayerID=100604&amp;StartDate=05%2F15%2F1989&amp;EndDate=05%2F21%2F1989&amp;GameType=all&amp;PlayedFor=0&amp;PlayedVs=0&amp;Park=0" xr:uid="{DCFA8423-2A05-0E49-AF57-813E01C285D7}"/>
    <hyperlink ref="A5" r:id="rId4" display="https://www.baseballmusings.com/cgi-bin/PlayerInfo.py?PlayerID=100278&amp;StartDate=05%2F15%2F1989&amp;EndDate=05%2F21%2F1989&amp;GameType=all&amp;PlayedFor=0&amp;PlayedVs=0&amp;Park=0" xr:uid="{3CB627A4-DCFF-6E4C-9720-F86CD4126A8C}"/>
    <hyperlink ref="A6" r:id="rId5" display="https://www.baseballmusings.com/cgi-bin/PlayerInfo.py?PlayerID=100016&amp;StartDate=05%2F15%2F1989&amp;EndDate=05%2F21%2F1989&amp;GameType=all&amp;PlayedFor=0&amp;PlayedVs=0&amp;Park=0" xr:uid="{4706A2FB-F37D-D249-90B3-49644C4B75C4}"/>
    <hyperlink ref="A7" r:id="rId6" display="https://www.baseballmusings.com/cgi-bin/PlayerInfo.py?PlayerID=100587&amp;StartDate=05%2F15%2F1989&amp;EndDate=05%2F21%2F1989&amp;GameType=all&amp;PlayedFor=0&amp;PlayedVs=0&amp;Park=0" xr:uid="{5F154E0A-2CC5-344B-80CD-2C768D933DCA}"/>
    <hyperlink ref="A8" r:id="rId7" display="https://www.baseballmusings.com/cgi-bin/PlayerInfo.py?PlayerID=100432&amp;StartDate=05%2F15%2F1989&amp;EndDate=05%2F21%2F1989&amp;GameType=all&amp;PlayedFor=0&amp;PlayedVs=0&amp;Park=0" xr:uid="{68049720-2EA9-194A-90F5-B47FC6330952}"/>
    <hyperlink ref="A9" r:id="rId8" display="https://www.baseballmusings.com/cgi-bin/PlayerInfo.py?PlayerID=100453&amp;StartDate=05%2F15%2F1989&amp;EndDate=05%2F21%2F1989&amp;GameType=all&amp;PlayedFor=0&amp;PlayedVs=0&amp;Park=0" xr:uid="{DAF95CBA-D01D-2B45-90F8-7F5E81E57F36}"/>
    <hyperlink ref="A10" r:id="rId9" display="https://www.baseballmusings.com/cgi-bin/PlayerInfo.py?PlayerID=100127&amp;StartDate=05%2F15%2F1989&amp;EndDate=05%2F21%2F1989&amp;GameType=all&amp;PlayedFor=0&amp;PlayedVs=0&amp;Park=0" xr:uid="{010E0294-EC8E-E74F-AEC9-C01881C91EBA}"/>
    <hyperlink ref="A11" r:id="rId10" display="https://www.baseballmusings.com/cgi-bin/PlayerInfo.py?PlayerID=100170&amp;StartDate=05%2F15%2F1989&amp;EndDate=05%2F21%2F1989&amp;GameType=all&amp;PlayedFor=0&amp;PlayedVs=0&amp;Park=0" xr:uid="{850A48AF-0851-EC4C-B0C3-092BF00C3F24}"/>
    <hyperlink ref="A12" r:id="rId11" display="https://www.baseballmusings.com/cgi-bin/PlayerInfo.py?PlayerID=114&amp;StartDate=05%2F15%2F1989&amp;EndDate=05%2F21%2F1989&amp;GameType=all&amp;PlayedFor=0&amp;PlayedVs=0&amp;Park=0" xr:uid="{FB7BAF5C-61EA-9C4C-BACB-83660CFA5FA5}"/>
    <hyperlink ref="A13" r:id="rId12" display="https://www.baseballmusings.com/cgi-bin/PlayerInfo.py?PlayerID=100757&amp;StartDate=05%2F15%2F1989&amp;EndDate=05%2F21%2F1989&amp;GameType=all&amp;PlayedFor=0&amp;PlayedVs=0&amp;Park=0" xr:uid="{D99CF6D8-D270-5142-A040-6CCC96982BD9}"/>
    <hyperlink ref="A14" r:id="rId13" display="https://www.baseballmusings.com/cgi-bin/PlayerInfo.py?PlayerID=101051&amp;StartDate=05%2F15%2F1989&amp;EndDate=05%2F21%2F1989&amp;GameType=all&amp;PlayedFor=0&amp;PlayedVs=0&amp;Park=0" xr:uid="{FAB9013E-4E70-BF40-B6DE-661ACE155423}"/>
    <hyperlink ref="A15" r:id="rId14" display="https://www.baseballmusings.com/cgi-bin/PlayerInfo.py?PlayerID=100323&amp;StartDate=05%2F15%2F1989&amp;EndDate=05%2F21%2F1989&amp;GameType=all&amp;PlayedFor=0&amp;PlayedVs=0&amp;Park=0" xr:uid="{47280382-237D-464F-A155-B9050380AE68}"/>
    <hyperlink ref="A16" r:id="rId15" display="https://www.baseballmusings.com/cgi-bin/PlayerInfo.py?PlayerID=100249&amp;StartDate=05%2F15%2F1989&amp;EndDate=05%2F21%2F1989&amp;GameType=all&amp;PlayedFor=0&amp;PlayedVs=0&amp;Park=0" xr:uid="{D2C9F3DD-5A8B-C145-9708-01E3E3D677B8}"/>
    <hyperlink ref="A17" r:id="rId16" display="https://www.baseballmusings.com/cgi-bin/PlayerInfo.py?PlayerID=101048&amp;StartDate=05%2F15%2F1989&amp;EndDate=05%2F21%2F1989&amp;GameType=all&amp;PlayedFor=0&amp;PlayedVs=0&amp;Park=0" xr:uid="{AFFD8FE0-5DD1-9A4B-A424-F79EEE25DCD5}"/>
    <hyperlink ref="A18" r:id="rId17" display="https://www.baseballmusings.com/cgi-bin/PlayerInfo.py?PlayerID=860&amp;StartDate=05%2F15%2F1989&amp;EndDate=05%2F21%2F1989&amp;GameType=all&amp;PlayedFor=0&amp;PlayedVs=0&amp;Park=0" xr:uid="{907EC0D8-14A1-6147-AB00-DBECACAD1C04}"/>
    <hyperlink ref="A19" r:id="rId18" display="https://www.baseballmusings.com/cgi-bin/PlayerInfo.py?PlayerID=100729&amp;StartDate=05%2F15%2F1989&amp;EndDate=05%2F21%2F1989&amp;GameType=all&amp;PlayedFor=0&amp;PlayedVs=0&amp;Park=0" xr:uid="{BD04548B-F5E2-144B-A6E2-59030C3C7183}"/>
    <hyperlink ref="A20" r:id="rId19" display="https://www.baseballmusings.com/cgi-bin/PlayerInfo.py?PlayerID=100273&amp;StartDate=05%2F15%2F1989&amp;EndDate=05%2F21%2F1989&amp;GameType=all&amp;PlayedFor=0&amp;PlayedVs=0&amp;Park=0" xr:uid="{FB5E705B-999D-544E-AB8B-E538F8CFB809}"/>
    <hyperlink ref="A21" r:id="rId20" display="https://www.baseballmusings.com/cgi-bin/PlayerInfo.py?PlayerID=100012&amp;StartDate=05%2F15%2F1989&amp;EndDate=05%2F21%2F1989&amp;GameType=all&amp;PlayedFor=0&amp;PlayedVs=0&amp;Park=0" xr:uid="{5A671E74-C8E2-7748-8D3B-98D131BB9D0A}"/>
    <hyperlink ref="A23" r:id="rId21" display="https://www.baseballmusings.com/cgi-bin/PlayerInfo.py?PlayerID=100771&amp;StartDate=05%2F15%2F1989&amp;EndDate=05%2F21%2F1989&amp;GameType=all&amp;PlayedFor=0&amp;PlayedVs=0&amp;Park=0" xr:uid="{761F1FF7-A8C6-4F48-BE9E-24C029835B1B}"/>
    <hyperlink ref="A24" r:id="rId22" display="https://www.baseballmusings.com/cgi-bin/PlayerInfo.py?PlayerID=100806&amp;StartDate=05%2F15%2F1989&amp;EndDate=05%2F21%2F1989&amp;GameType=all&amp;PlayedFor=0&amp;PlayedVs=0&amp;Park=0" xr:uid="{5B750020-40B6-0548-B30D-B024E8E57A23}"/>
    <hyperlink ref="A25" r:id="rId23" display="https://www.baseballmusings.com/cgi-bin/PlayerInfo.py?PlayerID=100506&amp;StartDate=05%2F15%2F1989&amp;EndDate=05%2F21%2F1989&amp;GameType=all&amp;PlayedFor=0&amp;PlayedVs=0&amp;Park=0" xr:uid="{1B322D60-BFA4-7342-9608-002F72A950CB}"/>
    <hyperlink ref="A26" r:id="rId24" display="https://www.baseballmusings.com/cgi-bin/PlayerInfo.py?PlayerID=100110&amp;StartDate=05%2F15%2F1989&amp;EndDate=05%2F21%2F1989&amp;GameType=all&amp;PlayedFor=0&amp;PlayedVs=0&amp;Park=0" xr:uid="{4445F5D0-70B1-AA4E-95CD-D6C7840D65C5}"/>
    <hyperlink ref="A27" r:id="rId25" display="https://www.baseballmusings.com/cgi-bin/PlayerInfo.py?PlayerID=194&amp;StartDate=05%2F15%2F1989&amp;EndDate=05%2F21%2F1989&amp;GameType=all&amp;PlayedFor=0&amp;PlayedVs=0&amp;Park=0" xr:uid="{DB9E86A9-A2C7-A549-A932-4233082F51D9}"/>
    <hyperlink ref="A28" r:id="rId26" display="https://www.baseballmusings.com/cgi-bin/PlayerInfo.py?PlayerID=100497&amp;StartDate=05%2F15%2F1989&amp;EndDate=05%2F21%2F1989&amp;GameType=all&amp;PlayedFor=0&amp;PlayedVs=0&amp;Park=0" xr:uid="{47282E5D-050D-424B-92CA-D7943A739B04}"/>
    <hyperlink ref="A29" r:id="rId27" display="https://www.baseballmusings.com/cgi-bin/PlayerInfo.py?PlayerID=100826&amp;StartDate=05%2F15%2F1989&amp;EndDate=05%2F21%2F1989&amp;GameType=all&amp;PlayedFor=0&amp;PlayedVs=0&amp;Park=0" xr:uid="{78120E59-2827-2C42-B467-BEE62AF84E8C}"/>
    <hyperlink ref="A30" r:id="rId28" display="https://www.baseballmusings.com/cgi-bin/PlayerInfo.py?PlayerID=100354&amp;StartDate=05%2F15%2F1989&amp;EndDate=05%2F21%2F1989&amp;GameType=all&amp;PlayedFor=0&amp;PlayedVs=0&amp;Park=0" xr:uid="{99AEAA3B-9489-1348-AD27-F14E948C1368}"/>
    <hyperlink ref="A31" r:id="rId29" display="https://www.baseballmusings.com/cgi-bin/PlayerInfo.py?PlayerID=100140&amp;StartDate=05%2F15%2F1989&amp;EndDate=05%2F21%2F1989&amp;GameType=all&amp;PlayedFor=0&amp;PlayedVs=0&amp;Park=0" xr:uid="{AD832154-BCE7-914B-A440-F9DF31E539D4}"/>
    <hyperlink ref="A32" r:id="rId30" display="https://www.baseballmusings.com/cgi-bin/PlayerInfo.py?PlayerID=100796&amp;StartDate=05%2F15%2F1989&amp;EndDate=05%2F21%2F1989&amp;GameType=all&amp;PlayedFor=0&amp;PlayedVs=0&amp;Park=0" xr:uid="{8F8B70F5-F7DF-3541-BBDE-5ED04F9906BE}"/>
    <hyperlink ref="A33" r:id="rId31" display="https://www.baseballmusings.com/cgi-bin/PlayerInfo.py?PlayerID=101150&amp;StartDate=05%2F15%2F1989&amp;EndDate=05%2F21%2F1989&amp;GameType=all&amp;PlayedFor=0&amp;PlayedVs=0&amp;Park=0" xr:uid="{69F9AAA8-A10D-0B4F-B979-C7D48CFB4A42}"/>
    <hyperlink ref="A34" r:id="rId32" display="https://www.baseballmusings.com/cgi-bin/PlayerInfo.py?PlayerID=100295&amp;StartDate=05%2F15%2F1989&amp;EndDate=05%2F21%2F1989&amp;GameType=all&amp;PlayedFor=0&amp;PlayedVs=0&amp;Park=0" xr:uid="{4943D6A8-DA04-D243-8CE2-F61E1EE21AE1}"/>
    <hyperlink ref="A35" r:id="rId33" display="https://www.baseballmusings.com/cgi-bin/PlayerInfo.py?PlayerID=100409&amp;StartDate=05%2F15%2F1989&amp;EndDate=05%2F21%2F1989&amp;GameType=all&amp;PlayedFor=0&amp;PlayedVs=0&amp;Park=0" xr:uid="{40424E78-C6E8-A64E-AE8B-61C331D0D264}"/>
    <hyperlink ref="A36" r:id="rId34" display="https://www.baseballmusings.com/cgi-bin/PlayerInfo.py?PlayerID=101147&amp;StartDate=05%2F15%2F1989&amp;EndDate=05%2F21%2F1989&amp;GameType=all&amp;PlayedFor=0&amp;PlayedVs=0&amp;Park=0" xr:uid="{2BC724DB-EEBA-8041-96DF-2F7D0D710D23}"/>
    <hyperlink ref="A37" r:id="rId35" display="https://www.baseballmusings.com/cgi-bin/PlayerInfo.py?PlayerID=100773&amp;StartDate=05%2F15%2F1989&amp;EndDate=05%2F21%2F1989&amp;GameType=all&amp;PlayedFor=0&amp;PlayedVs=0&amp;Park=0" xr:uid="{B0678341-323E-3049-B461-18DB8BBAEC23}"/>
    <hyperlink ref="A38" r:id="rId36" display="https://www.baseballmusings.com/cgi-bin/PlayerInfo.py?PlayerID=100743&amp;StartDate=05%2F15%2F1989&amp;EndDate=05%2F21%2F1989&amp;GameType=all&amp;PlayedFor=0&amp;PlayedVs=0&amp;Park=0" xr:uid="{081F71AC-32C5-574D-9FCD-CC5CCCE8B0CE}"/>
    <hyperlink ref="A39" r:id="rId37" display="https://www.baseballmusings.com/cgi-bin/PlayerInfo.py?PlayerID=101025&amp;StartDate=05%2F15%2F1989&amp;EndDate=05%2F21%2F1989&amp;GameType=all&amp;PlayedFor=0&amp;PlayedVs=0&amp;Park=0" xr:uid="{4FF7B214-BD6F-F442-ADE2-0B64D097AC7D}"/>
    <hyperlink ref="A40" r:id="rId38" display="https://www.baseballmusings.com/cgi-bin/PlayerInfo.py?PlayerID=100411&amp;StartDate=05%2F15%2F1989&amp;EndDate=05%2F21%2F1989&amp;GameType=all&amp;PlayedFor=0&amp;PlayedVs=0&amp;Park=0" xr:uid="{2280159F-E874-A449-810D-FA1A25B98F7F}"/>
    <hyperlink ref="A41" r:id="rId39" display="https://www.baseballmusings.com/cgi-bin/PlayerInfo.py?PlayerID=100466&amp;StartDate=05%2F15%2F1989&amp;EndDate=05%2F21%2F1989&amp;GameType=all&amp;PlayedFor=0&amp;PlayedVs=0&amp;Park=0" xr:uid="{4B90EA65-A40F-D947-9A60-A86903A3F970}"/>
    <hyperlink ref="A42" r:id="rId40" display="https://www.baseballmusings.com/cgi-bin/PlayerInfo.py?PlayerID=100379&amp;StartDate=05%2F15%2F1989&amp;EndDate=05%2F21%2F1989&amp;GameType=all&amp;PlayedFor=0&amp;PlayedVs=0&amp;Park=0" xr:uid="{E9FBC195-72F0-5E4F-8F49-CB7CF8ACC702}"/>
    <hyperlink ref="A44" r:id="rId41" display="https://www.baseballmusings.com/cgi-bin/PlayerInfo.py?PlayerID=100357&amp;StartDate=05%2F15%2F1989&amp;EndDate=05%2F21%2F1989&amp;GameType=all&amp;PlayedFor=0&amp;PlayedVs=0&amp;Park=0" xr:uid="{CF9973DE-28FD-C14B-AE38-0AD3DD3B542D}"/>
    <hyperlink ref="A45" r:id="rId42" display="https://www.baseballmusings.com/cgi-bin/PlayerInfo.py?PlayerID=101319&amp;StartDate=05%2F15%2F1989&amp;EndDate=05%2F21%2F1989&amp;GameType=all&amp;PlayedFor=0&amp;PlayedVs=0&amp;Park=0" xr:uid="{D2AFFDFD-156F-1F4B-A289-625188FAB542}"/>
    <hyperlink ref="A46" r:id="rId43" display="https://www.baseballmusings.com/cgi-bin/PlayerInfo.py?PlayerID=100480&amp;StartDate=05%2F15%2F1989&amp;EndDate=05%2F21%2F1989&amp;GameType=all&amp;PlayedFor=0&amp;PlayedVs=0&amp;Park=0" xr:uid="{B8419D97-FC9E-2648-8460-EB369ED3B9EA}"/>
    <hyperlink ref="A47" r:id="rId44" display="https://www.baseballmusings.com/cgi-bin/PlayerInfo.py?PlayerID=100137&amp;StartDate=05%2F15%2F1989&amp;EndDate=05%2F21%2F1989&amp;GameType=all&amp;PlayedFor=0&amp;PlayedVs=0&amp;Park=0" xr:uid="{9AB7FE7E-947E-234C-AB52-CCBC8BEC4135}"/>
    <hyperlink ref="A48" r:id="rId45" display="https://www.baseballmusings.com/cgi-bin/PlayerInfo.py?PlayerID=100394&amp;StartDate=05%2F15%2F1989&amp;EndDate=05%2F21%2F1989&amp;GameType=all&amp;PlayedFor=0&amp;PlayedVs=0&amp;Park=0" xr:uid="{0547E35C-7983-1A4D-BA59-8572C6387049}"/>
    <hyperlink ref="A49" r:id="rId46" display="https://www.baseballmusings.com/cgi-bin/PlayerInfo.py?PlayerID=1109&amp;StartDate=05%2F15%2F1989&amp;EndDate=05%2F21%2F1989&amp;GameType=all&amp;PlayedFor=0&amp;PlayedVs=0&amp;Park=0" xr:uid="{B3BAD5D9-DA5A-AE47-8ED5-50069E38F604}"/>
    <hyperlink ref="A50" r:id="rId47" display="https://www.baseballmusings.com/cgi-bin/PlayerInfo.py?PlayerID=100310&amp;StartDate=05%2F15%2F1989&amp;EndDate=05%2F21%2F1989&amp;GameType=all&amp;PlayedFor=0&amp;PlayedVs=0&amp;Park=0" xr:uid="{F07F2E19-F84F-9F4F-96E2-EF631FD2F06E}"/>
    <hyperlink ref="A51" r:id="rId48" display="https://www.baseballmusings.com/cgi-bin/PlayerInfo.py?PlayerID=100233&amp;StartDate=05%2F15%2F1989&amp;EndDate=05%2F21%2F1989&amp;GameType=all&amp;PlayedFor=0&amp;PlayedVs=0&amp;Park=0" xr:uid="{40855759-7589-7948-BA69-2857BF37D7A8}"/>
    <hyperlink ref="A52" r:id="rId49" display="https://www.baseballmusings.com/cgi-bin/PlayerInfo.py?PlayerID=372&amp;StartDate=05%2F15%2F1989&amp;EndDate=05%2F21%2F1989&amp;GameType=all&amp;PlayedFor=0&amp;PlayedVs=0&amp;Park=0" xr:uid="{6AEBB4C3-3742-EA4F-9F23-E6AD6B8B5FE2}"/>
    <hyperlink ref="A53" r:id="rId50" display="https://www.baseballmusings.com/cgi-bin/PlayerInfo.py?PlayerID=100661&amp;StartDate=05%2F15%2F1989&amp;EndDate=05%2F21%2F1989&amp;GameType=all&amp;PlayedFor=0&amp;PlayedVs=0&amp;Park=0" xr:uid="{B5157B3D-2B9D-0D41-B736-9A477C8F0AF6}"/>
    <hyperlink ref="A54" r:id="rId51" display="https://www.baseballmusings.com/cgi-bin/PlayerInfo.py?PlayerID=100522&amp;StartDate=05%2F15%2F1989&amp;EndDate=05%2F21%2F1989&amp;GameType=all&amp;PlayedFor=0&amp;PlayedVs=0&amp;Park=0" xr:uid="{D3349B17-4848-EB42-9799-49BBE5512FA7}"/>
    <hyperlink ref="A55" r:id="rId52" display="https://www.baseballmusings.com/cgi-bin/PlayerInfo.py?PlayerID=100528&amp;StartDate=05%2F15%2F1989&amp;EndDate=05%2F21%2F1989&amp;GameType=all&amp;PlayedFor=0&amp;PlayedVs=0&amp;Park=0" xr:uid="{6FAFA4B9-C737-4A41-9FD3-FCFFF828C27B}"/>
    <hyperlink ref="A56" r:id="rId53" display="https://www.baseballmusings.com/cgi-bin/PlayerInfo.py?PlayerID=100038&amp;StartDate=05%2F15%2F1989&amp;EndDate=05%2F21%2F1989&amp;GameType=all&amp;PlayedFor=0&amp;PlayedVs=0&amp;Park=0" xr:uid="{2B825F98-72AA-0145-92CE-888BEE184BFF}"/>
    <hyperlink ref="A57" r:id="rId54" display="https://www.baseballmusings.com/cgi-bin/PlayerInfo.py?PlayerID=100640&amp;StartDate=05%2F15%2F1989&amp;EndDate=05%2F21%2F1989&amp;GameType=all&amp;PlayedFor=0&amp;PlayedVs=0&amp;Park=0" xr:uid="{F7E624E3-D882-B24C-81DD-5C4E6FEB7189}"/>
    <hyperlink ref="A58" r:id="rId55" display="https://www.baseballmusings.com/cgi-bin/PlayerInfo.py?PlayerID=100101&amp;StartDate=05%2F15%2F1989&amp;EndDate=05%2F21%2F1989&amp;GameType=all&amp;PlayedFor=0&amp;PlayedVs=0&amp;Park=0" xr:uid="{56782B3A-0457-C248-B513-5C89BE51F750}"/>
    <hyperlink ref="A59" r:id="rId56" display="https://www.baseballmusings.com/cgi-bin/PlayerInfo.py?PlayerID=100185&amp;StartDate=05%2F15%2F1989&amp;EndDate=05%2F21%2F1989&amp;GameType=all&amp;PlayedFor=0&amp;PlayedVs=0&amp;Park=0" xr:uid="{0E0F5D28-4613-BF45-AC2A-41014B082365}"/>
    <hyperlink ref="A60" r:id="rId57" display="https://www.baseballmusings.com/cgi-bin/PlayerInfo.py?PlayerID=100610&amp;StartDate=05%2F15%2F1989&amp;EndDate=05%2F21%2F1989&amp;GameType=all&amp;PlayedFor=0&amp;PlayedVs=0&amp;Park=0" xr:uid="{7EBCE7E9-8F7E-484A-A3CD-A228F59632CE}"/>
    <hyperlink ref="A61" r:id="rId58" display="https://www.baseballmusings.com/cgi-bin/PlayerInfo.py?PlayerID=100638&amp;StartDate=05%2F15%2F1989&amp;EndDate=05%2F21%2F1989&amp;GameType=all&amp;PlayedFor=0&amp;PlayedVs=0&amp;Park=0" xr:uid="{F6EDCFE5-2B15-324B-BEC4-3A1AD5B126E6}"/>
    <hyperlink ref="A62" r:id="rId59" display="https://www.baseballmusings.com/cgi-bin/PlayerInfo.py?PlayerID=100210&amp;StartDate=05%2F15%2F1989&amp;EndDate=05%2F21%2F1989&amp;GameType=all&amp;PlayedFor=0&amp;PlayedVs=0&amp;Park=0" xr:uid="{DE211F85-FA20-4940-89F9-8CE57C91A185}"/>
    <hyperlink ref="A63" r:id="rId60" display="https://www.baseballmusings.com/cgi-bin/PlayerInfo.py?PlayerID=100221&amp;StartDate=05%2F15%2F1989&amp;EndDate=05%2F21%2F1989&amp;GameType=all&amp;PlayedFor=0&amp;PlayedVs=0&amp;Park=0" xr:uid="{DF323D97-79C4-1347-9669-6E115FFB5DBA}"/>
    <hyperlink ref="A65" r:id="rId61" display="https://www.baseballmusings.com/cgi-bin/PlayerInfo.py?PlayerID=100235&amp;StartDate=05%2F15%2F1989&amp;EndDate=05%2F21%2F1989&amp;GameType=all&amp;PlayedFor=0&amp;PlayedVs=0&amp;Park=0" xr:uid="{7F4D21C6-4938-574E-80B7-D62A6CDA01A0}"/>
    <hyperlink ref="A66" r:id="rId62" display="https://www.baseballmusings.com/cgi-bin/PlayerInfo.py?PlayerID=101087&amp;StartDate=05%2F15%2F1989&amp;EndDate=05%2F21%2F1989&amp;GameType=all&amp;PlayedFor=0&amp;PlayedVs=0&amp;Park=0" xr:uid="{993E2B00-81E9-EF4D-AAD1-7C8C16DBD0F4}"/>
    <hyperlink ref="A67" r:id="rId63" display="https://www.baseballmusings.com/cgi-bin/PlayerInfo.py?PlayerID=100517&amp;StartDate=05%2F15%2F1989&amp;EndDate=05%2F21%2F1989&amp;GameType=all&amp;PlayedFor=0&amp;PlayedVs=0&amp;Park=0" xr:uid="{A0D90B3D-0AF0-9F44-BF28-5CDE82C64679}"/>
    <hyperlink ref="A68" r:id="rId64" display="https://www.baseballmusings.com/cgi-bin/PlayerInfo.py?PlayerID=100436&amp;StartDate=05%2F15%2F1989&amp;EndDate=05%2F21%2F1989&amp;GameType=all&amp;PlayedFor=0&amp;PlayedVs=0&amp;Park=0" xr:uid="{669D4745-5401-0842-8A4D-A9BD45294286}"/>
    <hyperlink ref="A69" r:id="rId65" display="https://www.baseballmusings.com/cgi-bin/PlayerInfo.py?PlayerID=100352&amp;StartDate=05%2F15%2F1989&amp;EndDate=05%2F21%2F1989&amp;GameType=all&amp;PlayedFor=0&amp;PlayedVs=0&amp;Park=0" xr:uid="{4C74600C-C6F9-7D4B-A8B2-1FE7DABE8E5B}"/>
    <hyperlink ref="A70" r:id="rId66" display="https://www.baseballmusings.com/cgi-bin/PlayerInfo.py?PlayerID=1406&amp;StartDate=05%2F15%2F1989&amp;EndDate=05%2F21%2F1989&amp;GameType=all&amp;PlayedFor=0&amp;PlayedVs=0&amp;Park=0" xr:uid="{AB38BBB7-3A8F-A24B-AAE8-69E977223634}"/>
    <hyperlink ref="A71" r:id="rId67" display="https://www.baseballmusings.com/cgi-bin/PlayerInfo.py?PlayerID=100072&amp;StartDate=05%2F15%2F1989&amp;EndDate=05%2F21%2F1989&amp;GameType=all&amp;PlayedFor=0&amp;PlayedVs=0&amp;Park=0" xr:uid="{52BFCEDD-F818-744D-A5A1-9BAAD496224B}"/>
    <hyperlink ref="A72" r:id="rId68" display="https://www.baseballmusings.com/cgi-bin/PlayerInfo.py?PlayerID=100577&amp;StartDate=05%2F15%2F1989&amp;EndDate=05%2F21%2F1989&amp;GameType=all&amp;PlayedFor=0&amp;PlayedVs=0&amp;Park=0" xr:uid="{112E60E3-C64E-6D4D-B074-BE1028F9FBBF}"/>
    <hyperlink ref="A73" r:id="rId69" display="https://www.baseballmusings.com/cgi-bin/PlayerInfo.py?PlayerID=100290&amp;StartDate=05%2F15%2F1989&amp;EndDate=05%2F21%2F1989&amp;GameType=all&amp;PlayedFor=0&amp;PlayedVs=0&amp;Park=0" xr:uid="{DC272109-1340-7443-BF5B-280F09A44850}"/>
    <hyperlink ref="A74" r:id="rId70" display="https://www.baseballmusings.com/cgi-bin/PlayerInfo.py?PlayerID=100877&amp;StartDate=05%2F15%2F1989&amp;EndDate=05%2F21%2F1989&amp;GameType=all&amp;PlayedFor=0&amp;PlayedVs=0&amp;Park=0" xr:uid="{FA3D8610-A6B5-3F41-89AF-86211FCAE9E2}"/>
    <hyperlink ref="A75" r:id="rId71" display="https://www.baseballmusings.com/cgi-bin/PlayerInfo.py?PlayerID=100880&amp;StartDate=05%2F15%2F1989&amp;EndDate=05%2F21%2F1989&amp;GameType=all&amp;PlayedFor=0&amp;PlayedVs=0&amp;Park=0" xr:uid="{FA2E7DE7-A486-C045-8AA6-6516A8A32DE9}"/>
    <hyperlink ref="A76" r:id="rId72" display="https://www.baseballmusings.com/cgi-bin/PlayerInfo.py?PlayerID=335&amp;StartDate=05%2F15%2F1989&amp;EndDate=05%2F21%2F1989&amp;GameType=all&amp;PlayedFor=0&amp;PlayedVs=0&amp;Park=0" xr:uid="{0078B9BD-1962-424B-A127-29BFAF071E41}"/>
    <hyperlink ref="A77" r:id="rId73" display="https://www.baseballmusings.com/cgi-bin/PlayerInfo.py?PlayerID=100028&amp;StartDate=05%2F15%2F1989&amp;EndDate=05%2F21%2F1989&amp;GameType=all&amp;PlayedFor=0&amp;PlayedVs=0&amp;Park=0" xr:uid="{2AF3AD5C-554D-A94F-87B3-BA436646C744}"/>
    <hyperlink ref="A78" r:id="rId74" display="https://www.baseballmusings.com/cgi-bin/PlayerInfo.py?PlayerID=100753&amp;StartDate=05%2F15%2F1989&amp;EndDate=05%2F21%2F1989&amp;GameType=all&amp;PlayedFor=0&amp;PlayedVs=0&amp;Park=0" xr:uid="{766558F2-181D-694F-8653-D2C5F10E19BA}"/>
    <hyperlink ref="A79" r:id="rId75" display="https://www.baseballmusings.com/cgi-bin/PlayerInfo.py?PlayerID=100816&amp;StartDate=05%2F15%2F1989&amp;EndDate=05%2F21%2F1989&amp;GameType=all&amp;PlayedFor=0&amp;PlayedVs=0&amp;Park=0" xr:uid="{4EF5CC2C-F236-9A48-96C6-EDB96A57043F}"/>
    <hyperlink ref="A80" r:id="rId76" display="https://www.baseballmusings.com/cgi-bin/PlayerInfo.py?PlayerID=100817&amp;StartDate=05%2F15%2F1989&amp;EndDate=05%2F21%2F1989&amp;GameType=all&amp;PlayedFor=0&amp;PlayedVs=0&amp;Park=0" xr:uid="{E2749D40-FEA4-3745-B506-2378102BE25F}"/>
    <hyperlink ref="A81" r:id="rId77" display="https://www.baseballmusings.com/cgi-bin/PlayerInfo.py?PlayerID=100825&amp;StartDate=05%2F15%2F1989&amp;EndDate=05%2F21%2F1989&amp;GameType=all&amp;PlayedFor=0&amp;PlayedVs=0&amp;Park=0" xr:uid="{A1CBA081-1734-6B47-AAB6-E32C09623339}"/>
    <hyperlink ref="A82" r:id="rId78" display="https://www.baseballmusings.com/cgi-bin/PlayerInfo.py?PlayerID=101033&amp;StartDate=05%2F15%2F1989&amp;EndDate=05%2F21%2F1989&amp;GameType=all&amp;PlayedFor=0&amp;PlayedVs=0&amp;Park=0" xr:uid="{3A836C7B-84FB-3E41-9D62-6AA9B7A96652}"/>
    <hyperlink ref="A83" r:id="rId79" display="https://www.baseballmusings.com/cgi-bin/PlayerInfo.py?PlayerID=100503&amp;StartDate=05%2F15%2F1989&amp;EndDate=05%2F21%2F1989&amp;GameType=all&amp;PlayedFor=0&amp;PlayedVs=0&amp;Park=0" xr:uid="{340511A1-9E3D-0642-99A7-4B3AB6C42DF6}"/>
    <hyperlink ref="A84" r:id="rId80" display="https://www.baseballmusings.com/cgi-bin/PlayerInfo.py?PlayerID=1130&amp;StartDate=05%2F15%2F1989&amp;EndDate=05%2F21%2F1989&amp;GameType=all&amp;PlayedFor=0&amp;PlayedVs=0&amp;Park=0" xr:uid="{5B79931B-2AE0-BC49-B142-0A332B664E94}"/>
    <hyperlink ref="A86" r:id="rId81" display="https://www.baseballmusings.com/cgi-bin/PlayerInfo.py?PlayerID=56&amp;StartDate=05%2F15%2F1989&amp;EndDate=05%2F21%2F1989&amp;GameType=all&amp;PlayedFor=0&amp;PlayedVs=0&amp;Park=0" xr:uid="{9AA8AEDA-0AA9-D042-89D2-038B8AAB171C}"/>
    <hyperlink ref="A87" r:id="rId82" display="https://www.baseballmusings.com/cgi-bin/PlayerInfo.py?PlayerID=100206&amp;StartDate=05%2F15%2F1989&amp;EndDate=05%2F21%2F1989&amp;GameType=all&amp;PlayedFor=0&amp;PlayedVs=0&amp;Park=0" xr:uid="{4DB84568-CD2C-8744-A9A6-79AAB032FCF8}"/>
    <hyperlink ref="A88" r:id="rId83" display="https://www.baseballmusings.com/cgi-bin/PlayerInfo.py?PlayerID=100698&amp;StartDate=05%2F15%2F1989&amp;EndDate=05%2F21%2F1989&amp;GameType=all&amp;PlayedFor=0&amp;PlayedVs=0&amp;Park=0" xr:uid="{CA5D798D-5B40-224E-A61C-9698252DA564}"/>
    <hyperlink ref="A89" r:id="rId84" display="https://www.baseballmusings.com/cgi-bin/PlayerInfo.py?PlayerID=293&amp;StartDate=05%2F15%2F1989&amp;EndDate=05%2F21%2F1989&amp;GameType=all&amp;PlayedFor=0&amp;PlayedVs=0&amp;Park=0" xr:uid="{27BBD08D-F34B-FE4F-AC88-BB010605E888}"/>
    <hyperlink ref="A90" r:id="rId85" display="https://www.baseballmusings.com/cgi-bin/PlayerInfo.py?PlayerID=100646&amp;StartDate=05%2F15%2F1989&amp;EndDate=05%2F21%2F1989&amp;GameType=all&amp;PlayedFor=0&amp;PlayedVs=0&amp;Park=0" xr:uid="{E6C85BB7-6EAB-394D-A54A-370C81A578D1}"/>
    <hyperlink ref="A91" r:id="rId86" display="https://www.baseballmusings.com/cgi-bin/PlayerInfo.py?PlayerID=100419&amp;StartDate=05%2F15%2F1989&amp;EndDate=05%2F21%2F1989&amp;GameType=all&amp;PlayedFor=0&amp;PlayedVs=0&amp;Park=0" xr:uid="{8C3C7E49-BC33-5F4B-A540-41CB6850274C}"/>
    <hyperlink ref="A92" r:id="rId87" display="https://www.baseballmusings.com/cgi-bin/PlayerInfo.py?PlayerID=100632&amp;StartDate=05%2F15%2F1989&amp;EndDate=05%2F21%2F1989&amp;GameType=all&amp;PlayedFor=0&amp;PlayedVs=0&amp;Park=0" xr:uid="{F76594CD-E45C-9240-9CB4-32767ED3D62E}"/>
    <hyperlink ref="A93" r:id="rId88" display="https://www.baseballmusings.com/cgi-bin/PlayerInfo.py?PlayerID=101172&amp;StartDate=05%2F15%2F1989&amp;EndDate=05%2F21%2F1989&amp;GameType=all&amp;PlayedFor=0&amp;PlayedVs=0&amp;Park=0" xr:uid="{536B59BC-03BB-D546-AF88-56CF50A94B3A}"/>
    <hyperlink ref="A94" r:id="rId89" display="https://www.baseballmusings.com/cgi-bin/PlayerInfo.py?PlayerID=100636&amp;StartDate=05%2F15%2F1989&amp;EndDate=05%2F21%2F1989&amp;GameType=all&amp;PlayedFor=0&amp;PlayedVs=0&amp;Park=0" xr:uid="{568118AE-6576-2B48-BEAD-9A82CC8761B6}"/>
    <hyperlink ref="A95" r:id="rId90" display="https://www.baseballmusings.com/cgi-bin/PlayerInfo.py?PlayerID=100328&amp;StartDate=05%2F15%2F1989&amp;EndDate=05%2F21%2F1989&amp;GameType=all&amp;PlayedFor=0&amp;PlayedVs=0&amp;Park=0" xr:uid="{90808FFD-91AC-624E-9AD5-8E296F00EF65}"/>
    <hyperlink ref="A96" r:id="rId91" display="https://www.baseballmusings.com/cgi-bin/PlayerInfo.py?PlayerID=100004&amp;StartDate=05%2F15%2F1989&amp;EndDate=05%2F21%2F1989&amp;GameType=all&amp;PlayedFor=0&amp;PlayedVs=0&amp;Park=0" xr:uid="{042667B6-0CF3-AA4A-9012-BC263E0CFC24}"/>
    <hyperlink ref="A97" r:id="rId92" display="https://www.baseballmusings.com/cgi-bin/PlayerInfo.py?PlayerID=100853&amp;StartDate=05%2F15%2F1989&amp;EndDate=05%2F21%2F1989&amp;GameType=all&amp;PlayedFor=0&amp;PlayedVs=0&amp;Park=0" xr:uid="{096ADA41-3CDE-CB4F-8CA8-16DA776BAC90}"/>
    <hyperlink ref="A98" r:id="rId93" display="https://www.baseballmusings.com/cgi-bin/PlayerInfo.py?PlayerID=1099&amp;StartDate=05%2F15%2F1989&amp;EndDate=05%2F21%2F1989&amp;GameType=all&amp;PlayedFor=0&amp;PlayedVs=0&amp;Park=0" xr:uid="{0FDBC645-39A2-7040-9493-63072060B3D4}"/>
    <hyperlink ref="A99" r:id="rId94" display="https://www.baseballmusings.com/cgi-bin/PlayerInfo.py?PlayerID=1266&amp;StartDate=05%2F15%2F1989&amp;EndDate=05%2F21%2F1989&amp;GameType=all&amp;PlayedFor=0&amp;PlayedVs=0&amp;Park=0" xr:uid="{21826F47-25AE-8D48-BE9F-BF881CFA9CDC}"/>
    <hyperlink ref="A100" r:id="rId95" display="https://www.baseballmusings.com/cgi-bin/PlayerInfo.py?PlayerID=100654&amp;StartDate=05%2F15%2F1989&amp;EndDate=05%2F21%2F1989&amp;GameType=all&amp;PlayedFor=0&amp;PlayedVs=0&amp;Park=0" xr:uid="{BF355436-BE1D-1B49-BBF8-58A3F3945C28}"/>
    <hyperlink ref="A101" r:id="rId96" display="https://www.baseballmusings.com/cgi-bin/PlayerInfo.py?PlayerID=101356&amp;StartDate=05%2F15%2F1989&amp;EndDate=05%2F21%2F1989&amp;GameType=all&amp;PlayedFor=0&amp;PlayedVs=0&amp;Park=0" xr:uid="{E7F47D7D-00FD-9845-BE3D-D85A85DC64DE}"/>
    <hyperlink ref="A102" r:id="rId97" display="https://www.baseballmusings.com/cgi-bin/PlayerInfo.py?PlayerID=100657&amp;StartDate=05%2F15%2F1989&amp;EndDate=05%2F21%2F1989&amp;GameType=all&amp;PlayedFor=0&amp;PlayedVs=0&amp;Park=0" xr:uid="{B89C3A99-A341-594F-8325-8F32996E2D35}"/>
    <hyperlink ref="A103" r:id="rId98" display="https://www.baseballmusings.com/cgi-bin/PlayerInfo.py?PlayerID=100231&amp;StartDate=05%2F15%2F1989&amp;EndDate=05%2F21%2F1989&amp;GameType=all&amp;PlayedFor=0&amp;PlayedVs=0&amp;Park=0" xr:uid="{4AE27E31-8A1F-8C48-A4E3-CB9C159E7E0A}"/>
    <hyperlink ref="A104" r:id="rId99" display="https://www.baseballmusings.com/cgi-bin/PlayerInfo.py?PlayerID=100311&amp;StartDate=05%2F15%2F1989&amp;EndDate=05%2F21%2F1989&amp;GameType=all&amp;PlayedFor=0&amp;PlayedVs=0&amp;Park=0" xr:uid="{807E2EE3-8F4E-B94F-8548-8B808B97F69A}"/>
    <hyperlink ref="A105" r:id="rId100" display="https://www.baseballmusings.com/cgi-bin/PlayerInfo.py?PlayerID=100558&amp;StartDate=05%2F15%2F1989&amp;EndDate=05%2F21%2F1989&amp;GameType=all&amp;PlayedFor=0&amp;PlayedVs=0&amp;Park=0" xr:uid="{C09ED035-60D2-794F-8C91-A143E09AAA31}"/>
    <hyperlink ref="A107" r:id="rId101" display="https://www.baseballmusings.com/cgi-bin/PlayerInfo.py?PlayerID=100079&amp;StartDate=05%2F15%2F1989&amp;EndDate=05%2F21%2F1989&amp;GameType=all&amp;PlayedFor=0&amp;PlayedVs=0&amp;Park=0" xr:uid="{1C9C53B1-83A5-DC41-83F9-FD1750EFF842}"/>
    <hyperlink ref="A108" r:id="rId102" display="https://www.baseballmusings.com/cgi-bin/PlayerInfo.py?PlayerID=100091&amp;StartDate=05%2F15%2F1989&amp;EndDate=05%2F21%2F1989&amp;GameType=all&amp;PlayedFor=0&amp;PlayedVs=0&amp;Park=0" xr:uid="{A8AEC076-023F-8F47-B594-AFA31A14804C}"/>
    <hyperlink ref="A109" r:id="rId103" display="https://www.baseballmusings.com/cgi-bin/PlayerInfo.py?PlayerID=100364&amp;StartDate=05%2F15%2F1989&amp;EndDate=05%2F21%2F1989&amp;GameType=all&amp;PlayedFor=0&amp;PlayedVs=0&amp;Park=0" xr:uid="{155EACE2-8EA7-2949-931D-13D3624EA291}"/>
    <hyperlink ref="A110" r:id="rId104" display="https://www.baseballmusings.com/cgi-bin/PlayerInfo.py?PlayerID=100186&amp;StartDate=05%2F15%2F1989&amp;EndDate=05%2F21%2F1989&amp;GameType=all&amp;PlayedFor=0&amp;PlayedVs=0&amp;Park=0" xr:uid="{4A39B7AB-611F-D248-AD87-5163A7883F03}"/>
    <hyperlink ref="A111" r:id="rId105" display="https://www.baseballmusings.com/cgi-bin/PlayerInfo.py?PlayerID=100823&amp;StartDate=05%2F15%2F1989&amp;EndDate=05%2F21%2F1989&amp;GameType=all&amp;PlayedFor=0&amp;PlayedVs=0&amp;Park=0" xr:uid="{4E4E9F8C-4BDD-0B48-B09E-D004B4B639A4}"/>
    <hyperlink ref="A112" r:id="rId106" display="https://www.baseballmusings.com/cgi-bin/PlayerInfo.py?PlayerID=100459&amp;StartDate=05%2F15%2F1989&amp;EndDate=05%2F21%2F1989&amp;GameType=all&amp;PlayedFor=0&amp;PlayedVs=0&amp;Park=0" xr:uid="{0D5E3507-5BC9-FD47-800C-4AF707AF53FE}"/>
    <hyperlink ref="A113" r:id="rId107" display="https://www.baseballmusings.com/cgi-bin/PlayerInfo.py?PlayerID=101246&amp;StartDate=05%2F15%2F1989&amp;EndDate=05%2F21%2F1989&amp;GameType=all&amp;PlayedFor=0&amp;PlayedVs=0&amp;Park=0" xr:uid="{DF399E23-38E4-664A-A8A4-26A481FA2EE5}"/>
    <hyperlink ref="A114" r:id="rId108" display="https://www.baseballmusings.com/cgi-bin/PlayerInfo.py?PlayerID=100305&amp;StartDate=05%2F15%2F1989&amp;EndDate=05%2F21%2F1989&amp;GameType=all&amp;PlayedFor=0&amp;PlayedVs=0&amp;Park=0" xr:uid="{C1F82276-A465-6149-94BE-1C26962E5154}"/>
    <hyperlink ref="A115" r:id="rId109" display="https://www.baseballmusings.com/cgi-bin/PlayerInfo.py?PlayerID=100979&amp;StartDate=05%2F15%2F1989&amp;EndDate=05%2F21%2F1989&amp;GameType=all&amp;PlayedFor=0&amp;PlayedVs=0&amp;Park=0" xr:uid="{A60DF367-4B2F-9E41-9386-15F2CAB77FA3}"/>
    <hyperlink ref="A116" r:id="rId110" display="https://www.baseballmusings.com/cgi-bin/PlayerInfo.py?PlayerID=100061&amp;StartDate=05%2F15%2F1989&amp;EndDate=05%2F21%2F1989&amp;GameType=all&amp;PlayedFor=0&amp;PlayedVs=0&amp;Park=0" xr:uid="{6BCC8E06-6E75-F24D-BE22-4BB16DAA8274}"/>
    <hyperlink ref="A117" r:id="rId111" display="https://www.baseballmusings.com/cgi-bin/PlayerInfo.py?PlayerID=100690&amp;StartDate=05%2F15%2F1989&amp;EndDate=05%2F21%2F1989&amp;GameType=all&amp;PlayedFor=0&amp;PlayedVs=0&amp;Park=0" xr:uid="{71AE1615-CE06-2A4D-AEE8-09B84E7783B2}"/>
    <hyperlink ref="A118" r:id="rId112" display="https://www.baseballmusings.com/cgi-bin/PlayerInfo.py?PlayerID=87&amp;StartDate=05%2F15%2F1989&amp;EndDate=05%2F21%2F1989&amp;GameType=all&amp;PlayedFor=0&amp;PlayedVs=0&amp;Park=0" xr:uid="{386421F1-C4F4-204A-BFC6-9FC71CDEFB73}"/>
    <hyperlink ref="A119" r:id="rId113" display="https://www.baseballmusings.com/cgi-bin/PlayerInfo.py?PlayerID=100073&amp;StartDate=05%2F15%2F1989&amp;EndDate=05%2F21%2F1989&amp;GameType=all&amp;PlayedFor=0&amp;PlayedVs=0&amp;Park=0" xr:uid="{126EB2FA-C8A3-AC49-A550-2E6BF2A86162}"/>
    <hyperlink ref="A120" r:id="rId114" display="https://www.baseballmusings.com/cgi-bin/PlayerInfo.py?PlayerID=100749&amp;StartDate=05%2F15%2F1989&amp;EndDate=05%2F21%2F1989&amp;GameType=all&amp;PlayedFor=0&amp;PlayedVs=0&amp;Park=0" xr:uid="{B8BB1F10-9626-3D42-8D55-718503EC1696}"/>
    <hyperlink ref="A121" r:id="rId115" display="https://www.baseballmusings.com/cgi-bin/PlayerInfo.py?PlayerID=100193&amp;StartDate=05%2F15%2F1989&amp;EndDate=05%2F21%2F1989&amp;GameType=all&amp;PlayedFor=0&amp;PlayedVs=0&amp;Park=0" xr:uid="{65F88A13-1F94-E544-BAA8-84822B909A4D}"/>
    <hyperlink ref="A122" r:id="rId116" display="https://www.baseballmusings.com/cgi-bin/PlayerInfo.py?PlayerID=100270&amp;StartDate=05%2F15%2F1989&amp;EndDate=05%2F21%2F1989&amp;GameType=all&amp;PlayedFor=0&amp;PlayedVs=0&amp;Park=0" xr:uid="{CA5F512A-AC0D-7D46-AC08-3CB78411778C}"/>
    <hyperlink ref="A123" r:id="rId117" display="https://www.baseballmusings.com/cgi-bin/PlayerInfo.py?PlayerID=100886&amp;StartDate=05%2F15%2F1989&amp;EndDate=05%2F21%2F1989&amp;GameType=all&amp;PlayedFor=0&amp;PlayedVs=0&amp;Park=0" xr:uid="{6A90F16F-2E40-E045-8603-368EDB18B5B4}"/>
    <hyperlink ref="A124" r:id="rId118" display="https://www.baseballmusings.com/cgi-bin/PlayerInfo.py?PlayerID=101248&amp;StartDate=05%2F15%2F1989&amp;EndDate=05%2F21%2F1989&amp;GameType=all&amp;PlayedFor=0&amp;PlayedVs=0&amp;Park=0" xr:uid="{4C8BF86B-6F37-234E-A417-E075E98CD88E}"/>
    <hyperlink ref="A125" r:id="rId119" display="https://www.baseballmusings.com/cgi-bin/PlayerInfo.py?PlayerID=100029&amp;StartDate=05%2F15%2F1989&amp;EndDate=05%2F21%2F1989&amp;GameType=all&amp;PlayedFor=0&amp;PlayedVs=0&amp;Park=0" xr:uid="{D0CFF686-39E7-3F4B-9361-FC0D0E2392CC}"/>
    <hyperlink ref="A126" r:id="rId120" display="https://www.baseballmusings.com/cgi-bin/PlayerInfo.py?PlayerID=100802&amp;StartDate=05%2F15%2F1989&amp;EndDate=05%2F21%2F1989&amp;GameType=all&amp;PlayedFor=0&amp;PlayedVs=0&amp;Park=0" xr:uid="{97F65898-B053-994E-B303-FBB67F65C913}"/>
    <hyperlink ref="A128" r:id="rId121" display="https://www.baseballmusings.com/cgi-bin/PlayerInfo.py?PlayerID=101158&amp;StartDate=05%2F15%2F1989&amp;EndDate=05%2F21%2F1989&amp;GameType=all&amp;PlayedFor=0&amp;PlayedVs=0&amp;Park=0" xr:uid="{02F71E64-F4C8-EC43-91F4-CDB89AB89798}"/>
    <hyperlink ref="A129" r:id="rId122" display="https://www.baseballmusings.com/cgi-bin/PlayerInfo.py?PlayerID=100560&amp;StartDate=05%2F15%2F1989&amp;EndDate=05%2F21%2F1989&amp;GameType=all&amp;PlayedFor=0&amp;PlayedVs=0&amp;Park=0" xr:uid="{CF3CF4DF-D8EB-7F4B-9E4E-803D9C0620DC}"/>
    <hyperlink ref="A130" r:id="rId123" display="https://www.baseballmusings.com/cgi-bin/PlayerInfo.py?PlayerID=100575&amp;StartDate=05%2F15%2F1989&amp;EndDate=05%2F21%2F1989&amp;GameType=all&amp;PlayedFor=0&amp;PlayedVs=0&amp;Park=0" xr:uid="{E789E797-D885-124F-B93A-C4DA716CCF2C}"/>
    <hyperlink ref="A131" r:id="rId124" display="https://www.baseballmusings.com/cgi-bin/PlayerInfo.py?PlayerID=100247&amp;StartDate=05%2F15%2F1989&amp;EndDate=05%2F21%2F1989&amp;GameType=all&amp;PlayedFor=0&amp;PlayedVs=0&amp;Park=0" xr:uid="{1D02C78F-485E-5146-B29C-E44E3CBEB615}"/>
    <hyperlink ref="A132" r:id="rId125" display="https://www.baseballmusings.com/cgi-bin/PlayerInfo.py?PlayerID=100874&amp;StartDate=05%2F15%2F1989&amp;EndDate=05%2F21%2F1989&amp;GameType=all&amp;PlayedFor=0&amp;PlayedVs=0&amp;Park=0" xr:uid="{CF65E6EC-C81F-9A41-B7A3-368BE793B46C}"/>
    <hyperlink ref="A133" r:id="rId126" display="https://www.baseballmusings.com/cgi-bin/PlayerInfo.py?PlayerID=100686&amp;StartDate=05%2F15%2F1989&amp;EndDate=05%2F21%2F1989&amp;GameType=all&amp;PlayedFor=0&amp;PlayedVs=0&amp;Park=0" xr:uid="{A0701F71-C496-3445-A0E8-E41A5681C359}"/>
    <hyperlink ref="A134" r:id="rId127" display="https://www.baseballmusings.com/cgi-bin/PlayerInfo.py?PlayerID=100262&amp;StartDate=05%2F15%2F1989&amp;EndDate=05%2F21%2F1989&amp;GameType=all&amp;PlayedFor=0&amp;PlayedVs=0&amp;Park=0" xr:uid="{4BBE9F93-2C2C-324E-91DF-A52AD1E4565B}"/>
    <hyperlink ref="A135" r:id="rId128" display="https://www.baseballmusings.com/cgi-bin/PlayerInfo.py?PlayerID=100081&amp;StartDate=05%2F15%2F1989&amp;EndDate=05%2F21%2F1989&amp;GameType=all&amp;PlayedFor=0&amp;PlayedVs=0&amp;Park=0" xr:uid="{8B62DCDE-F93E-8E4F-BBDA-6DC4D0FE1335}"/>
    <hyperlink ref="A136" r:id="rId129" display="https://www.baseballmusings.com/cgi-bin/PlayerInfo.py?PlayerID=549&amp;StartDate=05%2F15%2F1989&amp;EndDate=05%2F21%2F1989&amp;GameType=all&amp;PlayedFor=0&amp;PlayedVs=0&amp;Park=0" xr:uid="{8A6F409F-85AE-2449-B487-3BD971F2E5A1}"/>
    <hyperlink ref="A137" r:id="rId130" display="https://www.baseballmusings.com/cgi-bin/PlayerInfo.py?PlayerID=327&amp;StartDate=05%2F15%2F1989&amp;EndDate=05%2F21%2F1989&amp;GameType=all&amp;PlayedFor=0&amp;PlayedVs=0&amp;Park=0" xr:uid="{6D53FC2C-2893-FD42-A458-EF3E01C8B266}"/>
    <hyperlink ref="A138" r:id="rId131" display="https://www.baseballmusings.com/cgi-bin/PlayerInfo.py?PlayerID=1032&amp;StartDate=05%2F15%2F1989&amp;EndDate=05%2F21%2F1989&amp;GameType=all&amp;PlayedFor=0&amp;PlayedVs=0&amp;Park=0" xr:uid="{DB630B3A-1BB6-1042-B0F8-EB849CFA06A3}"/>
    <hyperlink ref="A139" r:id="rId132" display="https://www.baseballmusings.com/cgi-bin/PlayerInfo.py?PlayerID=100013&amp;StartDate=05%2F15%2F1989&amp;EndDate=05%2F21%2F1989&amp;GameType=all&amp;PlayedFor=0&amp;PlayedVs=0&amp;Park=0" xr:uid="{3177E64A-26BD-0144-954D-FE2D4A8186CF}"/>
    <hyperlink ref="A140" r:id="rId133" display="https://www.baseballmusings.com/cgi-bin/PlayerInfo.py?PlayerID=100536&amp;StartDate=05%2F15%2F1989&amp;EndDate=05%2F21%2F1989&amp;GameType=all&amp;PlayedFor=0&amp;PlayedVs=0&amp;Park=0" xr:uid="{6AE3F143-A72B-7F4F-BD3B-80C763643149}"/>
    <hyperlink ref="A141" r:id="rId134" display="https://www.baseballmusings.com/cgi-bin/PlayerInfo.py?PlayerID=100854&amp;StartDate=05%2F15%2F1989&amp;EndDate=05%2F21%2F1989&amp;GameType=all&amp;PlayedFor=0&amp;PlayedVs=0&amp;Park=0" xr:uid="{EFD47FED-5D2E-AC44-AAB5-F20C839527C4}"/>
    <hyperlink ref="A142" r:id="rId135" display="https://www.baseballmusings.com/cgi-bin/PlayerInfo.py?PlayerID=100598&amp;StartDate=05%2F15%2F1989&amp;EndDate=05%2F21%2F1989&amp;GameType=all&amp;PlayedFor=0&amp;PlayedVs=0&amp;Park=0" xr:uid="{C829F5A7-4D58-9744-BD77-1F86EA715110}"/>
    <hyperlink ref="A143" r:id="rId136" display="https://www.baseballmusings.com/cgi-bin/PlayerInfo.py?PlayerID=100652&amp;StartDate=05%2F15%2F1989&amp;EndDate=05%2F21%2F1989&amp;GameType=all&amp;PlayedFor=0&amp;PlayedVs=0&amp;Park=0" xr:uid="{0885BB1F-E069-2948-B1BF-6876DC665DA0}"/>
    <hyperlink ref="A144" r:id="rId137" display="https://www.baseballmusings.com/cgi-bin/PlayerInfo.py?PlayerID=100839&amp;StartDate=05%2F15%2F1989&amp;EndDate=05%2F21%2F1989&amp;GameType=all&amp;PlayedFor=0&amp;PlayedVs=0&amp;Park=0" xr:uid="{A90A9824-1E38-754C-BD03-133C0717425E}"/>
    <hyperlink ref="A145" r:id="rId138" display="https://www.baseballmusings.com/cgi-bin/PlayerInfo.py?PlayerID=100556&amp;StartDate=05%2F15%2F1989&amp;EndDate=05%2F21%2F1989&amp;GameType=all&amp;PlayedFor=0&amp;PlayedVs=0&amp;Park=0" xr:uid="{A18D7537-B035-1C42-B2F3-3FB6F2B04CC9}"/>
    <hyperlink ref="A146" r:id="rId139" display="https://www.baseballmusings.com/cgi-bin/PlayerInfo.py?PlayerID=100085&amp;StartDate=05%2F15%2F1989&amp;EndDate=05%2F21%2F1989&amp;GameType=all&amp;PlayedFor=0&amp;PlayedVs=0&amp;Park=0" xr:uid="{08A344A3-FB51-3444-AC35-1D3696C5DD83}"/>
    <hyperlink ref="A147" r:id="rId140" display="https://www.baseballmusings.com/cgi-bin/PlayerInfo.py?PlayerID=100785&amp;StartDate=05%2F15%2F1989&amp;EndDate=05%2F21%2F1989&amp;GameType=all&amp;PlayedFor=0&amp;PlayedVs=0&amp;Park=0" xr:uid="{89F01B42-6E96-BC4F-BCB9-00FD1F5FCA60}"/>
    <hyperlink ref="A149" r:id="rId141" display="https://www.baseballmusings.com/cgi-bin/PlayerInfo.py?PlayerID=100919&amp;StartDate=05%2F15%2F1989&amp;EndDate=05%2F21%2F1989&amp;GameType=all&amp;PlayedFor=0&amp;PlayedVs=0&amp;Park=0" xr:uid="{36D9FD47-0AB7-9E4D-BAB6-735D3F65EB19}"/>
    <hyperlink ref="A150" r:id="rId142" display="https://www.baseballmusings.com/cgi-bin/PlayerInfo.py?PlayerID=100353&amp;StartDate=05%2F15%2F1989&amp;EndDate=05%2F21%2F1989&amp;GameType=all&amp;PlayedFor=0&amp;PlayedVs=0&amp;Park=0" xr:uid="{A79F3FCA-2536-EB48-A0BB-AD31732B3206}"/>
    <hyperlink ref="A151" r:id="rId143" display="https://www.baseballmusings.com/cgi-bin/PlayerInfo.py?PlayerID=100586&amp;StartDate=05%2F15%2F1989&amp;EndDate=05%2F21%2F1989&amp;GameType=all&amp;PlayedFor=0&amp;PlayedVs=0&amp;Park=0" xr:uid="{45213A61-23CB-EA40-9EEE-D75AFACDF4D0}"/>
    <hyperlink ref="A152" r:id="rId144" display="https://www.baseballmusings.com/cgi-bin/PlayerInfo.py?PlayerID=100614&amp;StartDate=05%2F15%2F1989&amp;EndDate=05%2F21%2F1989&amp;GameType=all&amp;PlayedFor=0&amp;PlayedVs=0&amp;Park=0" xr:uid="{33E41812-C227-0741-BB8C-1F43A16D8B0E}"/>
    <hyperlink ref="A153" r:id="rId145" display="https://www.baseballmusings.com/cgi-bin/PlayerInfo.py?PlayerID=117&amp;StartDate=05%2F15%2F1989&amp;EndDate=05%2F21%2F1989&amp;GameType=all&amp;PlayedFor=0&amp;PlayedVs=0&amp;Park=0" xr:uid="{E7D9A813-9B84-3847-BEB2-2B5ED48D5643}"/>
    <hyperlink ref="A154" r:id="rId146" display="https://www.baseballmusings.com/cgi-bin/PlayerInfo.py?PlayerID=101140&amp;StartDate=05%2F15%2F1989&amp;EndDate=05%2F21%2F1989&amp;GameType=all&amp;PlayedFor=0&amp;PlayedVs=0&amp;Park=0" xr:uid="{834CA0D8-AF21-3643-BC5C-9358BE813E74}"/>
    <hyperlink ref="A155" r:id="rId147" display="https://www.baseballmusings.com/cgi-bin/PlayerInfo.py?PlayerID=100055&amp;StartDate=05%2F15%2F1989&amp;EndDate=05%2F21%2F1989&amp;GameType=all&amp;PlayedFor=0&amp;PlayedVs=0&amp;Park=0" xr:uid="{042BAB5D-754E-5E42-A264-451FC373E467}"/>
    <hyperlink ref="A156" r:id="rId148" display="https://www.baseballmusings.com/cgi-bin/PlayerInfo.py?PlayerID=100833&amp;StartDate=05%2F15%2F1989&amp;EndDate=05%2F21%2F1989&amp;GameType=all&amp;PlayedFor=0&amp;PlayedVs=0&amp;Park=0" xr:uid="{94E96945-DAE0-8B42-A911-F1C5B9FCDBEF}"/>
    <hyperlink ref="A157" r:id="rId149" display="https://www.baseballmusings.com/cgi-bin/PlayerInfo.py?PlayerID=101043&amp;StartDate=05%2F15%2F1989&amp;EndDate=05%2F21%2F1989&amp;GameType=all&amp;PlayedFor=0&amp;PlayedVs=0&amp;Park=0" xr:uid="{5DE017CA-5D01-5949-A475-315FB1B4CBFD}"/>
    <hyperlink ref="A158" r:id="rId150" display="https://www.baseballmusings.com/cgi-bin/PlayerInfo.py?PlayerID=100022&amp;StartDate=05%2F15%2F1989&amp;EndDate=05%2F21%2F1989&amp;GameType=all&amp;PlayedFor=0&amp;PlayedVs=0&amp;Park=0" xr:uid="{7C5F3418-B7A5-7349-98C1-A763729EBF72}"/>
    <hyperlink ref="A159" r:id="rId151" display="https://www.baseballmusings.com/cgi-bin/PlayerInfo.py?PlayerID=101109&amp;StartDate=05%2F15%2F1989&amp;EndDate=05%2F21%2F1989&amp;GameType=all&amp;PlayedFor=0&amp;PlayedVs=0&amp;Park=0" xr:uid="{7CEC2A53-FE67-9A48-92EF-9D415D0A50FA}"/>
    <hyperlink ref="A160" r:id="rId152" display="https://www.baseballmusings.com/cgi-bin/PlayerInfo.py?PlayerID=100291&amp;StartDate=05%2F15%2F1989&amp;EndDate=05%2F21%2F1989&amp;GameType=all&amp;PlayedFor=0&amp;PlayedVs=0&amp;Park=0" xr:uid="{607E880E-9C4A-1742-9C06-CFF93F28E6E8}"/>
    <hyperlink ref="A161" r:id="rId153" display="https://www.baseballmusings.com/cgi-bin/PlayerInfo.py?PlayerID=100544&amp;StartDate=05%2F15%2F1989&amp;EndDate=05%2F21%2F1989&amp;GameType=all&amp;PlayedFor=0&amp;PlayedVs=0&amp;Park=0" xr:uid="{8BE7083E-9DC3-5B42-88EB-64D2DD7C2CF0}"/>
    <hyperlink ref="A162" r:id="rId154" display="https://www.baseballmusings.com/cgi-bin/PlayerInfo.py?PlayerID=100097&amp;StartDate=05%2F15%2F1989&amp;EndDate=05%2F21%2F1989&amp;GameType=all&amp;PlayedFor=0&amp;PlayedVs=0&amp;Park=0" xr:uid="{2313655D-BEC7-FA44-889B-4FD4D0F7A906}"/>
    <hyperlink ref="A163" r:id="rId155" display="https://www.baseballmusings.com/cgi-bin/PlayerInfo.py?PlayerID=101054&amp;StartDate=05%2F15%2F1989&amp;EndDate=05%2F21%2F1989&amp;GameType=all&amp;PlayedFor=0&amp;PlayedVs=0&amp;Park=0" xr:uid="{3D40ABD8-9CC7-F440-8280-901A5B0F87B9}"/>
    <hyperlink ref="A164" r:id="rId156" display="https://www.baseballmusings.com/cgi-bin/PlayerInfo.py?PlayerID=364&amp;StartDate=05%2F15%2F1989&amp;EndDate=05%2F21%2F1989&amp;GameType=all&amp;PlayedFor=0&amp;PlayedVs=0&amp;Park=0" xr:uid="{72A45839-2E58-514E-8622-5689023E2654}"/>
    <hyperlink ref="A165" r:id="rId157" display="https://www.baseballmusings.com/cgi-bin/PlayerInfo.py?PlayerID=101226&amp;StartDate=05%2F15%2F1989&amp;EndDate=05%2F21%2F1989&amp;GameType=all&amp;PlayedFor=0&amp;PlayedVs=0&amp;Park=0" xr:uid="{F88B29F4-D4B0-3D48-9634-F2A9D8165122}"/>
    <hyperlink ref="A166" r:id="rId158" display="https://www.baseballmusings.com/cgi-bin/PlayerInfo.py?PlayerID=100162&amp;StartDate=05%2F15%2F1989&amp;EndDate=05%2F21%2F1989&amp;GameType=all&amp;PlayedFor=0&amp;PlayedVs=0&amp;Park=0" xr:uid="{9737AC01-83CE-4D44-AB4B-72F89962CFB2}"/>
    <hyperlink ref="A167" r:id="rId159" display="https://www.baseballmusings.com/cgi-bin/PlayerInfo.py?PlayerID=100777&amp;StartDate=05%2F15%2F1989&amp;EndDate=05%2F21%2F1989&amp;GameType=all&amp;PlayedFor=0&amp;PlayedVs=0&amp;Park=0" xr:uid="{466D10C3-E15C-6E44-B3E0-77C124314542}"/>
    <hyperlink ref="A168" r:id="rId160" display="https://www.baseballmusings.com/cgi-bin/PlayerInfo.py?PlayerID=100339&amp;StartDate=05%2F15%2F1989&amp;EndDate=05%2F21%2F1989&amp;GameType=all&amp;PlayedFor=0&amp;PlayedVs=0&amp;Park=0" xr:uid="{3DCA1009-2B65-B840-A873-E3E5749F360E}"/>
    <hyperlink ref="A170" r:id="rId161" display="https://www.baseballmusings.com/cgi-bin/PlayerInfo.py?PlayerID=100901&amp;StartDate=05%2F15%2F1989&amp;EndDate=05%2F21%2F1989&amp;GameType=all&amp;PlayedFor=0&amp;PlayedVs=0&amp;Park=0" xr:uid="{C2E93519-D8E1-E348-975F-D0EF6FA3F322}"/>
    <hyperlink ref="A171" r:id="rId162" display="https://www.baseballmusings.com/cgi-bin/PlayerInfo.py?PlayerID=100463&amp;StartDate=05%2F15%2F1989&amp;EndDate=05%2F21%2F1989&amp;GameType=all&amp;PlayedFor=0&amp;PlayedVs=0&amp;Park=0" xr:uid="{07589A21-C8C6-344F-A645-BFBCBF70F761}"/>
    <hyperlink ref="A172" r:id="rId163" display="https://www.baseballmusings.com/cgi-bin/PlayerInfo.py?PlayerID=100472&amp;StartDate=05%2F15%2F1989&amp;EndDate=05%2F21%2F1989&amp;GameType=all&amp;PlayedFor=0&amp;PlayedVs=0&amp;Park=0" xr:uid="{C801219A-3D75-FC46-B892-708840C23596}"/>
    <hyperlink ref="A173" r:id="rId164" display="https://www.baseballmusings.com/cgi-bin/PlayerInfo.py?PlayerID=100626&amp;StartDate=05%2F15%2F1989&amp;EndDate=05%2F21%2F1989&amp;GameType=all&amp;PlayedFor=0&amp;PlayedVs=0&amp;Park=0" xr:uid="{BD5560B1-9A52-CE4C-B068-C05431F117C5}"/>
    <hyperlink ref="A174" r:id="rId165" display="https://www.baseballmusings.com/cgi-bin/PlayerInfo.py?PlayerID=100599&amp;StartDate=05%2F15%2F1989&amp;EndDate=05%2F21%2F1989&amp;GameType=all&amp;PlayedFor=0&amp;PlayedVs=0&amp;Park=0" xr:uid="{B2B8EC3F-33FF-2845-B0F3-D2F2CD54783A}"/>
    <hyperlink ref="A175" r:id="rId166" display="https://www.baseballmusings.com/cgi-bin/PlayerInfo.py?PlayerID=100088&amp;StartDate=05%2F15%2F1989&amp;EndDate=05%2F21%2F1989&amp;GameType=all&amp;PlayedFor=0&amp;PlayedVs=0&amp;Park=0" xr:uid="{8477FA2F-2EF8-F541-BCC8-CB03DCB5194D}"/>
    <hyperlink ref="A176" r:id="rId167" display="https://www.baseballmusings.com/cgi-bin/PlayerInfo.py?PlayerID=100060&amp;StartDate=05%2F15%2F1989&amp;EndDate=05%2F21%2F1989&amp;GameType=all&amp;PlayedFor=0&amp;PlayedVs=0&amp;Park=0" xr:uid="{6B1C4130-2154-A041-AB2B-2E077EE0376B}"/>
    <hyperlink ref="A177" r:id="rId168" display="https://www.baseballmusings.com/cgi-bin/PlayerInfo.py?PlayerID=100719&amp;StartDate=05%2F15%2F1989&amp;EndDate=05%2F21%2F1989&amp;GameType=all&amp;PlayedFor=0&amp;PlayedVs=0&amp;Park=0" xr:uid="{9B98E4F9-B6F5-6342-A61B-9735BA2A2698}"/>
    <hyperlink ref="A178" r:id="rId169" display="https://www.baseballmusings.com/cgi-bin/PlayerInfo.py?PlayerID=100741&amp;StartDate=05%2F15%2F1989&amp;EndDate=05%2F21%2F1989&amp;GameType=all&amp;PlayedFor=0&amp;PlayedVs=0&amp;Park=0" xr:uid="{C33ED77C-3B43-6948-B3F5-7914E9CE7C99}"/>
    <hyperlink ref="A179" r:id="rId170" display="https://www.baseballmusings.com/cgi-bin/PlayerInfo.py?PlayerID=100151&amp;StartDate=05%2F15%2F1989&amp;EndDate=05%2F21%2F1989&amp;GameType=all&amp;PlayedFor=0&amp;PlayedVs=0&amp;Park=0" xr:uid="{6C148547-6AEF-5641-9EB6-5DC7FFEC7897}"/>
    <hyperlink ref="A180" r:id="rId171" display="https://www.baseballmusings.com/cgi-bin/PlayerInfo.py?PlayerID=100814&amp;StartDate=05%2F15%2F1989&amp;EndDate=05%2F21%2F1989&amp;GameType=all&amp;PlayedFor=0&amp;PlayedVs=0&amp;Park=0" xr:uid="{A0A9F41D-857D-B444-908E-2E68674AED4F}"/>
    <hyperlink ref="A181" r:id="rId172" display="https://www.baseballmusings.com/cgi-bin/PlayerInfo.py?PlayerID=100683&amp;StartDate=05%2F15%2F1989&amp;EndDate=05%2F21%2F1989&amp;GameType=all&amp;PlayedFor=0&amp;PlayedVs=0&amp;Park=0" xr:uid="{6D085197-6142-7C47-8D70-936573EEBDD0}"/>
    <hyperlink ref="A182" r:id="rId173" display="https://www.baseballmusings.com/cgi-bin/PlayerInfo.py?PlayerID=100008&amp;StartDate=05%2F15%2F1989&amp;EndDate=05%2F21%2F1989&amp;GameType=all&amp;PlayedFor=0&amp;PlayedVs=0&amp;Park=0" xr:uid="{E26C1C98-F88D-B34F-A159-ACD9C2533853}"/>
    <hyperlink ref="A183" r:id="rId174" display="https://www.baseballmusings.com/cgi-bin/PlayerInfo.py?PlayerID=100571&amp;StartDate=05%2F15%2F1989&amp;EndDate=05%2F21%2F1989&amp;GameType=all&amp;PlayedFor=0&amp;PlayedVs=0&amp;Park=0" xr:uid="{A9098A45-9DFF-384D-A4B5-A50B1DA3482D}"/>
    <hyperlink ref="A184" r:id="rId175" display="https://www.baseballmusings.com/cgi-bin/PlayerInfo.py?PlayerID=101106&amp;StartDate=05%2F15%2F1989&amp;EndDate=05%2F21%2F1989&amp;GameType=all&amp;PlayedFor=0&amp;PlayedVs=0&amp;Park=0" xr:uid="{4E499617-6A5A-E74A-BDFF-2A49A730F8C2}"/>
    <hyperlink ref="A185" r:id="rId176" display="https://www.baseballmusings.com/cgi-bin/PlayerInfo.py?PlayerID=100726&amp;StartDate=05%2F15%2F1989&amp;EndDate=05%2F21%2F1989&amp;GameType=all&amp;PlayedFor=0&amp;PlayedVs=0&amp;Park=0" xr:uid="{5A6C048A-0527-964A-B271-0DF22DAD6FC5}"/>
    <hyperlink ref="A186" r:id="rId177" display="https://www.baseballmusings.com/cgi-bin/PlayerInfo.py?PlayerID=100204&amp;StartDate=05%2F15%2F1989&amp;EndDate=05%2F21%2F1989&amp;GameType=all&amp;PlayedFor=0&amp;PlayedVs=0&amp;Park=0" xr:uid="{86D0ED31-C914-D84D-BD95-F5533F7A345A}"/>
    <hyperlink ref="A187" r:id="rId178" display="https://www.baseballmusings.com/cgi-bin/PlayerInfo.py?PlayerID=101183&amp;StartDate=05%2F15%2F1989&amp;EndDate=05%2F21%2F1989&amp;GameType=all&amp;PlayedFor=0&amp;PlayedVs=0&amp;Park=0" xr:uid="{DE2C0A0F-37BC-7540-AF9A-73B3D3FE4292}"/>
    <hyperlink ref="A188" r:id="rId179" display="https://www.baseballmusings.com/cgi-bin/PlayerInfo.py?PlayerID=100580&amp;StartDate=05%2F15%2F1989&amp;EndDate=05%2F21%2F1989&amp;GameType=all&amp;PlayedFor=0&amp;PlayedVs=0&amp;Park=0" xr:uid="{EB7FD3F2-F438-E14A-A2A7-782F53062EC0}"/>
    <hyperlink ref="A189" r:id="rId180" display="https://www.baseballmusings.com/cgi-bin/PlayerInfo.py?PlayerID=100706&amp;StartDate=05%2F15%2F1989&amp;EndDate=05%2F21%2F1989&amp;GameType=all&amp;PlayedFor=0&amp;PlayedVs=0&amp;Park=0" xr:uid="{6C80A9C4-FCE4-0646-99CB-1D0E84D20353}"/>
    <hyperlink ref="A191" r:id="rId181" display="https://www.baseballmusings.com/cgi-bin/PlayerInfo.py?PlayerID=100243&amp;StartDate=05%2F15%2F1989&amp;EndDate=05%2F21%2F1989&amp;GameType=all&amp;PlayedFor=0&amp;PlayedVs=0&amp;Park=0" xr:uid="{6E7EA4A0-8EE7-8345-8F0C-4926A571A07E}"/>
    <hyperlink ref="A192" r:id="rId182" display="https://www.baseballmusings.com/cgi-bin/PlayerInfo.py?PlayerID=100920&amp;StartDate=05%2F15%2F1989&amp;EndDate=05%2F21%2F1989&amp;GameType=all&amp;PlayedFor=0&amp;PlayedVs=0&amp;Park=0" xr:uid="{AAB4755D-6BF3-B44C-8437-C05DFE19A7F9}"/>
    <hyperlink ref="A193" r:id="rId183" display="https://www.baseballmusings.com/cgi-bin/PlayerInfo.py?PlayerID=101001&amp;StartDate=05%2F15%2F1989&amp;EndDate=05%2F21%2F1989&amp;GameType=all&amp;PlayedFor=0&amp;PlayedVs=0&amp;Park=0" xr:uid="{75CB787E-5AA4-6545-938D-2E0D0C6701F7}"/>
    <hyperlink ref="A194" r:id="rId184" display="https://www.baseballmusings.com/cgi-bin/PlayerInfo.py?PlayerID=1390&amp;StartDate=05%2F15%2F1989&amp;EndDate=05%2F21%2F1989&amp;GameType=all&amp;PlayedFor=0&amp;PlayedVs=0&amp;Park=0" xr:uid="{1FBBE1EB-A102-8548-A8A8-6D09AB32E242}"/>
    <hyperlink ref="A195" r:id="rId185" display="https://www.baseballmusings.com/cgi-bin/PlayerInfo.py?PlayerID=101315&amp;StartDate=05%2F15%2F1989&amp;EndDate=05%2F21%2F1989&amp;GameType=all&amp;PlayedFor=0&amp;PlayedVs=0&amp;Park=0" xr:uid="{17D5768A-7681-574D-85DF-2CF953B784A1}"/>
    <hyperlink ref="A196" r:id="rId186" display="https://www.baseballmusings.com/cgi-bin/PlayerInfo.py?PlayerID=100717&amp;StartDate=05%2F15%2F1989&amp;EndDate=05%2F21%2F1989&amp;GameType=all&amp;PlayedFor=0&amp;PlayedVs=0&amp;Park=0" xr:uid="{F9DDCC81-24A0-DB49-9C23-741C17C874A7}"/>
    <hyperlink ref="A197" r:id="rId187" display="https://www.baseballmusings.com/cgi-bin/PlayerInfo.py?PlayerID=100824&amp;StartDate=05%2F15%2F1989&amp;EndDate=05%2F21%2F1989&amp;GameType=all&amp;PlayedFor=0&amp;PlayedVs=0&amp;Park=0" xr:uid="{C44D7C8A-484D-064E-BBCC-20179321D928}"/>
    <hyperlink ref="A198" r:id="rId188" display="https://www.baseballmusings.com/cgi-bin/PlayerInfo.py?PlayerID=100993&amp;StartDate=05%2F15%2F1989&amp;EndDate=05%2F21%2F1989&amp;GameType=all&amp;PlayedFor=0&amp;PlayedVs=0&amp;Park=0" xr:uid="{452D0756-1D48-184D-812B-9D3E469E8379}"/>
    <hyperlink ref="A199" r:id="rId189" display="https://www.baseballmusings.com/cgi-bin/PlayerInfo.py?PlayerID=101003&amp;StartDate=05%2F15%2F1989&amp;EndDate=05%2F21%2F1989&amp;GameType=all&amp;PlayedFor=0&amp;PlayedVs=0&amp;Park=0" xr:uid="{5CC5AEE8-68CA-A544-AC49-28AB2CD8D287}"/>
    <hyperlink ref="A200" r:id="rId190" display="https://www.baseballmusings.com/cgi-bin/PlayerInfo.py?PlayerID=54&amp;StartDate=05%2F15%2F1989&amp;EndDate=05%2F21%2F1989&amp;GameType=all&amp;PlayedFor=0&amp;PlayedVs=0&amp;Park=0" xr:uid="{D3207F21-7543-E34A-830D-30CE1D937E26}"/>
    <hyperlink ref="A201" r:id="rId191" display="https://www.baseballmusings.com/cgi-bin/PlayerInfo.py?PlayerID=100555&amp;StartDate=05%2F15%2F1989&amp;EndDate=05%2F21%2F1989&amp;GameType=all&amp;PlayedFor=0&amp;PlayedVs=0&amp;Park=0" xr:uid="{9C72A5DF-0116-4045-8AB4-5B0FC64F997C}"/>
    <hyperlink ref="A202" r:id="rId192" display="https://www.baseballmusings.com/cgi-bin/PlayerInfo.py?PlayerID=101082&amp;StartDate=05%2F15%2F1989&amp;EndDate=05%2F21%2F1989&amp;GameType=all&amp;PlayedFor=0&amp;PlayedVs=0&amp;Park=0" xr:uid="{148E0C87-ECBA-0346-905B-D02994C8ED11}"/>
    <hyperlink ref="A203" r:id="rId193" display="https://www.baseballmusings.com/cgi-bin/PlayerInfo.py?PlayerID=101100&amp;StartDate=05%2F15%2F1989&amp;EndDate=05%2F21%2F1989&amp;GameType=all&amp;PlayedFor=0&amp;PlayedVs=0&amp;Park=0" xr:uid="{C4E0698C-C7DE-DA4E-A3B5-E3882CE880C8}"/>
    <hyperlink ref="A204" r:id="rId194" display="https://www.baseballmusings.com/cgi-bin/PlayerInfo.py?PlayerID=100192&amp;StartDate=05%2F15%2F1989&amp;EndDate=05%2F21%2F1989&amp;GameType=all&amp;PlayedFor=0&amp;PlayedVs=0&amp;Park=0" xr:uid="{4E6E0561-CAE7-E64A-A376-B6DC57C108F4}"/>
    <hyperlink ref="A205" r:id="rId195" display="https://www.baseballmusings.com/cgi-bin/PlayerInfo.py?PlayerID=100237&amp;StartDate=05%2F15%2F1989&amp;EndDate=05%2F21%2F1989&amp;GameType=all&amp;PlayedFor=0&amp;PlayedVs=0&amp;Park=0" xr:uid="{878330C0-4EB4-9E49-B402-51DC34F6DA6A}"/>
    <hyperlink ref="A206" r:id="rId196" display="https://www.baseballmusings.com/cgi-bin/PlayerInfo.py?PlayerID=100340&amp;StartDate=05%2F15%2F1989&amp;EndDate=05%2F21%2F1989&amp;GameType=all&amp;PlayedFor=0&amp;PlayedVs=0&amp;Park=0" xr:uid="{27533712-4ADE-4A47-899E-E0F734B40751}"/>
    <hyperlink ref="A207" r:id="rId197" display="https://www.baseballmusings.com/cgi-bin/PlayerInfo.py?PlayerID=101090&amp;StartDate=05%2F15%2F1989&amp;EndDate=05%2F21%2F1989&amp;GameType=all&amp;PlayedFor=0&amp;PlayedVs=0&amp;Park=0" xr:uid="{3A5C2CE4-89B6-D547-B76F-C2AB1CE7EEFD}"/>
    <hyperlink ref="A208" r:id="rId198" display="https://www.baseballmusings.com/cgi-bin/PlayerInfo.py?PlayerID=100117&amp;StartDate=05%2F15%2F1989&amp;EndDate=05%2F21%2F1989&amp;GameType=all&amp;PlayedFor=0&amp;PlayedVs=0&amp;Park=0" xr:uid="{F179C779-55D5-AB45-9F37-D1C259D654BA}"/>
    <hyperlink ref="A209" r:id="rId199" display="https://www.baseballmusings.com/cgi-bin/PlayerInfo.py?PlayerID=101094&amp;StartDate=05%2F15%2F1989&amp;EndDate=05%2F21%2F1989&amp;GameType=all&amp;PlayedFor=0&amp;PlayedVs=0&amp;Park=0" xr:uid="{E6654660-1C0E-0443-9269-361EC4EDAF2A}"/>
    <hyperlink ref="A210" r:id="rId200" display="https://www.baseballmusings.com/cgi-bin/PlayerInfo.py?PlayerID=101225&amp;StartDate=05%2F15%2F1989&amp;EndDate=05%2F21%2F1989&amp;GameType=all&amp;PlayedFor=0&amp;PlayedVs=0&amp;Park=0" xr:uid="{EDAE1303-4796-B149-8B88-382E95DF2213}"/>
    <hyperlink ref="A212" r:id="rId201" display="https://www.baseballmusings.com/cgi-bin/PlayerInfo.py?PlayerID=101300&amp;StartDate=05%2F15%2F1989&amp;EndDate=05%2F21%2F1989&amp;GameType=all&amp;PlayedFor=0&amp;PlayedVs=0&amp;Park=0" xr:uid="{D6B908C1-CA30-9B44-9679-2C3840B7C081}"/>
    <hyperlink ref="A213" r:id="rId202" display="https://www.baseballmusings.com/cgi-bin/PlayerInfo.py?PlayerID=100283&amp;StartDate=05%2F15%2F1989&amp;EndDate=05%2F21%2F1989&amp;GameType=all&amp;PlayedFor=0&amp;PlayedVs=0&amp;Park=0" xr:uid="{0E957199-25AE-3540-81A8-44EFF3BDDC10}"/>
    <hyperlink ref="A214" r:id="rId203" display="https://www.baseballmusings.com/cgi-bin/PlayerInfo.py?PlayerID=100406&amp;StartDate=05%2F15%2F1989&amp;EndDate=05%2F21%2F1989&amp;GameType=all&amp;PlayedFor=0&amp;PlayedVs=0&amp;Park=0" xr:uid="{0FAF3B89-C885-4649-AE30-3E9536CC78C2}"/>
    <hyperlink ref="A215" r:id="rId204" display="https://www.baseballmusings.com/cgi-bin/PlayerInfo.py?PlayerID=101114&amp;StartDate=05%2F15%2F1989&amp;EndDate=05%2F21%2F1989&amp;GameType=all&amp;PlayedFor=0&amp;PlayedVs=0&amp;Park=0" xr:uid="{10772090-1679-0641-819F-D5A66F71CB28}"/>
    <hyperlink ref="A216" r:id="rId205" display="https://www.baseballmusings.com/cgi-bin/PlayerInfo.py?PlayerID=100546&amp;StartDate=05%2F15%2F1989&amp;EndDate=05%2F21%2F1989&amp;GameType=all&amp;PlayedFor=0&amp;PlayedVs=0&amp;Park=0" xr:uid="{5EB57BE6-BA7A-6F49-82AD-946A289F201B}"/>
    <hyperlink ref="A217" r:id="rId206" display="https://www.baseballmusings.com/cgi-bin/PlayerInfo.py?PlayerID=101229&amp;StartDate=05%2F15%2F1989&amp;EndDate=05%2F21%2F1989&amp;GameType=all&amp;PlayedFor=0&amp;PlayedVs=0&amp;Park=0" xr:uid="{4D0740C5-0D7F-EE4A-8904-3D1A5FD7AAEB}"/>
    <hyperlink ref="A218" r:id="rId207" display="https://www.baseballmusings.com/cgi-bin/PlayerInfo.py?PlayerID=101037&amp;StartDate=05%2F15%2F1989&amp;EndDate=05%2F21%2F1989&amp;GameType=all&amp;PlayedFor=0&amp;PlayedVs=0&amp;Park=0" xr:uid="{41C8A3C3-15F0-2246-A569-C26CC3E4BCA0}"/>
    <hyperlink ref="A219" r:id="rId208" display="https://www.baseballmusings.com/cgi-bin/PlayerInfo.py?PlayerID=100710&amp;StartDate=05%2F15%2F1989&amp;EndDate=05%2F21%2F1989&amp;GameType=all&amp;PlayedFor=0&amp;PlayedVs=0&amp;Park=0" xr:uid="{7EB61E6E-98DE-874E-A357-787A92ABF75D}"/>
    <hyperlink ref="A220" r:id="rId209" display="https://www.baseballmusings.com/cgi-bin/PlayerInfo.py?PlayerID=100450&amp;StartDate=05%2F15%2F1989&amp;EndDate=05%2F21%2F1989&amp;GameType=all&amp;PlayedFor=0&amp;PlayedVs=0&amp;Park=0" xr:uid="{1848AADE-7B9C-F14E-AA2F-106968FEA7FB}"/>
    <hyperlink ref="A221" r:id="rId210" display="https://www.baseballmusings.com/cgi-bin/PlayerInfo.py?PlayerID=100456&amp;StartDate=05%2F15%2F1989&amp;EndDate=05%2F21%2F1989&amp;GameType=all&amp;PlayedFor=0&amp;PlayedVs=0&amp;Park=0" xr:uid="{3F2FC09A-8554-4244-95DC-F24A72B91E27}"/>
    <hyperlink ref="A222" r:id="rId211" display="https://www.baseballmusings.com/cgi-bin/PlayerInfo.py?PlayerID=101115&amp;StartDate=05%2F15%2F1989&amp;EndDate=05%2F21%2F1989&amp;GameType=all&amp;PlayedFor=0&amp;PlayedVs=0&amp;Park=0" xr:uid="{4BC5EF88-9BA9-8847-BFC9-A0517C2BDFDC}"/>
    <hyperlink ref="A223" r:id="rId212" display="https://www.baseballmusings.com/cgi-bin/PlayerInfo.py?PlayerID=100950&amp;StartDate=05%2F15%2F1989&amp;EndDate=05%2F21%2F1989&amp;GameType=all&amp;PlayedFor=0&amp;PlayedVs=0&amp;Park=0" xr:uid="{95E15AA1-869C-DE4C-8ED2-0C9DDE4EBC1B}"/>
    <hyperlink ref="A224" r:id="rId213" display="https://www.baseballmusings.com/cgi-bin/PlayerInfo.py?PlayerID=100426&amp;StartDate=05%2F15%2F1989&amp;EndDate=05%2F21%2F1989&amp;GameType=all&amp;PlayedFor=0&amp;PlayedVs=0&amp;Park=0" xr:uid="{CA33818F-CF73-F844-BDCB-3444763E9497}"/>
    <hyperlink ref="A225" r:id="rId214" display="https://www.baseballmusings.com/cgi-bin/PlayerInfo.py?PlayerID=101294&amp;StartDate=05%2F15%2F1989&amp;EndDate=05%2F21%2F1989&amp;GameType=all&amp;PlayedFor=0&amp;PlayedVs=0&amp;Park=0" xr:uid="{12D618D0-D110-714E-812A-E9CDAEAB1A0B}"/>
    <hyperlink ref="A226" r:id="rId215" display="https://www.baseballmusings.com/cgi-bin/PlayerInfo.py?PlayerID=100435&amp;StartDate=05%2F15%2F1989&amp;EndDate=05%2F21%2F1989&amp;GameType=all&amp;PlayedFor=0&amp;PlayedVs=0&amp;Park=0" xr:uid="{30D3AF00-348D-FE4A-BDF8-D62C26144AB5}"/>
    <hyperlink ref="A227" r:id="rId216" display="https://www.baseballmusings.com/cgi-bin/PlayerInfo.py?PlayerID=100422&amp;StartDate=05%2F15%2F1989&amp;EndDate=05%2F21%2F1989&amp;GameType=all&amp;PlayedFor=0&amp;PlayedVs=0&amp;Park=0" xr:uid="{BF02D0A6-329D-1A4F-A280-A99D5139CC01}"/>
    <hyperlink ref="A228" r:id="rId217" display="https://www.baseballmusings.com/cgi-bin/PlayerInfo.py?PlayerID=101164&amp;StartDate=05%2F15%2F1989&amp;EndDate=05%2F21%2F1989&amp;GameType=all&amp;PlayedFor=0&amp;PlayedVs=0&amp;Park=0" xr:uid="{7629B73E-30A5-A540-9468-B4C9EFB39918}"/>
    <hyperlink ref="A229" r:id="rId218" display="https://www.baseballmusings.com/cgi-bin/PlayerInfo.py?PlayerID=100659&amp;StartDate=05%2F15%2F1989&amp;EndDate=05%2F21%2F1989&amp;GameType=all&amp;PlayedFor=0&amp;PlayedVs=0&amp;Park=0" xr:uid="{682B22D4-A80F-3342-8453-CF5AD25BDDBE}"/>
    <hyperlink ref="A230" r:id="rId219" display="https://www.baseballmusings.com/cgi-bin/PlayerInfo.py?PlayerID=101352&amp;StartDate=05%2F15%2F1989&amp;EndDate=05%2F21%2F1989&amp;GameType=all&amp;PlayedFor=0&amp;PlayedVs=0&amp;Park=0" xr:uid="{6C92BCB0-1BE6-5842-A643-4DF66F55E9F1}"/>
    <hyperlink ref="A231" r:id="rId220" display="https://www.baseballmusings.com/cgi-bin/PlayerInfo.py?PlayerID=100479&amp;StartDate=05%2F15%2F1989&amp;EndDate=05%2F21%2F1989&amp;GameType=all&amp;PlayedFor=0&amp;PlayedVs=0&amp;Park=0" xr:uid="{E2A94FB0-DC68-7440-AD9B-B3AC024D9691}"/>
    <hyperlink ref="A233" r:id="rId221" display="https://www.baseballmusings.com/cgi-bin/PlayerInfo.py?PlayerID=100564&amp;StartDate=05%2F15%2F1989&amp;EndDate=05%2F21%2F1989&amp;GameType=all&amp;PlayedFor=0&amp;PlayedVs=0&amp;Park=0" xr:uid="{35A299A1-0CE8-5E4A-9A9E-DC1D0C229412}"/>
    <hyperlink ref="A234" r:id="rId222" display="https://www.baseballmusings.com/cgi-bin/PlayerInfo.py?PlayerID=100069&amp;StartDate=05%2F15%2F1989&amp;EndDate=05%2F21%2F1989&amp;GameType=all&amp;PlayedFor=0&amp;PlayedVs=0&amp;Park=0" xr:uid="{AAC41344-C0DD-0E48-AAC4-DA90C63C950E}"/>
    <hyperlink ref="A235" r:id="rId223" display="https://www.baseballmusings.com/cgi-bin/PlayerInfo.py?PlayerID=101370&amp;StartDate=05%2F15%2F1989&amp;EndDate=05%2F21%2F1989&amp;GameType=all&amp;PlayedFor=0&amp;PlayedVs=0&amp;Park=0" xr:uid="{A1F1C0F3-EF27-344E-BC69-0977AED87FD5}"/>
    <hyperlink ref="A236" r:id="rId224" display="https://www.baseballmusings.com/cgi-bin/PlayerInfo.py?PlayerID=100146&amp;StartDate=05%2F15%2F1989&amp;EndDate=05%2F21%2F1989&amp;GameType=all&amp;PlayedFor=0&amp;PlayedVs=0&amp;Park=0" xr:uid="{F4DD23E2-41C5-A04B-B3E6-30DEC979803F}"/>
    <hyperlink ref="A237" r:id="rId225" display="https://www.baseballmusings.com/cgi-bin/PlayerInfo.py?PlayerID=100902&amp;StartDate=05%2F15%2F1989&amp;EndDate=05%2F21%2F1989&amp;GameType=all&amp;PlayedFor=0&amp;PlayedVs=0&amp;Park=0" xr:uid="{24F03C4A-8612-724A-B519-9873642B2E20}"/>
    <hyperlink ref="A238" r:id="rId226" display="https://www.baseballmusings.com/cgi-bin/PlayerInfo.py?PlayerID=101123&amp;StartDate=05%2F15%2F1989&amp;EndDate=05%2F21%2F1989&amp;GameType=all&amp;PlayedFor=0&amp;PlayedVs=0&amp;Park=0" xr:uid="{CCCD3FAB-9183-284E-ADEB-693175A3DEA3}"/>
    <hyperlink ref="A239" r:id="rId227" display="https://www.baseballmusings.com/cgi-bin/PlayerInfo.py?PlayerID=101141&amp;StartDate=05%2F15%2F1989&amp;EndDate=05%2F21%2F1989&amp;GameType=all&amp;PlayedFor=0&amp;PlayedVs=0&amp;Park=0" xr:uid="{0A70C187-4183-F949-825D-F5AE6970A3EC}"/>
    <hyperlink ref="A240" r:id="rId228" display="https://www.baseballmusings.com/cgi-bin/PlayerInfo.py?PlayerID=100786&amp;StartDate=05%2F15%2F1989&amp;EndDate=05%2F21%2F1989&amp;GameType=all&amp;PlayedFor=0&amp;PlayedVs=0&amp;Park=0" xr:uid="{FB3C002A-80C9-BA46-AC41-408855F05171}"/>
    <hyperlink ref="A241" r:id="rId229" display="https://www.baseballmusings.com/cgi-bin/PlayerInfo.py?PlayerID=1401&amp;StartDate=05%2F15%2F1989&amp;EndDate=05%2F21%2F1989&amp;GameType=all&amp;PlayedFor=0&amp;PlayedVs=0&amp;Park=0" xr:uid="{4B220043-A92B-814C-9519-E294EF5E7F6B}"/>
    <hyperlink ref="A242" r:id="rId230" display="https://www.baseballmusings.com/cgi-bin/PlayerInfo.py?PlayerID=101336&amp;StartDate=05%2F15%2F1989&amp;EndDate=05%2F21%2F1989&amp;GameType=all&amp;PlayedFor=0&amp;PlayedVs=0&amp;Park=0" xr:uid="{16ACF394-074E-7C40-A2FD-A5D4587276EC}"/>
    <hyperlink ref="A243" r:id="rId231" display="https://www.baseballmusings.com/cgi-bin/PlayerInfo.py?PlayerID=101213&amp;StartDate=05%2F15%2F1989&amp;EndDate=05%2F21%2F1989&amp;GameType=all&amp;PlayedFor=0&amp;PlayedVs=0&amp;Park=0" xr:uid="{818BA5EC-5005-FE42-B91A-C17211739B5F}"/>
    <hyperlink ref="A244" r:id="rId232" display="https://www.baseballmusings.com/cgi-bin/PlayerInfo.py?PlayerID=100026&amp;StartDate=05%2F15%2F1989&amp;EndDate=05%2F21%2F1989&amp;GameType=all&amp;PlayedFor=0&amp;PlayedVs=0&amp;Park=0" xr:uid="{64B355FE-F05C-6D46-BB98-82BCF5C5A288}"/>
    <hyperlink ref="A245" r:id="rId233" display="https://www.baseballmusings.com/cgi-bin/PlayerInfo.py?PlayerID=100199&amp;StartDate=05%2F15%2F1989&amp;EndDate=05%2F21%2F1989&amp;GameType=all&amp;PlayedFor=0&amp;PlayedVs=0&amp;Park=0" xr:uid="{F77E55E7-FE76-884C-8E8D-21DB4B21750C}"/>
    <hyperlink ref="A246" r:id="rId234" display="https://www.baseballmusings.com/cgi-bin/PlayerInfo.py?PlayerID=100258&amp;StartDate=05%2F15%2F1989&amp;EndDate=05%2F21%2F1989&amp;GameType=all&amp;PlayedFor=0&amp;PlayedVs=0&amp;Park=0" xr:uid="{B966D240-A9A8-0D47-9FB4-E2C0B1AD986F}"/>
    <hyperlink ref="A247" r:id="rId235" display="https://www.baseballmusings.com/cgi-bin/PlayerInfo.py?PlayerID=101058&amp;StartDate=05%2F15%2F1989&amp;EndDate=05%2F21%2F1989&amp;GameType=all&amp;PlayedFor=0&amp;PlayedVs=0&amp;Park=0" xr:uid="{940DEBF6-2AC5-E144-8816-72049D942900}"/>
    <hyperlink ref="A248" r:id="rId236" display="https://www.baseballmusings.com/cgi-bin/PlayerInfo.py?PlayerID=101341&amp;StartDate=05%2F15%2F1989&amp;EndDate=05%2F21%2F1989&amp;GameType=all&amp;PlayedFor=0&amp;PlayedVs=0&amp;Park=0" xr:uid="{932B4B8D-FB26-7642-BFD2-635B4D4066DB}"/>
    <hyperlink ref="A249" r:id="rId237" display="https://www.baseballmusings.com/cgi-bin/PlayerInfo.py?PlayerID=101388&amp;StartDate=05%2F15%2F1989&amp;EndDate=05%2F21%2F1989&amp;GameType=all&amp;PlayedFor=0&amp;PlayedVs=0&amp;Park=0" xr:uid="{5860835F-2849-0A4B-83EF-106DA031108A}"/>
    <hyperlink ref="A250" r:id="rId238" display="https://www.baseballmusings.com/cgi-bin/PlayerInfo.py?PlayerID=100866&amp;StartDate=05%2F15%2F1989&amp;EndDate=05%2F21%2F1989&amp;GameType=all&amp;PlayedFor=0&amp;PlayedVs=0&amp;Park=0" xr:uid="{C9E69589-78D1-7F4A-9268-84C12D9DECB0}"/>
    <hyperlink ref="A251" r:id="rId239" display="https://www.baseballmusings.com/cgi-bin/PlayerInfo.py?PlayerID=100892&amp;StartDate=05%2F15%2F1989&amp;EndDate=05%2F21%2F1989&amp;GameType=all&amp;PlayedFor=0&amp;PlayedVs=0&amp;Park=0" xr:uid="{73AF1605-9C44-254B-8F7D-6C35770C1778}"/>
    <hyperlink ref="A252" r:id="rId240" display="https://www.baseballmusings.com/cgi-bin/PlayerInfo.py?PlayerID=100643&amp;StartDate=05%2F15%2F1989&amp;EndDate=05%2F21%2F1989&amp;GameType=all&amp;PlayedFor=0&amp;PlayedVs=0&amp;Park=0" xr:uid="{647A066B-E152-2A47-ACA3-ACE478FEC581}"/>
    <hyperlink ref="A254" r:id="rId241" display="https://www.baseballmusings.com/cgi-bin/PlayerInfo.py?PlayerID=100857&amp;StartDate=05%2F15%2F1989&amp;EndDate=05%2F21%2F1989&amp;GameType=all&amp;PlayedFor=0&amp;PlayedVs=0&amp;Park=0" xr:uid="{38086CFC-58CE-CF48-B145-07742EB1C1C3}"/>
    <hyperlink ref="A255" r:id="rId242" display="https://www.baseballmusings.com/cgi-bin/PlayerInfo.py?PlayerID=100519&amp;StartDate=05%2F15%2F1989&amp;EndDate=05%2F21%2F1989&amp;GameType=all&amp;PlayedFor=0&amp;PlayedVs=0&amp;Park=0" xr:uid="{8B5076DC-ECAE-7D4F-B9B5-4C4782B00893}"/>
    <hyperlink ref="A256" r:id="rId243" display="https://www.baseballmusings.com/cgi-bin/PlayerInfo.py?PlayerID=100191&amp;StartDate=05%2F15%2F1989&amp;EndDate=05%2F21%2F1989&amp;GameType=all&amp;PlayedFor=0&amp;PlayedVs=0&amp;Park=0" xr:uid="{6DEB183C-6572-7240-9BC2-7540D0195F13}"/>
    <hyperlink ref="A257" r:id="rId244" display="https://www.baseballmusings.com/cgi-bin/PlayerInfo.py?PlayerID=100057&amp;StartDate=05%2F15%2F1989&amp;EndDate=05%2F21%2F1989&amp;GameType=all&amp;PlayedFor=0&amp;PlayedVs=0&amp;Park=0" xr:uid="{3BDA79EE-17A6-1B43-9CC2-23D569A17870}"/>
    <hyperlink ref="A258" r:id="rId245" display="https://www.baseballmusings.com/cgi-bin/PlayerInfo.py?PlayerID=100949&amp;StartDate=05%2F15%2F1989&amp;EndDate=05%2F21%2F1989&amp;GameType=all&amp;PlayedFor=0&amp;PlayedVs=0&amp;Park=0" xr:uid="{767918AA-14B6-8543-B555-52803DB3BBCB}"/>
    <hyperlink ref="A259" r:id="rId246" display="https://www.baseballmusings.com/cgi-bin/PlayerInfo.py?PlayerID=101310&amp;StartDate=05%2F15%2F1989&amp;EndDate=05%2F21%2F1989&amp;GameType=all&amp;PlayedFor=0&amp;PlayedVs=0&amp;Park=0" xr:uid="{5CB6DF35-2255-964D-AEC8-E9D13872E66D}"/>
    <hyperlink ref="A260" r:id="rId247" display="https://www.baseballmusings.com/cgi-bin/PlayerInfo.py?PlayerID=101328&amp;StartDate=05%2F15%2F1989&amp;EndDate=05%2F21%2F1989&amp;GameType=all&amp;PlayedFor=0&amp;PlayedVs=0&amp;Park=0" xr:uid="{7A840F06-52D5-5943-8930-7497C169EF0E}"/>
    <hyperlink ref="A261" r:id="rId248" display="https://www.baseballmusings.com/cgi-bin/PlayerInfo.py?PlayerID=101376&amp;StartDate=05%2F15%2F1989&amp;EndDate=05%2F21%2F1989&amp;GameType=all&amp;PlayedFor=0&amp;PlayedVs=0&amp;Park=0" xr:uid="{7C4016AE-CA2D-1E4C-9633-B881C55E04EE}"/>
    <hyperlink ref="A262" r:id="rId249" display="https://www.baseballmusings.com/cgi-bin/PlayerInfo.py?PlayerID=101392&amp;StartDate=05%2F15%2F1989&amp;EndDate=05%2F21%2F1989&amp;GameType=all&amp;PlayedFor=0&amp;PlayedVs=0&amp;Park=0" xr:uid="{C9C2F40E-E5E1-3B4C-8B44-F4BC7DC362A7}"/>
    <hyperlink ref="A263" r:id="rId250" display="https://www.baseballmusings.com/cgi-bin/PlayerInfo.py?PlayerID=100212&amp;StartDate=05%2F15%2F1989&amp;EndDate=05%2F21%2F1989&amp;GameType=all&amp;PlayedFor=0&amp;PlayedVs=0&amp;Park=0" xr:uid="{387C9159-B168-ED45-8FE2-5676E8A11E41}"/>
    <hyperlink ref="A264" r:id="rId251" display="https://www.baseballmusings.com/cgi-bin/PlayerInfo.py?PlayerID=100879&amp;StartDate=05%2F15%2F1989&amp;EndDate=05%2F21%2F1989&amp;GameType=all&amp;PlayedFor=0&amp;PlayedVs=0&amp;Park=0" xr:uid="{86853E36-9275-1A4A-9567-A03BE0643CE7}"/>
    <hyperlink ref="A265" r:id="rId252" display="https://www.baseballmusings.com/cgi-bin/PlayerInfo.py?PlayerID=100496&amp;StartDate=05%2F15%2F1989&amp;EndDate=05%2F21%2F1989&amp;GameType=all&amp;PlayedFor=0&amp;PlayedVs=0&amp;Park=0" xr:uid="{6DDB109B-AE00-5B43-BD22-78D9BE6CFDEA}"/>
    <hyperlink ref="A266" r:id="rId253" display="https://www.baseballmusings.com/cgi-bin/PlayerInfo.py?PlayerID=100513&amp;StartDate=05%2F15%2F1989&amp;EndDate=05%2F21%2F1989&amp;GameType=all&amp;PlayedFor=0&amp;PlayedVs=0&amp;Park=0" xr:uid="{0FA9E406-7040-314B-85FC-3B3DB727CBB6}"/>
    <hyperlink ref="A267" r:id="rId254" display="https://www.baseballmusings.com/cgi-bin/PlayerInfo.py?PlayerID=100165&amp;StartDate=05%2F15%2F1989&amp;EndDate=05%2F21%2F1989&amp;GameType=all&amp;PlayedFor=0&amp;PlayedVs=0&amp;Park=0" xr:uid="{681DDBF8-B448-1245-A275-56EA7D4B8C32}"/>
    <hyperlink ref="A268" r:id="rId255" display="https://www.baseballmusings.com/cgi-bin/PlayerInfo.py?PlayerID=100888&amp;StartDate=05%2F15%2F1989&amp;EndDate=05%2F21%2F1989&amp;GameType=all&amp;PlayedFor=0&amp;PlayedVs=0&amp;Park=0" xr:uid="{072EC649-180A-594E-8AF5-AD618D28A5E2}"/>
    <hyperlink ref="A269" r:id="rId256" display="https://www.baseballmusings.com/cgi-bin/PlayerInfo.py?PlayerID=101283&amp;StartDate=05%2F15%2F1989&amp;EndDate=05%2F21%2F1989&amp;GameType=all&amp;PlayedFor=0&amp;PlayedVs=0&amp;Park=0" xr:uid="{49E9B1F2-61A8-274F-B53A-C687F9021210}"/>
    <hyperlink ref="A270" r:id="rId257" display="https://www.baseballmusings.com/cgi-bin/PlayerInfo.py?PlayerID=101324&amp;StartDate=05%2F15%2F1989&amp;EndDate=05%2F21%2F1989&amp;GameType=all&amp;PlayedFor=0&amp;PlayedVs=0&amp;Park=0" xr:uid="{6DE4688B-496E-9249-B359-043DF0549B0D}"/>
    <hyperlink ref="A271" r:id="rId258" display="https://www.baseballmusings.com/cgi-bin/PlayerInfo.py?PlayerID=101374&amp;StartDate=05%2F15%2F1989&amp;EndDate=05%2F21%2F1989&amp;GameType=all&amp;PlayedFor=0&amp;PlayedVs=0&amp;Park=0" xr:uid="{39FE7212-A034-AA4B-866A-CD4BE6745C76}"/>
    <hyperlink ref="A272" r:id="rId259" display="https://www.baseballmusings.com/cgi-bin/PlayerInfo.py?PlayerID=100124&amp;StartDate=05%2F15%2F1989&amp;EndDate=05%2F21%2F1989&amp;GameType=all&amp;PlayedFor=0&amp;PlayedVs=0&amp;Park=0" xr:uid="{6223A2C6-EE3B-FE46-B0B1-C80250C52742}"/>
    <hyperlink ref="A273" r:id="rId260" display="https://www.baseballmusings.com/cgi-bin/PlayerInfo.py?PlayerID=100201&amp;StartDate=05%2F15%2F1989&amp;EndDate=05%2F21%2F1989&amp;GameType=all&amp;PlayedFor=0&amp;PlayedVs=0&amp;Park=0" xr:uid="{0D4FB60C-AA9E-0E44-B8FF-25296FD30EDF}"/>
    <hyperlink ref="A275" r:id="rId261" display="https://www.baseballmusings.com/cgi-bin/PlayerInfo.py?PlayerID=100805&amp;StartDate=05%2F15%2F1989&amp;EndDate=05%2F21%2F1989&amp;GameType=all&amp;PlayedFor=0&amp;PlayedVs=0&amp;Park=0" xr:uid="{745F5480-F6EF-D94D-A603-53782A12AA4C}"/>
    <hyperlink ref="A276" r:id="rId262" display="https://www.baseballmusings.com/cgi-bin/PlayerInfo.py?PlayerID=100319&amp;StartDate=05%2F15%2F1989&amp;EndDate=05%2F21%2F1989&amp;GameType=all&amp;PlayedFor=0&amp;PlayedVs=0&amp;Park=0" xr:uid="{897C7F7B-2197-0B4E-9140-BE4EE85CCA0C}"/>
    <hyperlink ref="A277" r:id="rId263" display="https://www.baseballmusings.com/cgi-bin/PlayerInfo.py?PlayerID=100925&amp;StartDate=05%2F15%2F1989&amp;EndDate=05%2F21%2F1989&amp;GameType=all&amp;PlayedFor=0&amp;PlayedVs=0&amp;Park=0" xr:uid="{94C866BB-7819-764C-94B3-27FD43CE61DA}"/>
    <hyperlink ref="A278" r:id="rId264" display="https://www.baseballmusings.com/cgi-bin/PlayerInfo.py?PlayerID=100398&amp;StartDate=05%2F15%2F1989&amp;EndDate=05%2F21%2F1989&amp;GameType=all&amp;PlayedFor=0&amp;PlayedVs=0&amp;Park=0" xr:uid="{FA9D9038-9F0C-9C47-9E2B-0EEE8EF500A9}"/>
    <hyperlink ref="A279" r:id="rId265" display="https://www.baseballmusings.com/cgi-bin/PlayerInfo.py?PlayerID=101157&amp;StartDate=05%2F15%2F1989&amp;EndDate=05%2F21%2F1989&amp;GameType=all&amp;PlayedFor=0&amp;PlayedVs=0&amp;Park=0" xr:uid="{DA546EA3-4DB8-974E-BFC5-579E92EBF0A3}"/>
    <hyperlink ref="A280" r:id="rId266" display="https://www.baseballmusings.com/cgi-bin/PlayerInfo.py?PlayerID=101346&amp;StartDate=05%2F15%2F1989&amp;EndDate=05%2F21%2F1989&amp;GameType=all&amp;PlayedFor=0&amp;PlayedVs=0&amp;Park=0" xr:uid="{AE2969BE-6003-C742-BDA8-4A150E2BEAFF}"/>
    <hyperlink ref="A281" r:id="rId267" display="https://www.baseballmusings.com/cgi-bin/PlayerInfo.py?PlayerID=101077&amp;StartDate=05%2F15%2F1989&amp;EndDate=05%2F21%2F1989&amp;GameType=all&amp;PlayedFor=0&amp;PlayedVs=0&amp;Park=0" xr:uid="{DCBBC846-4333-AC45-A9D0-E19C27108680}"/>
    <hyperlink ref="A282" r:id="rId268" display="https://www.baseballmusings.com/cgi-bin/PlayerInfo.py?PlayerID=101203&amp;StartDate=05%2F15%2F1989&amp;EndDate=05%2F21%2F1989&amp;GameType=all&amp;PlayedFor=0&amp;PlayedVs=0&amp;Park=0" xr:uid="{5760E74D-F181-2740-A78A-4664AEBC8884}"/>
    <hyperlink ref="A283" r:id="rId269" display="https://www.baseballmusings.com/cgi-bin/PlayerInfo.py?PlayerID=101247&amp;StartDate=05%2F15%2F1989&amp;EndDate=05%2F21%2F1989&amp;GameType=all&amp;PlayedFor=0&amp;PlayedVs=0&amp;Park=0" xr:uid="{8628CE29-B5C1-AB49-A80C-8A1746C6A78C}"/>
    <hyperlink ref="A284" r:id="rId270" display="https://www.baseballmusings.com/cgi-bin/PlayerInfo.py?PlayerID=100071&amp;StartDate=05%2F15%2F1989&amp;EndDate=05%2F21%2F1989&amp;GameType=all&amp;PlayedFor=0&amp;PlayedVs=0&amp;Park=0" xr:uid="{D916A98B-4778-9242-8AE1-A3FEED3A535F}"/>
    <hyperlink ref="A285" r:id="rId271" display="https://www.baseballmusings.com/cgi-bin/PlayerInfo.py?PlayerID=101334&amp;StartDate=05%2F15%2F1989&amp;EndDate=05%2F21%2F1989&amp;GameType=all&amp;PlayedFor=0&amp;PlayedVs=0&amp;Park=0" xr:uid="{0FF307D2-B779-0747-B05E-A87189D90EBD}"/>
    <hyperlink ref="A286" r:id="rId272" display="https://www.baseballmusings.com/cgi-bin/PlayerInfo.py?PlayerID=100692&amp;StartDate=05%2F15%2F1989&amp;EndDate=05%2F21%2F1989&amp;GameType=all&amp;PlayedFor=0&amp;PlayedVs=0&amp;Park=0" xr:uid="{845743E2-BF33-444E-A71E-90FC4463C14C}"/>
    <hyperlink ref="A287" r:id="rId273" display="https://www.baseballmusings.com/cgi-bin/PlayerInfo.py?PlayerID=100767&amp;StartDate=05%2F15%2F1989&amp;EndDate=05%2F21%2F1989&amp;GameType=all&amp;PlayedFor=0&amp;PlayedVs=0&amp;Park=0" xr:uid="{D6EA3091-9ACD-AB40-BB02-8CC76D2C0910}"/>
    <hyperlink ref="A288" r:id="rId274" display="https://www.baseballmusings.com/cgi-bin/PlayerInfo.py?PlayerID=100208&amp;StartDate=05%2F15%2F1989&amp;EndDate=05%2F21%2F1989&amp;GameType=all&amp;PlayedFor=0&amp;PlayedVs=0&amp;Park=0" xr:uid="{C007DBF9-2D67-8F48-8AF6-512C6CFF3248}"/>
    <hyperlink ref="A289" r:id="rId275" display="https://www.baseballmusings.com/cgi-bin/PlayerInfo.py?PlayerID=1394&amp;StartDate=05%2F15%2F1989&amp;EndDate=05%2F21%2F1989&amp;GameType=all&amp;PlayedFor=0&amp;PlayedVs=0&amp;Park=0" xr:uid="{230C1144-7756-084F-B204-8B1B5510888A}"/>
    <hyperlink ref="A290" r:id="rId276" display="https://www.baseballmusings.com/cgi-bin/PlayerInfo.py?PlayerID=100899&amp;StartDate=05%2F15%2F1989&amp;EndDate=05%2F21%2F1989&amp;GameType=all&amp;PlayedFor=0&amp;PlayedVs=0&amp;Park=0" xr:uid="{8D1065AB-A598-3C40-993B-C09835A45AD0}"/>
    <hyperlink ref="A291" r:id="rId277" display="https://www.baseballmusings.com/cgi-bin/PlayerInfo.py?PlayerID=100554&amp;StartDate=05%2F15%2F1989&amp;EndDate=05%2F21%2F1989&amp;GameType=all&amp;PlayedFor=0&amp;PlayedVs=0&amp;Park=0" xr:uid="{447BB13B-9FD3-8842-83D4-BED122C24452}"/>
    <hyperlink ref="A292" r:id="rId278" display="https://www.baseballmusings.com/cgi-bin/PlayerInfo.py?PlayerID=100759&amp;StartDate=05%2F15%2F1989&amp;EndDate=05%2F21%2F1989&amp;GameType=all&amp;PlayedFor=0&amp;PlayedVs=0&amp;Park=0" xr:uid="{9F7770D5-96C2-3143-B786-8F9B868A6F45}"/>
    <hyperlink ref="A293" r:id="rId279" display="https://www.baseballmusings.com/cgi-bin/PlayerInfo.py?PlayerID=100909&amp;StartDate=05%2F15%2F1989&amp;EndDate=05%2F21%2F1989&amp;GameType=all&amp;PlayedFor=0&amp;PlayedVs=0&amp;Park=0" xr:uid="{CE53D999-5B20-DA40-AE90-E684C786E23A}"/>
    <hyperlink ref="A294" r:id="rId280" display="https://www.baseballmusings.com/cgi-bin/PlayerInfo.py?PlayerID=100335&amp;StartDate=05%2F15%2F1989&amp;EndDate=05%2F21%2F1989&amp;GameType=all&amp;PlayedFor=0&amp;PlayedVs=0&amp;Park=0" xr:uid="{98B89B03-F5E0-C14F-A886-D916E0863996}"/>
    <hyperlink ref="A296" r:id="rId281" display="https://www.baseballmusings.com/cgi-bin/PlayerInfo.py?PlayerID=101163&amp;StartDate=05%2F15%2F1989&amp;EndDate=05%2F21%2F1989&amp;GameType=all&amp;PlayedFor=0&amp;PlayedVs=0&amp;Park=0" xr:uid="{58843184-2A80-824D-9655-A1385F4F1416}"/>
    <hyperlink ref="A297" r:id="rId282" display="https://www.baseballmusings.com/cgi-bin/PlayerInfo.py?PlayerID=411&amp;StartDate=05%2F15%2F1989&amp;EndDate=05%2F21%2F1989&amp;GameType=all&amp;PlayedFor=0&amp;PlayedVs=0&amp;Park=0" xr:uid="{6C33186E-7CCF-684E-9B0D-0DD96FEEAFCF}"/>
    <hyperlink ref="A298" r:id="rId283" display="https://www.baseballmusings.com/cgi-bin/PlayerInfo.py?PlayerID=101165&amp;StartDate=05%2F15%2F1989&amp;EndDate=05%2F21%2F1989&amp;GameType=all&amp;PlayedFor=0&amp;PlayedVs=0&amp;Park=0" xr:uid="{E0B97F5C-6F8C-CD45-9E2C-6ECD05F9387A}"/>
    <hyperlink ref="A299" r:id="rId284" display="https://www.baseballmusings.com/cgi-bin/PlayerInfo.py?PlayerID=100658&amp;StartDate=05%2F15%2F1989&amp;EndDate=05%2F21%2F1989&amp;GameType=all&amp;PlayedFor=0&amp;PlayedVs=0&amp;Park=0" xr:uid="{DE5C5A19-A064-A24E-BDE4-DF4DFB8044A2}"/>
    <hyperlink ref="A300" r:id="rId285" display="https://www.baseballmusings.com/cgi-bin/PlayerInfo.py?PlayerID=101360&amp;StartDate=05%2F15%2F1989&amp;EndDate=05%2F21%2F1989&amp;GameType=all&amp;PlayedFor=0&amp;PlayedVs=0&amp;Park=0" xr:uid="{E749C055-2E4C-EA44-8F60-9C8C86F125C3}"/>
    <hyperlink ref="A301" r:id="rId286" display="https://www.baseballmusings.com/cgi-bin/PlayerInfo.py?PlayerID=100121&amp;StartDate=05%2F15%2F1989&amp;EndDate=05%2F21%2F1989&amp;GameType=all&amp;PlayedFor=0&amp;PlayedVs=0&amp;Park=0" xr:uid="{161BBC65-D370-4B42-83D7-C0C42222EFB1}"/>
    <hyperlink ref="A302" r:id="rId287" display="https://www.baseballmusings.com/cgi-bin/PlayerInfo.py?PlayerID=100225&amp;StartDate=05%2F15%2F1989&amp;EndDate=05%2F21%2F1989&amp;GameType=all&amp;PlayedFor=0&amp;PlayedVs=0&amp;Park=0" xr:uid="{1985C70B-A8FF-C249-92AD-1CFB9620F7C2}"/>
    <hyperlink ref="A303" r:id="rId288" display="https://www.baseballmusings.com/cgi-bin/PlayerInfo.py?PlayerID=100867&amp;StartDate=05%2F15%2F1989&amp;EndDate=05%2F21%2F1989&amp;GameType=all&amp;PlayedFor=0&amp;PlayedVs=0&amp;Park=0" xr:uid="{0317E254-BFDA-3C45-A503-85AFA2C77EB1}"/>
    <hyperlink ref="A304" r:id="rId289" display="https://www.baseballmusings.com/cgi-bin/PlayerInfo.py?PlayerID=100945&amp;StartDate=05%2F15%2F1989&amp;EndDate=05%2F21%2F1989&amp;GameType=all&amp;PlayedFor=0&amp;PlayedVs=0&amp;Park=0" xr:uid="{BC87075B-2736-114F-BA1F-A4133E8D0817}"/>
    <hyperlink ref="A305" r:id="rId290" display="https://www.baseballmusings.com/cgi-bin/PlayerInfo.py?PlayerID=101064&amp;StartDate=05%2F15%2F1989&amp;EndDate=05%2F21%2F1989&amp;GameType=all&amp;PlayedFor=0&amp;PlayedVs=0&amp;Park=0" xr:uid="{D51AE1DC-9501-254F-AE26-8C15C3392696}"/>
    <hyperlink ref="A306" r:id="rId291" display="https://www.baseballmusings.com/cgi-bin/PlayerInfo.py?PlayerID=100439&amp;StartDate=05%2F15%2F1989&amp;EndDate=05%2F21%2F1989&amp;GameType=all&amp;PlayedFor=0&amp;PlayedVs=0&amp;Park=0" xr:uid="{222C460C-B815-F942-A557-FFF8293A4D66}"/>
    <hyperlink ref="A307" r:id="rId292" display="https://www.baseballmusings.com/cgi-bin/PlayerInfo.py?PlayerID=101333&amp;StartDate=05%2F15%2F1989&amp;EndDate=05%2F21%2F1989&amp;GameType=all&amp;PlayedFor=0&amp;PlayedVs=0&amp;Park=0" xr:uid="{CE291F65-D5EF-4843-ABB0-772C0E044014}"/>
    <hyperlink ref="A308" r:id="rId293" display="https://www.baseballmusings.com/cgi-bin/PlayerInfo.py?PlayerID=100326&amp;StartDate=05%2F15%2F1989&amp;EndDate=05%2F21%2F1989&amp;GameType=all&amp;PlayedFor=0&amp;PlayedVs=0&amp;Park=0" xr:uid="{CD1B799D-D846-874C-8AAB-72B867850010}"/>
    <hyperlink ref="A309" r:id="rId294" display="https://www.baseballmusings.com/cgi-bin/PlayerInfo.py?PlayerID=101080&amp;StartDate=05%2F15%2F1989&amp;EndDate=05%2F21%2F1989&amp;GameType=all&amp;PlayedFor=0&amp;PlayedVs=0&amp;Park=0" xr:uid="{63386EC9-71DF-AB42-AC7F-9E3113A99B71}"/>
    <hyperlink ref="A310" r:id="rId295" display="https://www.baseballmusings.com/cgi-bin/PlayerInfo.py?PlayerID=101192&amp;StartDate=05%2F15%2F1989&amp;EndDate=05%2F21%2F1989&amp;GameType=all&amp;PlayedFor=0&amp;PlayedVs=0&amp;Park=0" xr:uid="{85831921-E5C4-D44D-9221-08BD322054D3}"/>
    <hyperlink ref="A311" r:id="rId296" display="https://www.baseballmusings.com/cgi-bin/PlayerInfo.py?PlayerID=101234&amp;StartDate=05%2F15%2F1989&amp;EndDate=05%2F21%2F1989&amp;GameType=all&amp;PlayedFor=0&amp;PlayedVs=0&amp;Park=0" xr:uid="{F1812B6D-30CF-8046-A8AB-8EE065C0F1C4}"/>
    <hyperlink ref="A312" r:id="rId297" display="https://www.baseballmusings.com/cgi-bin/PlayerInfo.py?PlayerID=101277&amp;StartDate=05%2F15%2F1989&amp;EndDate=05%2F21%2F1989&amp;GameType=all&amp;PlayedFor=0&amp;PlayedVs=0&amp;Park=0" xr:uid="{9B6459E5-E5ED-E442-9DCF-8CBD744E8B84}"/>
    <hyperlink ref="A313" r:id="rId298" display="https://www.baseballmusings.com/cgi-bin/PlayerInfo.py?PlayerID=101289&amp;StartDate=05%2F15%2F1989&amp;EndDate=05%2F21%2F1989&amp;GameType=all&amp;PlayedFor=0&amp;PlayedVs=0&amp;Park=0" xr:uid="{4BD6560B-84A4-A443-81A4-9DC969B7F0E1}"/>
    <hyperlink ref="A314" r:id="rId299" display="https://www.baseballmusings.com/cgi-bin/PlayerInfo.py?PlayerID=100663&amp;StartDate=05%2F15%2F1989&amp;EndDate=05%2F21%2F1989&amp;GameType=all&amp;PlayedFor=0&amp;PlayedVs=0&amp;Park=0" xr:uid="{8B60F893-C5D9-5A4E-A3F1-B3BADDB31B00}"/>
    <hyperlink ref="A315" r:id="rId300" display="https://www.baseballmusings.com/cgi-bin/PlayerInfo.py?PlayerID=100190&amp;StartDate=05%2F15%2F1989&amp;EndDate=05%2F21%2F1989&amp;GameType=all&amp;PlayedFor=0&amp;PlayedVs=0&amp;Park=0" xr:uid="{92603905-BA6C-784F-B792-3ED4B5C42AE9}"/>
    <hyperlink ref="A317" r:id="rId301" display="https://www.baseballmusings.com/cgi-bin/PlayerInfo.py?PlayerID=100944&amp;StartDate=05%2F15%2F1989&amp;EndDate=05%2F21%2F1989&amp;GameType=all&amp;PlayedFor=0&amp;PlayedVs=0&amp;Park=0" xr:uid="{9D38151A-D024-A649-84E2-89EC0C78256D}"/>
    <hyperlink ref="A318" r:id="rId302" display="https://www.baseballmusings.com/cgi-bin/PlayerInfo.py?PlayerID=101063&amp;StartDate=05%2F15%2F1989&amp;EndDate=05%2F21%2F1989&amp;GameType=all&amp;PlayedFor=0&amp;PlayedVs=0&amp;Park=0" xr:uid="{9015C267-0AF9-EB4D-AD1E-EAAEAAA3C028}"/>
    <hyperlink ref="A319" r:id="rId303" display="https://www.baseballmusings.com/cgi-bin/PlayerInfo.py?PlayerID=100531&amp;StartDate=05%2F15%2F1989&amp;EndDate=05%2F21%2F1989&amp;GameType=all&amp;PlayedFor=0&amp;PlayedVs=0&amp;Park=0" xr:uid="{440E346E-8FF5-5042-8ABC-0EA866885F85}"/>
    <hyperlink ref="A320" r:id="rId304" display="https://www.baseballmusings.com/cgi-bin/PlayerInfo.py?PlayerID=100612&amp;StartDate=05%2F15%2F1989&amp;EndDate=05%2F21%2F1989&amp;GameType=all&amp;PlayedFor=0&amp;PlayedVs=0&amp;Park=0" xr:uid="{2BE2B83E-F594-7F4A-AB8F-D433E6BAC6EB}"/>
    <hyperlink ref="A321" r:id="rId305" display="https://www.baseballmusings.com/cgi-bin/PlayerInfo.py?PlayerID=100685&amp;StartDate=05%2F15%2F1989&amp;EndDate=05%2F21%2F1989&amp;GameType=all&amp;PlayedFor=0&amp;PlayedVs=0&amp;Park=0" xr:uid="{377583EB-1D41-EC46-8CF8-CDE3145E83C5}"/>
    <hyperlink ref="A322" r:id="rId306" display="https://www.baseballmusings.com/cgi-bin/PlayerInfo.py?PlayerID=100725&amp;StartDate=05%2F15%2F1989&amp;EndDate=05%2F21%2F1989&amp;GameType=all&amp;PlayedFor=0&amp;PlayedVs=0&amp;Park=0" xr:uid="{7DD05B9A-C5EC-074F-B0AD-855C85B5AC89}"/>
    <hyperlink ref="A323" r:id="rId307" display="https://www.baseballmusings.com/cgi-bin/PlayerInfo.py?PlayerID=100755&amp;StartDate=05%2F15%2F1989&amp;EndDate=05%2F21%2F1989&amp;GameType=all&amp;PlayedFor=0&amp;PlayedVs=0&amp;Park=0" xr:uid="{30F6E94D-05D0-0D47-AAC7-38B8035FD8C9}"/>
    <hyperlink ref="A324" r:id="rId308" display="https://www.baseballmusings.com/cgi-bin/PlayerInfo.py?PlayerID=101036&amp;StartDate=05%2F15%2F1989&amp;EndDate=05%2F21%2F1989&amp;GameType=all&amp;PlayedFor=0&amp;PlayedVs=0&amp;Park=0" xr:uid="{6FA9739F-C358-BA4E-A169-BD54FF71B7A5}"/>
    <hyperlink ref="A325" r:id="rId309" display="https://www.baseballmusings.com/cgi-bin/PlayerInfo.py?PlayerID=747&amp;StartDate=05%2F15%2F1989&amp;EndDate=05%2F21%2F1989&amp;GameType=all&amp;PlayedFor=0&amp;PlayedVs=0&amp;Park=0" xr:uid="{62FB23CB-6BCA-5C4D-8B68-4309FB69ABBE}"/>
    <hyperlink ref="A326" r:id="rId310" display="https://www.baseballmusings.com/cgi-bin/PlayerInfo.py?PlayerID=101185&amp;StartDate=05%2F15%2F1989&amp;EndDate=05%2F21%2F1989&amp;GameType=all&amp;PlayedFor=0&amp;PlayedVs=0&amp;Park=0" xr:uid="{F87B275B-E538-D94A-8944-9625342790C0}"/>
    <hyperlink ref="A327" r:id="rId311" display="https://www.baseballmusings.com/cgi-bin/PlayerInfo.py?PlayerID=100041&amp;StartDate=05%2F15%2F1989&amp;EndDate=05%2F21%2F1989&amp;GameType=all&amp;PlayedFor=0&amp;PlayedVs=0&amp;Park=0" xr:uid="{E711C76F-D3E6-114C-BE31-D334C55A8FAA}"/>
    <hyperlink ref="A328" r:id="rId312" display="https://www.baseballmusings.com/cgi-bin/PlayerInfo.py?PlayerID=100730&amp;StartDate=05%2F15%2F1989&amp;EndDate=05%2F21%2F1989&amp;GameType=all&amp;PlayedFor=0&amp;PlayedVs=0&amp;Park=0" xr:uid="{3421E9F9-2429-7B4C-9B9F-CDE491DDA318}"/>
    <hyperlink ref="A329" r:id="rId313" display="https://www.baseballmusings.com/cgi-bin/PlayerInfo.py?PlayerID=100202&amp;StartDate=05%2F15%2F1989&amp;EndDate=05%2F21%2F1989&amp;GameType=all&amp;PlayedFor=0&amp;PlayedVs=0&amp;Park=0" xr:uid="{F712EED3-923F-D144-B5F9-73EDCBA4B70B}"/>
    <hyperlink ref="A330" r:id="rId314" display="https://www.baseballmusings.com/cgi-bin/PlayerInfo.py?PlayerID=101330&amp;StartDate=05%2F15%2F1989&amp;EndDate=05%2F21%2F1989&amp;GameType=all&amp;PlayedFor=0&amp;PlayedVs=0&amp;Park=0" xr:uid="{9DF86036-E49D-8046-A576-5A7B2FA11447}"/>
    <hyperlink ref="A331" r:id="rId315" display="https://www.baseballmusings.com/cgi-bin/PlayerInfo.py?PlayerID=100040&amp;StartDate=05%2F15%2F1989&amp;EndDate=05%2F21%2F1989&amp;GameType=all&amp;PlayedFor=0&amp;PlayedVs=0&amp;Park=0" xr:uid="{37C59A41-7DA2-1946-B07B-76C9036B85EB}"/>
    <hyperlink ref="A332" r:id="rId316" display="https://www.baseballmusings.com/cgi-bin/PlayerInfo.py?PlayerID=101170&amp;StartDate=05%2F15%2F1989&amp;EndDate=05%2F21%2F1989&amp;GameType=all&amp;PlayedFor=0&amp;PlayedVs=0&amp;Park=0" xr:uid="{421AB7EA-8160-D446-B825-2E8A3D969E28}"/>
    <hyperlink ref="A333" r:id="rId317" display="https://www.baseballmusings.com/cgi-bin/PlayerInfo.py?PlayerID=1086&amp;StartDate=05%2F15%2F1989&amp;EndDate=05%2F21%2F1989&amp;GameType=all&amp;PlayedFor=0&amp;PlayedVs=0&amp;Park=0" xr:uid="{D1758CD7-8AB1-634C-B0BD-A509EE537FDF}"/>
    <hyperlink ref="A334" r:id="rId318" display="https://www.baseballmusings.com/cgi-bin/PlayerInfo.py?PlayerID=100569&amp;StartDate=05%2F15%2F1989&amp;EndDate=05%2F21%2F1989&amp;GameType=all&amp;PlayedFor=0&amp;PlayedVs=0&amp;Park=0" xr:uid="{40C35FAC-E72E-5349-8962-3BDDD5E85B0D}"/>
    <hyperlink ref="A335" r:id="rId319" display="https://www.baseballmusings.com/cgi-bin/PlayerInfo.py?PlayerID=101219&amp;StartDate=05%2F15%2F1989&amp;EndDate=05%2F21%2F1989&amp;GameType=all&amp;PlayedFor=0&amp;PlayedVs=0&amp;Park=0" xr:uid="{FF29A71A-844A-AD46-B3E2-59663041B463}"/>
    <hyperlink ref="A336" r:id="rId320" display="https://www.baseballmusings.com/cgi-bin/PlayerInfo.py?PlayerID=101272&amp;StartDate=05%2F15%2F1989&amp;EndDate=05%2F21%2F1989&amp;GameType=all&amp;PlayedFor=0&amp;PlayedVs=0&amp;Park=0" xr:uid="{CD66A4F2-DAB1-7749-A7CF-F00B3EB88D7B}"/>
    <hyperlink ref="A338" r:id="rId321" display="https://www.baseballmusings.com/cgi-bin/PlayerInfo.py?PlayerID=100644&amp;StartDate=05%2F15%2F1989&amp;EndDate=05%2F21%2F1989&amp;GameType=all&amp;PlayedFor=0&amp;PlayedVs=0&amp;Park=0" xr:uid="{70B49B99-3246-EF4A-8A54-1B4961614161}"/>
    <hyperlink ref="A339" r:id="rId322" display="https://www.baseballmusings.com/cgi-bin/PlayerInfo.py?PlayerID=100684&amp;StartDate=05%2F15%2F1989&amp;EndDate=05%2F21%2F1989&amp;GameType=all&amp;PlayedFor=0&amp;PlayedVs=0&amp;Park=0" xr:uid="{7D6487D4-8CBF-9446-91E0-28E3CBE69070}"/>
    <hyperlink ref="A340" r:id="rId323" display="https://www.baseballmusings.com/cgi-bin/PlayerInfo.py?PlayerID=101366&amp;StartDate=05%2F15%2F1989&amp;EndDate=05%2F21%2F1989&amp;GameType=all&amp;PlayedFor=0&amp;PlayedVs=0&amp;Park=0" xr:uid="{14F36DA7-6392-5643-8812-B547F505F4C3}"/>
    <hyperlink ref="A341" r:id="rId324" display="https://www.baseballmusings.com/cgi-bin/PlayerInfo.py?PlayerID=100744&amp;StartDate=05%2F15%2F1989&amp;EndDate=05%2F21%2F1989&amp;GameType=all&amp;PlayedFor=0&amp;PlayedVs=0&amp;Park=0" xr:uid="{7419AD39-745D-7D42-A0D3-A64F081F3504}"/>
    <hyperlink ref="A342" r:id="rId325" display="https://www.baseballmusings.com/cgi-bin/PlayerInfo.py?PlayerID=100145&amp;StartDate=05%2F15%2F1989&amp;EndDate=05%2F21%2F1989&amp;GameType=all&amp;PlayedFor=0&amp;PlayedVs=0&amp;Park=0" xr:uid="{82836218-8D6A-8148-BF0E-6D887351F79C}"/>
    <hyperlink ref="A343" r:id="rId326" display="https://www.baseballmusings.com/cgi-bin/PlayerInfo.py?PlayerID=100292&amp;StartDate=05%2F15%2F1989&amp;EndDate=05%2F21%2F1989&amp;GameType=all&amp;PlayedFor=0&amp;PlayedVs=0&amp;Park=0" xr:uid="{32976743-1AEA-1244-9EC5-011100E80DFD}"/>
    <hyperlink ref="A344" r:id="rId327" display="https://www.baseballmusings.com/cgi-bin/PlayerInfo.py?PlayerID=100921&amp;StartDate=05%2F15%2F1989&amp;EndDate=05%2F21%2F1989&amp;GameType=all&amp;PlayedFor=0&amp;PlayedVs=0&amp;Park=0" xr:uid="{D10B79A9-D1E0-EE42-9B4C-63AA9309CA2C}"/>
    <hyperlink ref="A345" r:id="rId328" display="https://www.baseballmusings.com/cgi-bin/PlayerInfo.py?PlayerID=101029&amp;StartDate=05%2F15%2F1989&amp;EndDate=05%2F21%2F1989&amp;GameType=all&amp;PlayedFor=0&amp;PlayedVs=0&amp;Park=0" xr:uid="{04640826-5184-B443-943C-A32D5E6A1D16}"/>
    <hyperlink ref="A346" r:id="rId329" display="https://www.baseballmusings.com/cgi-bin/PlayerInfo.py?PlayerID=101035&amp;StartDate=05%2F15%2F1989&amp;EndDate=05%2F21%2F1989&amp;GameType=all&amp;PlayedFor=0&amp;PlayedVs=0&amp;Park=0" xr:uid="{1302F46D-0004-F74C-B43F-07A874D226F4}"/>
    <hyperlink ref="A347" r:id="rId330" display="https://www.baseballmusings.com/cgi-bin/PlayerInfo.py?PlayerID=101050&amp;StartDate=05%2F15%2F1989&amp;EndDate=05%2F21%2F1989&amp;GameType=all&amp;PlayedFor=0&amp;PlayedVs=0&amp;Park=0" xr:uid="{1EDF3C5E-3342-DD4E-AF8C-6E76D95EBB1F}"/>
    <hyperlink ref="A348" r:id="rId331" display="https://www.baseballmusings.com/cgi-bin/PlayerInfo.py?PlayerID=100438&amp;StartDate=05%2F15%2F1989&amp;EndDate=05%2F21%2F1989&amp;GameType=all&amp;PlayedFor=0&amp;PlayedVs=0&amp;Park=0" xr:uid="{D7C3D817-695A-4844-A3B6-46BCC1088F2C}"/>
    <hyperlink ref="A349" r:id="rId332" display="https://www.baseballmusings.com/cgi-bin/PlayerInfo.py?PlayerID=67&amp;StartDate=05%2F15%2F1989&amp;EndDate=05%2F21%2F1989&amp;GameType=all&amp;PlayedFor=0&amp;PlayedVs=0&amp;Park=0" xr:uid="{671CB2CC-DE4E-1D44-8B9C-1124B37ED031}"/>
    <hyperlink ref="A350" r:id="rId333" display="https://www.baseballmusings.com/cgi-bin/PlayerInfo.py?PlayerID=100485&amp;StartDate=05%2F15%2F1989&amp;EndDate=05%2F21%2F1989&amp;GameType=all&amp;PlayedFor=0&amp;PlayedVs=0&amp;Park=0" xr:uid="{E19CFC69-ECD7-1C4F-829B-F70D1532789F}"/>
    <hyperlink ref="A351" r:id="rId334" display="https://www.baseballmusings.com/cgi-bin/PlayerInfo.py?PlayerID=104&amp;StartDate=05%2F15%2F1989&amp;EndDate=05%2F21%2F1989&amp;GameType=all&amp;PlayedFor=0&amp;PlayedVs=0&amp;Park=0" xr:uid="{A9D188FB-D06F-7443-A0CE-2727DAF4B7D4}"/>
    <hyperlink ref="A352" r:id="rId335" display="https://www.baseballmusings.com/cgi-bin/PlayerInfo.py?PlayerID=100494&amp;StartDate=05%2F15%2F1989&amp;EndDate=05%2F21%2F1989&amp;GameType=all&amp;PlayedFor=0&amp;PlayedVs=0&amp;Park=0" xr:uid="{C1A8C31A-7DE9-2B44-B93F-8371896044FC}"/>
    <hyperlink ref="A353" r:id="rId336" display="https://www.baseballmusings.com/cgi-bin/PlayerInfo.py?PlayerID=101325&amp;StartDate=05%2F15%2F1989&amp;EndDate=05%2F21%2F1989&amp;GameType=all&amp;PlayedFor=0&amp;PlayedVs=0&amp;Park=0" xr:uid="{3DFA764E-3723-A249-975D-16DE19C6806E}"/>
    <hyperlink ref="A354" r:id="rId337" display="https://www.baseballmusings.com/cgi-bin/PlayerInfo.py?PlayerID=100951&amp;StartDate=05%2F15%2F1989&amp;EndDate=05%2F21%2F1989&amp;GameType=all&amp;PlayedFor=0&amp;PlayedVs=0&amp;Park=0" xr:uid="{E149F5A6-A31F-CA4E-9CD0-202355350AFB}"/>
    <hyperlink ref="A355" r:id="rId338" display="https://www.baseballmusings.com/cgi-bin/PlayerInfo.py?PlayerID=100373&amp;StartDate=05%2F15%2F1989&amp;EndDate=05%2F21%2F1989&amp;GameType=all&amp;PlayedFor=0&amp;PlayedVs=0&amp;Park=0" xr:uid="{07FFC8CB-C1E9-4C4B-B286-35CF3EF3BAD3}"/>
    <hyperlink ref="A356" r:id="rId339" display="https://www.baseballmusings.com/cgi-bin/PlayerInfo.py?PlayerID=101092&amp;StartDate=05%2F15%2F1989&amp;EndDate=05%2F21%2F1989&amp;GameType=all&amp;PlayedFor=0&amp;PlayedVs=0&amp;Park=0" xr:uid="{3216C9C0-3906-624F-B31B-C6D198D953E7}"/>
    <hyperlink ref="A357" r:id="rId340" display="https://www.baseballmusings.com/cgi-bin/PlayerInfo.py?PlayerID=100693&amp;StartDate=05%2F15%2F1989&amp;EndDate=05%2F21%2F1989&amp;GameType=all&amp;PlayedFor=0&amp;PlayedVs=0&amp;Park=0" xr:uid="{15319F00-751B-1746-A264-B4CC3FAABC74}"/>
    <hyperlink ref="A359" r:id="rId341" display="https://www.baseballmusings.com/cgi-bin/PlayerInfo.py?PlayerID=100350&amp;StartDate=05%2F15%2F1989&amp;EndDate=05%2F21%2F1989&amp;GameType=all&amp;PlayedFor=0&amp;PlayedVs=0&amp;Park=0" xr:uid="{619F288A-14FD-D945-8A28-0CACFAF614ED}"/>
    <hyperlink ref="A360" r:id="rId342" display="https://www.baseballmusings.com/cgi-bin/PlayerInfo.py?PlayerID=100372&amp;StartDate=05%2F15%2F1989&amp;EndDate=05%2F21%2F1989&amp;GameType=all&amp;PlayedFor=0&amp;PlayedVs=0&amp;Park=0" xr:uid="{70DC582B-EEC7-C04D-8A96-E9A7A108CEC1}"/>
    <hyperlink ref="A361" r:id="rId343" display="https://www.baseballmusings.com/cgi-bin/PlayerInfo.py?PlayerID=101041&amp;StartDate=05%2F15%2F1989&amp;EndDate=05%2F21%2F1989&amp;GameType=all&amp;PlayedFor=0&amp;PlayedVs=0&amp;Park=0" xr:uid="{FE572997-3CF2-294D-B6E7-55A4B57C4065}"/>
    <hyperlink ref="A362" r:id="rId344" display="https://www.baseballmusings.com/cgi-bin/PlayerInfo.py?PlayerID=101066&amp;StartDate=05%2F15%2F1989&amp;EndDate=05%2F21%2F1989&amp;GameType=all&amp;PlayedFor=0&amp;PlayedVs=0&amp;Park=0" xr:uid="{0057DA81-5B2F-DC4D-BBF8-B2F7219EEA57}"/>
    <hyperlink ref="A363" r:id="rId345" display="https://www.baseballmusings.com/cgi-bin/PlayerInfo.py?PlayerID=349&amp;StartDate=05%2F15%2F1989&amp;EndDate=05%2F21%2F1989&amp;GameType=all&amp;PlayedFor=0&amp;PlayedVs=0&amp;Park=0" xr:uid="{70427A0E-80E6-CA43-8C19-2489D4483548}"/>
    <hyperlink ref="A364" r:id="rId346" display="https://www.baseballmusings.com/cgi-bin/PlayerInfo.py?PlayerID=101174&amp;StartDate=05%2F15%2F1989&amp;EndDate=05%2F21%2F1989&amp;GameType=all&amp;PlayedFor=0&amp;PlayedVs=0&amp;Park=0" xr:uid="{A94EB145-5C8C-A244-A5BC-52233FDAF3DB}"/>
    <hyperlink ref="A365" r:id="rId347" display="https://www.baseballmusings.com/cgi-bin/PlayerInfo.py?PlayerID=100552&amp;StartDate=05%2F15%2F1989&amp;EndDate=05%2F21%2F1989&amp;GameType=all&amp;PlayedFor=0&amp;PlayedVs=0&amp;Park=0" xr:uid="{1FB35926-630F-7541-B607-01D3C96299A2}"/>
    <hyperlink ref="A366" r:id="rId348" display="https://www.baseballmusings.com/cgi-bin/PlayerInfo.py?PlayerID=1068&amp;StartDate=05%2F15%2F1989&amp;EndDate=05%2F21%2F1989&amp;GameType=all&amp;PlayedFor=0&amp;PlayedVs=0&amp;Park=0" xr:uid="{2D92D406-5AF0-5A46-8F45-AE93C8400212}"/>
    <hyperlink ref="A367" r:id="rId349" display="https://www.baseballmusings.com/cgi-bin/PlayerInfo.py?PlayerID=100582&amp;StartDate=05%2F15%2F1989&amp;EndDate=05%2F21%2F1989&amp;GameType=all&amp;PlayedFor=0&amp;PlayedVs=0&amp;Park=0" xr:uid="{4405462F-0A8F-7746-8E36-D070CA3BA3C3}"/>
    <hyperlink ref="A368" r:id="rId350" display="https://www.baseballmusings.com/cgi-bin/PlayerInfo.py?PlayerID=100025&amp;StartDate=05%2F15%2F1989&amp;EndDate=05%2F21%2F1989&amp;GameType=all&amp;PlayedFor=0&amp;PlayedVs=0&amp;Park=0" xr:uid="{250AA020-51CA-1D4E-B2C5-2D13FC53E414}"/>
    <hyperlink ref="A369" r:id="rId351" display="https://www.baseballmusings.com/cgi-bin/PlayerInfo.py?PlayerID=100648&amp;StartDate=05%2F15%2F1989&amp;EndDate=05%2F21%2F1989&amp;GameType=all&amp;PlayedFor=0&amp;PlayedVs=0&amp;Park=0" xr:uid="{F5CD0FEC-B047-B44D-ADEA-FA3011054AEC}"/>
    <hyperlink ref="A370" r:id="rId352" display="https://www.baseballmusings.com/cgi-bin/PlayerInfo.py?PlayerID=100058&amp;StartDate=05%2F15%2F1989&amp;EndDate=05%2F21%2F1989&amp;GameType=all&amp;PlayedFor=0&amp;PlayedVs=0&amp;Park=0" xr:uid="{C8EF7D4B-FACD-4347-9A46-88ECA955E032}"/>
    <hyperlink ref="A371" r:id="rId353" display="https://www.baseballmusings.com/cgi-bin/PlayerInfo.py?PlayerID=100799&amp;StartDate=05%2F15%2F1989&amp;EndDate=05%2F21%2F1989&amp;GameType=all&amp;PlayedFor=0&amp;PlayedVs=0&amp;Park=0" xr:uid="{3B9FFCA3-15F6-CB47-B29D-E2CACA361B70}"/>
    <hyperlink ref="A372" r:id="rId354" display="https://www.baseballmusings.com/cgi-bin/PlayerInfo.py?PlayerID=100218&amp;StartDate=05%2F15%2F1989&amp;EndDate=05%2F21%2F1989&amp;GameType=all&amp;PlayedFor=0&amp;PlayedVs=0&amp;Park=0" xr:uid="{D3EDB015-DCA8-0248-9BB4-7BE803399444}"/>
    <hyperlink ref="A373" r:id="rId355" display="https://www.baseballmusings.com/cgi-bin/PlayerInfo.py?PlayerID=100837&amp;StartDate=05%2F15%2F1989&amp;EndDate=05%2F21%2F1989&amp;GameType=all&amp;PlayedFor=0&amp;PlayedVs=0&amp;Park=0" xr:uid="{8C1AD586-4851-764B-80D4-14014A369280}"/>
    <hyperlink ref="A374" r:id="rId356" display="https://www.baseballmusings.com/cgi-bin/PlayerInfo.py?PlayerID=100299&amp;StartDate=05%2F15%2F1989&amp;EndDate=05%2F21%2F1989&amp;GameType=all&amp;PlayedFor=0&amp;PlayedVs=0&amp;Park=0" xr:uid="{D98217BC-EC50-914B-A619-D6C8D5B6E67B}"/>
    <hyperlink ref="A375" r:id="rId357" display="https://www.baseballmusings.com/cgi-bin/PlayerInfo.py?PlayerID=100928&amp;StartDate=05%2F15%2F1989&amp;EndDate=05%2F21%2F1989&amp;GameType=all&amp;PlayedFor=0&amp;PlayedVs=0&amp;Park=0" xr:uid="{4D768AC6-F61B-4146-918D-6B021603BE38}"/>
    <hyperlink ref="A376" r:id="rId358" display="https://www.baseballmusings.com/cgi-bin/PlayerInfo.py?PlayerID=100975&amp;StartDate=05%2F15%2F1989&amp;EndDate=05%2F21%2F1989&amp;GameType=all&amp;PlayedFor=0&amp;PlayedVs=0&amp;Park=0" xr:uid="{BD3CE6BD-0E19-5144-9D53-989316BFC5C8}"/>
    <hyperlink ref="A377" r:id="rId359" display="https://www.baseballmusings.com/cgi-bin/PlayerInfo.py?PlayerID=101093&amp;StartDate=05%2F15%2F1989&amp;EndDate=05%2F21%2F1989&amp;GameType=all&amp;PlayedFor=0&amp;PlayedVs=0&amp;Park=0" xr:uid="{E5D59A2C-0819-9447-9621-E0C3B8F91EB7}"/>
    <hyperlink ref="A378" r:id="rId360" display="https://www.baseballmusings.com/cgi-bin/PlayerInfo.py?PlayerID=101107&amp;StartDate=05%2F15%2F1989&amp;EndDate=05%2F21%2F1989&amp;GameType=all&amp;PlayedFor=0&amp;PlayedVs=0&amp;Park=0" xr:uid="{8E8E1BA9-4572-0842-AC1F-2D70FDFEB007}"/>
    <hyperlink ref="A380" r:id="rId361" display="https://www.baseballmusings.com/cgi-bin/PlayerInfo.py?PlayerID=115&amp;StartDate=05%2F15%2F1989&amp;EndDate=05%2F21%2F1989&amp;GameType=all&amp;PlayedFor=0&amp;PlayedVs=0&amp;Park=0" xr:uid="{F8CC0E9B-559C-5E43-A9EC-789B5DD4536D}"/>
    <hyperlink ref="A381" r:id="rId362" display="https://www.baseballmusings.com/cgi-bin/PlayerInfo.py?PlayerID=100437&amp;StartDate=05%2F15%2F1989&amp;EndDate=05%2F21%2F1989&amp;GameType=all&amp;PlayedFor=0&amp;PlayedVs=0&amp;Park=0" xr:uid="{9D8162AC-B648-DB41-9668-10F0E57BF82C}"/>
    <hyperlink ref="A382" r:id="rId363" display="https://www.baseballmusings.com/cgi-bin/PlayerInfo.py?PlayerID=101194&amp;StartDate=05%2F15%2F1989&amp;EndDate=05%2F21%2F1989&amp;GameType=all&amp;PlayedFor=0&amp;PlayedVs=0&amp;Park=0" xr:uid="{21B8BC48-785E-1E4D-A198-544CD94EE3AD}"/>
    <hyperlink ref="A383" r:id="rId364" display="https://www.baseballmusings.com/cgi-bin/PlayerInfo.py?PlayerID=100746&amp;StartDate=05%2F15%2F1989&amp;EndDate=05%2F21%2F1989&amp;GameType=all&amp;PlayedFor=0&amp;PlayedVs=0&amp;Park=0" xr:uid="{1104D0B4-ED00-9940-A3BC-F4D45555E684}"/>
    <hyperlink ref="A384" r:id="rId365" display="https://www.baseballmusings.com/cgi-bin/PlayerInfo.py?PlayerID=100784&amp;StartDate=05%2F15%2F1989&amp;EndDate=05%2F21%2F1989&amp;GameType=all&amp;PlayedFor=0&amp;PlayedVs=0&amp;Park=0" xr:uid="{F40BD0CE-3C67-9640-8D72-B22DC035B8A7}"/>
    <hyperlink ref="A385" r:id="rId366" display="https://www.baseballmusings.com/cgi-bin/PlayerInfo.py?PlayerID=100224&amp;StartDate=05%2F15%2F1989&amp;EndDate=05%2F21%2F1989&amp;GameType=all&amp;PlayedFor=0&amp;PlayedVs=0&amp;Park=0" xr:uid="{DFD5076B-8E10-AD4D-BE55-5741D6AD41C1}"/>
    <hyperlink ref="A386" r:id="rId367" display="https://www.baseballmusings.com/cgi-bin/PlayerInfo.py?PlayerID=101014&amp;StartDate=05%2F15%2F1989&amp;EndDate=05%2F21%2F1989&amp;GameType=all&amp;PlayedFor=0&amp;PlayedVs=0&amp;Park=0" xr:uid="{45F634E3-2EBB-7747-9D0A-045660A29693}"/>
    <hyperlink ref="A387" r:id="rId368" display="https://www.baseballmusings.com/cgi-bin/PlayerInfo.py?PlayerID=100457&amp;StartDate=05%2F15%2F1989&amp;EndDate=05%2F21%2F1989&amp;GameType=all&amp;PlayedFor=0&amp;PlayedVs=0&amp;Park=0" xr:uid="{98243209-2ECD-CC44-B4D7-E9B346E3C92C}"/>
    <hyperlink ref="A388" r:id="rId369" display="https://www.baseballmusings.com/cgi-bin/PlayerInfo.py?PlayerID=101102&amp;StartDate=05%2F15%2F1989&amp;EndDate=05%2F21%2F1989&amp;GameType=all&amp;PlayedFor=0&amp;PlayedVs=0&amp;Park=0" xr:uid="{BE85E119-DE87-9D4E-A6B4-B5D45E134C8F}"/>
    <hyperlink ref="A389" r:id="rId370" display="https://www.baseballmusings.com/cgi-bin/PlayerInfo.py?PlayerID=101186&amp;StartDate=05%2F15%2F1989&amp;EndDate=05%2F21%2F1989&amp;GameType=all&amp;PlayedFor=0&amp;PlayedVs=0&amp;Park=0" xr:uid="{FAED5782-42BE-CB40-80F8-A78C6066E0EF}"/>
    <hyperlink ref="A390" r:id="rId371" display="https://www.baseballmusings.com/cgi-bin/PlayerInfo.py?PlayerID=101216&amp;StartDate=05%2F15%2F1989&amp;EndDate=05%2F21%2F1989&amp;GameType=all&amp;PlayedFor=0&amp;PlayedVs=0&amp;Park=0" xr:uid="{F2545818-A4E9-5443-945B-7089BE408AA6}"/>
    <hyperlink ref="A391" r:id="rId372" display="https://www.baseballmusings.com/cgi-bin/PlayerInfo.py?PlayerID=100574&amp;StartDate=05%2F15%2F1989&amp;EndDate=05%2F21%2F1989&amp;GameType=all&amp;PlayedFor=0&amp;PlayedVs=0&amp;Park=0" xr:uid="{206832A9-A806-0A4A-8789-5E2ED1219155}"/>
    <hyperlink ref="A392" r:id="rId373" display="https://www.baseballmusings.com/cgi-bin/PlayerInfo.py?PlayerID=1680&amp;StartDate=05%2F15%2F1989&amp;EndDate=05%2F21%2F1989&amp;GameType=all&amp;PlayedFor=0&amp;PlayedVs=0&amp;Park=0" xr:uid="{28F6B535-391B-F641-9355-506BBD577F63}"/>
    <hyperlink ref="A393" r:id="rId374" display="https://www.baseballmusings.com/cgi-bin/PlayerInfo.py?PlayerID=100619&amp;StartDate=05%2F15%2F1989&amp;EndDate=05%2F21%2F1989&amp;GameType=all&amp;PlayedFor=0&amp;PlayedVs=0&amp;Park=0" xr:uid="{DEE5288F-5DD2-DE4A-B170-A2CE1F61735A}"/>
    <hyperlink ref="A394" r:id="rId375" display="https://www.baseballmusings.com/cgi-bin/PlayerInfo.py?PlayerID=100030&amp;StartDate=05%2F15%2F1989&amp;EndDate=05%2F21%2F1989&amp;GameType=all&amp;PlayedFor=0&amp;PlayedVs=0&amp;Park=0" xr:uid="{E1A66B93-E39F-B346-B834-507E94C30A96}"/>
    <hyperlink ref="A395" r:id="rId376" display="https://www.baseballmusings.com/cgi-bin/PlayerInfo.py?PlayerID=100046&amp;StartDate=05%2F15%2F1989&amp;EndDate=05%2F21%2F1989&amp;GameType=all&amp;PlayedFor=0&amp;PlayedVs=0&amp;Park=0" xr:uid="{EE422B23-E4D4-664F-BDF1-21CA16EE9598}"/>
    <hyperlink ref="A396" r:id="rId377" display="https://www.baseballmusings.com/cgi-bin/PlayerInfo.py?PlayerID=100709&amp;StartDate=05%2F15%2F1989&amp;EndDate=05%2F21%2F1989&amp;GameType=all&amp;PlayedFor=0&amp;PlayedVs=0&amp;Park=0" xr:uid="{EE66D03C-15F5-864E-AA0B-DBCCBAF31D9A}"/>
    <hyperlink ref="A397" r:id="rId378" display="https://www.baseballmusings.com/cgi-bin/PlayerInfo.py?PlayerID=100727&amp;StartDate=05%2F15%2F1989&amp;EndDate=05%2F21%2F1989&amp;GameType=all&amp;PlayedFor=0&amp;PlayedVs=0&amp;Park=0" xr:uid="{DC7C37ED-7027-9B44-A9BF-3ECB75B46C8D}"/>
    <hyperlink ref="A398" r:id="rId379" display="https://www.baseballmusings.com/cgi-bin/PlayerInfo.py?PlayerID=100732&amp;StartDate=05%2F15%2F1989&amp;EndDate=05%2F21%2F1989&amp;GameType=all&amp;PlayedFor=0&amp;PlayedVs=0&amp;Park=0" xr:uid="{84AB76C2-5D70-784B-8DF1-D1A34342B08D}"/>
    <hyperlink ref="A399" r:id="rId380" display="https://www.baseballmusings.com/cgi-bin/PlayerInfo.py?PlayerID=101393&amp;StartDate=05%2F15%2F1989&amp;EndDate=05%2F21%2F1989&amp;GameType=all&amp;PlayedFor=0&amp;PlayedVs=0&amp;Park=0" xr:uid="{7DAAF831-91AB-C54F-909E-0C313CAB8241}"/>
    <hyperlink ref="A401" r:id="rId381" display="https://www.baseballmusings.com/cgi-bin/PlayerInfo.py?PlayerID=101395&amp;StartDate=05%2F15%2F1989&amp;EndDate=05%2F21%2F1989&amp;GameType=all&amp;PlayedFor=0&amp;PlayedVs=0&amp;Park=0" xr:uid="{13469FFE-E27A-084D-BC35-90A21553941A}"/>
    <hyperlink ref="A402" r:id="rId382" display="https://www.baseballmusings.com/cgi-bin/PlayerInfo.py?PlayerID=100750&amp;StartDate=05%2F15%2F1989&amp;EndDate=05%2F21%2F1989&amp;GameType=all&amp;PlayedFor=0&amp;PlayedVs=0&amp;Park=0" xr:uid="{0E79ADC3-D2FC-AB41-A3A6-148E36F52B73}"/>
    <hyperlink ref="A403" r:id="rId383" display="https://www.baseballmusings.com/cgi-bin/PlayerInfo.py?PlayerID=100768&amp;StartDate=05%2F15%2F1989&amp;EndDate=05%2F21%2F1989&amp;GameType=all&amp;PlayedFor=0&amp;PlayedVs=0&amp;Park=0" xr:uid="{E2E65416-EA3B-4E4D-BFCA-8B7E6E26A874}"/>
    <hyperlink ref="A404" r:id="rId384" display="https://www.baseballmusings.com/cgi-bin/PlayerInfo.py?PlayerID=100827&amp;StartDate=05%2F15%2F1989&amp;EndDate=05%2F21%2F1989&amp;GameType=all&amp;PlayedFor=0&amp;PlayedVs=0&amp;Park=0" xr:uid="{F6C42E9E-D9B4-A64F-A2AF-8B598AA8BDED}"/>
    <hyperlink ref="A405" r:id="rId385" display="https://www.baseballmusings.com/cgi-bin/PlayerInfo.py?PlayerID=100239&amp;StartDate=05%2F15%2F1989&amp;EndDate=05%2F21%2F1989&amp;GameType=all&amp;PlayedFor=0&amp;PlayedVs=0&amp;Park=0" xr:uid="{4E03D587-ABE6-AD4C-9147-C46C26AC772C}"/>
    <hyperlink ref="A406" r:id="rId386" display="https://www.baseballmusings.com/cgi-bin/PlayerInfo.py?PlayerID=100252&amp;StartDate=05%2F15%2F1989&amp;EndDate=05%2F21%2F1989&amp;GameType=all&amp;PlayedFor=0&amp;PlayedVs=0&amp;Park=0" xr:uid="{92D7C2F7-6E38-B240-8BAB-269CD2A199B8}"/>
    <hyperlink ref="A407" r:id="rId387" display="https://www.baseballmusings.com/cgi-bin/PlayerInfo.py?PlayerID=100275&amp;StartDate=05%2F15%2F1989&amp;EndDate=05%2F21%2F1989&amp;GameType=all&amp;PlayedFor=0&amp;PlayedVs=0&amp;Park=0" xr:uid="{4A940E98-0CD5-FE4D-A269-B062B0457B03}"/>
    <hyperlink ref="A408" r:id="rId388" display="https://www.baseballmusings.com/cgi-bin/PlayerInfo.py?PlayerID=100285&amp;StartDate=05%2F15%2F1989&amp;EndDate=05%2F21%2F1989&amp;GameType=all&amp;PlayedFor=0&amp;PlayedVs=0&amp;Park=0" xr:uid="{3B93A509-77F8-614B-AA40-7340870EF996}"/>
    <hyperlink ref="A409" r:id="rId389" display="https://www.baseballmusings.com/cgi-bin/PlayerInfo.py?PlayerID=100893&amp;StartDate=05%2F15%2F1989&amp;EndDate=05%2F21%2F1989&amp;GameType=all&amp;PlayedFor=0&amp;PlayedVs=0&amp;Park=0" xr:uid="{67C26514-9D68-0B46-B25B-5FCBE1D550F3}"/>
    <hyperlink ref="A410" r:id="rId390" display="https://www.baseballmusings.com/cgi-bin/PlayerInfo.py?PlayerID=100906&amp;StartDate=05%2F15%2F1989&amp;EndDate=05%2F21%2F1989&amp;GameType=all&amp;PlayedFor=0&amp;PlayedVs=0&amp;Park=0" xr:uid="{FCA53F92-CD81-D64A-A8AB-8C6F6CD0CBC8}"/>
    <hyperlink ref="A411" r:id="rId391" display="https://www.baseballmusings.com/cgi-bin/PlayerInfo.py?PlayerID=100948&amp;StartDate=05%2F15%2F1989&amp;EndDate=05%2F21%2F1989&amp;GameType=all&amp;PlayedFor=0&amp;PlayedVs=0&amp;Park=0" xr:uid="{05561E1D-9C10-A549-AFAD-BFEBC11D776D}"/>
    <hyperlink ref="A412" r:id="rId392" display="https://www.baseballmusings.com/cgi-bin/PlayerInfo.py?PlayerID=100342&amp;StartDate=05%2F15%2F1989&amp;EndDate=05%2F21%2F1989&amp;GameType=all&amp;PlayedFor=0&amp;PlayedVs=0&amp;Park=0" xr:uid="{2CD3E1FD-AFFD-6343-9123-465AE51C3285}"/>
    <hyperlink ref="A413" r:id="rId393" display="https://www.baseballmusings.com/cgi-bin/PlayerInfo.py?PlayerID=101024&amp;StartDate=05%2F15%2F1989&amp;EndDate=05%2F21%2F1989&amp;GameType=all&amp;PlayedFor=0&amp;PlayedVs=0&amp;Park=0" xr:uid="{0D43CE1C-1FE5-2047-9459-77C929588C6E}"/>
    <hyperlink ref="A414" r:id="rId394" display="https://www.baseballmusings.com/cgi-bin/PlayerInfo.py?PlayerID=101038&amp;StartDate=05%2F15%2F1989&amp;EndDate=05%2F21%2F1989&amp;GameType=all&amp;PlayedFor=0&amp;PlayedVs=0&amp;Park=0" xr:uid="{C968C907-5191-2741-BD9D-7909A79183FE}"/>
    <hyperlink ref="A415" r:id="rId395" display="https://www.baseballmusings.com/cgi-bin/PlayerInfo.py?PlayerID=100500&amp;StartDate=05%2F15%2F1989&amp;EndDate=05%2F21%2F1989&amp;GameType=all&amp;PlayedFor=0&amp;PlayedVs=0&amp;Park=0" xr:uid="{90EB9757-BEC0-6C41-9EB2-731D89E44701}"/>
    <hyperlink ref="A416" r:id="rId396" display="https://www.baseballmusings.com/cgi-bin/PlayerInfo.py?PlayerID=100566&amp;StartDate=05%2F15%2F1989&amp;EndDate=05%2F21%2F1989&amp;GameType=all&amp;PlayedFor=0&amp;PlayedVs=0&amp;Park=0" xr:uid="{B620E622-EA46-9C47-80E6-A3839785E964}"/>
    <hyperlink ref="A417" r:id="rId397" display="https://www.baseballmusings.com/cgi-bin/PlayerInfo.py?PlayerID=101232&amp;StartDate=05%2F15%2F1989&amp;EndDate=05%2F21%2F1989&amp;GameType=all&amp;PlayedFor=0&amp;PlayedVs=0&amp;Park=0" xr:uid="{8246D2ED-0E1C-894B-94CD-837CDC43EA59}"/>
    <hyperlink ref="A418" r:id="rId398" display="https://www.baseballmusings.com/cgi-bin/PlayerInfo.py?PlayerID=101242&amp;StartDate=05%2F15%2F1989&amp;EndDate=05%2F21%2F1989&amp;GameType=all&amp;PlayedFor=0&amp;PlayedVs=0&amp;Park=0" xr:uid="{7AA056D8-EC95-3A43-8AE0-50792A59BCD6}"/>
    <hyperlink ref="A419" r:id="rId399" display="https://www.baseballmusings.com/cgi-bin/PlayerInfo.py?PlayerID=100600&amp;StartDate=05%2F15%2F1989&amp;EndDate=05%2F21%2F1989&amp;GameType=all&amp;PlayedFor=0&amp;PlayedVs=0&amp;Park=0" xr:uid="{2BD26A73-315D-CA4C-A392-BD5FD27979CB}"/>
    <hyperlink ref="A420" r:id="rId400" display="https://www.baseballmusings.com/cgi-bin/PlayerInfo.py?PlayerID=100622&amp;StartDate=05%2F15%2F1989&amp;EndDate=05%2F21%2F1989&amp;GameType=all&amp;PlayedFor=0&amp;PlayedVs=0&amp;Park=0" xr:uid="{1F1258F1-BA8B-FC49-80F8-353D9C210884}"/>
    <hyperlink ref="A422" r:id="rId401" display="https://www.baseballmusings.com/cgi-bin/PlayerInfo.py?PlayerID=101350&amp;StartDate=05%2F15%2F1989&amp;EndDate=05%2F21%2F1989&amp;GameType=all&amp;PlayedFor=0&amp;PlayedVs=0&amp;Park=0" xr:uid="{FDBEA346-F734-6141-8BE1-ACEF2E985B23}"/>
    <hyperlink ref="A423" r:id="rId402" display="https://www.baseballmusings.com/cgi-bin/PlayerInfo.py?PlayerID=101351&amp;StartDate=05%2F15%2F1989&amp;EndDate=05%2F21%2F1989&amp;GameType=all&amp;PlayedFor=0&amp;PlayedVs=0&amp;Park=0" xr:uid="{0D022E6F-E983-3C43-89F1-48AF402FE745}"/>
    <hyperlink ref="A424" r:id="rId403" display="https://www.baseballmusings.com/cgi-bin/PlayerInfo.py?PlayerID=100317&amp;StartDate=05%2F15%2F1989&amp;EndDate=05%2F21%2F1989&amp;GameType=all&amp;PlayedFor=0&amp;PlayedVs=0&amp;Park=0" xr:uid="{5D96D85B-3692-EE4F-8E51-8ACF5B253E73}"/>
    <hyperlink ref="A425" r:id="rId404" display="https://www.baseballmusings.com/cgi-bin/PlayerInfo.py?PlayerID=101156&amp;StartDate=05%2F15%2F1989&amp;EndDate=05%2F21%2F1989&amp;GameType=all&amp;PlayedFor=0&amp;PlayedVs=0&amp;Park=0" xr:uid="{EA3368FE-713D-2240-9255-1A4FBD5CDB67}"/>
    <hyperlink ref="A426" r:id="rId405" display="https://www.baseballmusings.com/cgi-bin/PlayerInfo.py?PlayerID=101176&amp;StartDate=05%2F15%2F1989&amp;EndDate=05%2F21%2F1989&amp;GameType=all&amp;PlayedFor=0&amp;PlayedVs=0&amp;Park=0" xr:uid="{570CA01F-FE31-164E-8DBC-F99AA9F5FF95}"/>
    <hyperlink ref="A427" r:id="rId406" display="https://www.baseballmusings.com/cgi-bin/PlayerInfo.py?PlayerID=101204&amp;StartDate=05%2F15%2F1989&amp;EndDate=05%2F21%2F1989&amp;GameType=all&amp;PlayedFor=0&amp;PlayedVs=0&amp;Park=0" xr:uid="{3D4EA656-A998-A240-9212-49357B1605AF}"/>
    <hyperlink ref="A428" r:id="rId407" display="https://www.baseballmusings.com/cgi-bin/PlayerInfo.py?PlayerID=100576&amp;StartDate=05%2F15%2F1989&amp;EndDate=05%2F21%2F1989&amp;GameType=all&amp;PlayedFor=0&amp;PlayedVs=0&amp;Park=0" xr:uid="{7AD7165B-485C-E14E-8D3E-8BD8CB86A213}"/>
    <hyperlink ref="A429" r:id="rId408" display="https://www.baseballmusings.com/cgi-bin/PlayerInfo.py?PlayerID=101244&amp;StartDate=05%2F15%2F1989&amp;EndDate=05%2F21%2F1989&amp;GameType=all&amp;PlayedFor=0&amp;PlayedVs=0&amp;Park=0" xr:uid="{278A6D04-A4A6-5F4F-BEF3-249B29DC1799}"/>
    <hyperlink ref="A430" r:id="rId409" display="https://www.baseballmusings.com/cgi-bin/PlayerInfo.py?PlayerID=100032&amp;StartDate=05%2F15%2F1989&amp;EndDate=05%2F21%2F1989&amp;GameType=all&amp;PlayedFor=0&amp;PlayedVs=0&amp;Park=0" xr:uid="{43D70EC4-A6EB-E64C-9F8E-45659A78779A}"/>
    <hyperlink ref="A431" r:id="rId410" display="https://www.baseballmusings.com/cgi-bin/PlayerInfo.py?PlayerID=100639&amp;StartDate=05%2F15%2F1989&amp;EndDate=05%2F21%2F1989&amp;GameType=all&amp;PlayedFor=0&amp;PlayedVs=0&amp;Park=0" xr:uid="{D774A806-4934-354C-BFDD-4B83125C6A50}"/>
    <hyperlink ref="A432" r:id="rId411" display="https://www.baseballmusings.com/cgi-bin/PlayerInfo.py?PlayerID=100048&amp;StartDate=05%2F15%2F1989&amp;EndDate=05%2F21%2F1989&amp;GameType=all&amp;PlayedFor=0&amp;PlayedVs=0&amp;Park=0" xr:uid="{3319BE12-B493-334E-92BA-457AE349F2FD}"/>
    <hyperlink ref="A433" r:id="rId412" display="https://www.baseballmusings.com/cgi-bin/PlayerInfo.py?PlayerID=101312&amp;StartDate=05%2F15%2F1989&amp;EndDate=05%2F21%2F1989&amp;GameType=all&amp;PlayedFor=0&amp;PlayedVs=0&amp;Park=0" xr:uid="{0C57C924-BF43-AE4D-9718-695903934BC4}"/>
    <hyperlink ref="A434" r:id="rId413" display="https://www.baseballmusings.com/cgi-bin/PlayerInfo.py?PlayerID=101313&amp;StartDate=05%2F15%2F1989&amp;EndDate=05%2F21%2F1989&amp;GameType=all&amp;PlayedFor=0&amp;PlayedVs=0&amp;Park=0" xr:uid="{BA72B409-19A9-F241-B78D-32AF035C4D99}"/>
    <hyperlink ref="A435" r:id="rId414" display="https://www.baseballmusings.com/cgi-bin/PlayerInfo.py?PlayerID=100075&amp;StartDate=05%2F15%2F1989&amp;EndDate=05%2F21%2F1989&amp;GameType=all&amp;PlayedFor=0&amp;PlayedVs=0&amp;Park=0" xr:uid="{53D8CB88-38FC-704D-95A4-529B12E521E6}"/>
    <hyperlink ref="A436" r:id="rId415" display="https://www.baseballmusings.com/cgi-bin/PlayerInfo.py?PlayerID=101338&amp;StartDate=05%2F15%2F1989&amp;EndDate=05%2F21%2F1989&amp;GameType=all&amp;PlayedFor=0&amp;PlayedVs=0&amp;Park=0" xr:uid="{5348AB7E-97D2-3F4C-AD37-79428BEBE22E}"/>
    <hyperlink ref="A437" r:id="rId416" display="https://www.baseballmusings.com/cgi-bin/PlayerInfo.py?PlayerID=100704&amp;StartDate=05%2F15%2F1989&amp;EndDate=05%2F21%2F1989&amp;GameType=all&amp;PlayedFor=0&amp;PlayedVs=0&amp;Park=0" xr:uid="{0CDF2403-1BF1-984B-B326-1BA2A816289B}"/>
    <hyperlink ref="A438" r:id="rId417" display="https://www.baseballmusings.com/cgi-bin/PlayerInfo.py?PlayerID=101347&amp;StartDate=05%2F15%2F1989&amp;EndDate=05%2F21%2F1989&amp;GameType=all&amp;PlayedFor=0&amp;PlayedVs=0&amp;Park=0" xr:uid="{1B589945-19C9-FA4D-A3CF-CE8A4C69AB3D}"/>
    <hyperlink ref="A439" r:id="rId418" display="https://www.baseballmusings.com/cgi-bin/PlayerInfo.py?PlayerID=100118&amp;StartDate=05%2F15%2F1989&amp;EndDate=05%2F21%2F1989&amp;GameType=all&amp;PlayedFor=0&amp;PlayedVs=0&amp;Park=0" xr:uid="{5ECCE2B1-8088-F741-8BEB-9241714D5152}"/>
    <hyperlink ref="A440" r:id="rId419" display="https://www.baseballmusings.com/cgi-bin/PlayerInfo.py?PlayerID=101372&amp;StartDate=05%2F15%2F1989&amp;EndDate=05%2F21%2F1989&amp;GameType=all&amp;PlayedFor=0&amp;PlayedVs=0&amp;Park=0" xr:uid="{E25DB7F7-1B11-624F-A898-CA92E74AB916}"/>
    <hyperlink ref="A441" r:id="rId420" display="https://www.baseballmusings.com/cgi-bin/PlayerInfo.py?PlayerID=100739&amp;StartDate=05%2F15%2F1989&amp;EndDate=05%2F21%2F1989&amp;GameType=all&amp;PlayedFor=0&amp;PlayedVs=0&amp;Park=0" xr:uid="{5196C53A-9AF5-3C4E-8254-8FCE478BDC67}"/>
    <hyperlink ref="A443" r:id="rId421" display="https://www.baseballmusings.com/cgi-bin/PlayerInfo.py?PlayerID=100745&amp;StartDate=05%2F15%2F1989&amp;EndDate=05%2F21%2F1989&amp;GameType=all&amp;PlayedFor=0&amp;PlayedVs=0&amp;Park=0" xr:uid="{303193F9-01B0-D04B-85D0-7EF5B59AB22D}"/>
    <hyperlink ref="A444" r:id="rId422" display="https://www.baseballmusings.com/cgi-bin/PlayerInfo.py?PlayerID=100164&amp;StartDate=05%2F15%2F1989&amp;EndDate=05%2F21%2F1989&amp;GameType=all&amp;PlayedFor=0&amp;PlayedVs=0&amp;Park=0" xr:uid="{F0CD3858-C3A0-9A4E-9BE8-0A939A95A382}"/>
    <hyperlink ref="A445" r:id="rId423" display="https://www.baseballmusings.com/cgi-bin/PlayerInfo.py?PlayerID=100167&amp;StartDate=05%2F15%2F1989&amp;EndDate=05%2F21%2F1989&amp;GameType=all&amp;PlayedFor=0&amp;PlayedVs=0&amp;Park=0" xr:uid="{96C064F6-363E-FD45-BB3F-C0ADAA8515AA}"/>
    <hyperlink ref="A446" r:id="rId424" display="https://www.baseballmusings.com/cgi-bin/PlayerInfo.py?PlayerID=100774&amp;StartDate=05%2F15%2F1989&amp;EndDate=05%2F21%2F1989&amp;GameType=all&amp;PlayedFor=0&amp;PlayedVs=0&amp;Park=0" xr:uid="{E6C7F4C8-32EC-674E-9EF3-6207B283DBBC}"/>
    <hyperlink ref="A447" r:id="rId425" display="https://www.baseballmusings.com/cgi-bin/PlayerInfo.py?PlayerID=100776&amp;StartDate=05%2F15%2F1989&amp;EndDate=05%2F21%2F1989&amp;GameType=all&amp;PlayedFor=0&amp;PlayedVs=0&amp;Park=0" xr:uid="{AB2974D8-6C38-2243-934F-FECB86A77931}"/>
    <hyperlink ref="A448" r:id="rId426" display="https://www.baseballmusings.com/cgi-bin/PlayerInfo.py?PlayerID=100778&amp;StartDate=05%2F15%2F1989&amp;EndDate=05%2F21%2F1989&amp;GameType=all&amp;PlayedFor=0&amp;PlayedVs=0&amp;Park=0" xr:uid="{3EEC9E20-67DC-1B4D-BB6D-01BA076C365A}"/>
    <hyperlink ref="A449" r:id="rId427" display="https://www.baseballmusings.com/cgi-bin/PlayerInfo.py?PlayerID=100198&amp;StartDate=05%2F15%2F1989&amp;EndDate=05%2F21%2F1989&amp;GameType=all&amp;PlayedFor=0&amp;PlayedVs=0&amp;Park=0" xr:uid="{69CADBFD-CD7F-1B41-BAB1-C51C9FAA52C5}"/>
    <hyperlink ref="A450" r:id="rId428" display="https://www.baseballmusings.com/cgi-bin/PlayerInfo.py?PlayerID=100804&amp;StartDate=05%2F15%2F1989&amp;EndDate=05%2F21%2F1989&amp;GameType=all&amp;PlayedFor=0&amp;PlayedVs=0&amp;Park=0" xr:uid="{3DB0632E-6C9A-D544-82AB-A87670132164}"/>
    <hyperlink ref="A451" r:id="rId429" display="https://www.baseballmusings.com/cgi-bin/PlayerInfo.py?PlayerID=100289&amp;StartDate=05%2F15%2F1989&amp;EndDate=05%2F21%2F1989&amp;GameType=all&amp;PlayedFor=0&amp;PlayedVs=0&amp;Park=0" xr:uid="{4759FAB8-F11B-0D49-B66D-80018C6D5287}"/>
    <hyperlink ref="A452" r:id="rId430" display="https://www.baseballmusings.com/cgi-bin/PlayerInfo.py?PlayerID=100926&amp;StartDate=05%2F15%2F1989&amp;EndDate=05%2F21%2F1989&amp;GameType=all&amp;PlayedFor=0&amp;PlayedVs=0&amp;Park=0" xr:uid="{862A7C5D-A0F7-EC40-A215-7B1848A2D07F}"/>
    <hyperlink ref="A453" r:id="rId431" display="https://www.baseballmusings.com/cgi-bin/PlayerInfo.py?PlayerID=100331&amp;StartDate=05%2F15%2F1989&amp;EndDate=05%2F21%2F1989&amp;GameType=all&amp;PlayedFor=0&amp;PlayedVs=0&amp;Park=0" xr:uid="{5CB54601-45D8-4241-BF23-5437B3A679DC}"/>
    <hyperlink ref="A454" r:id="rId432" display="https://www.baseballmusings.com/cgi-bin/PlayerInfo.py?PlayerID=100344&amp;StartDate=05%2F15%2F1989&amp;EndDate=05%2F21%2F1989&amp;GameType=all&amp;PlayedFor=0&amp;PlayedVs=0&amp;Park=0" xr:uid="{5733B6E1-6C50-B44E-AD72-D81C0B76DDE8}"/>
    <hyperlink ref="A455" r:id="rId433" display="https://www.baseballmusings.com/cgi-bin/PlayerInfo.py?PlayerID=100402&amp;StartDate=05%2F15%2F1989&amp;EndDate=05%2F21%2F1989&amp;GameType=all&amp;PlayedFor=0&amp;PlayedVs=0&amp;Park=0" xr:uid="{BFD5CE37-550D-044F-B1BD-2492B36DD9BC}"/>
    <hyperlink ref="A456" r:id="rId434" display="https://www.baseballmusings.com/cgi-bin/PlayerInfo.py?PlayerID=100471&amp;StartDate=05%2F15%2F1989&amp;EndDate=05%2F21%2F1989&amp;GameType=all&amp;PlayedFor=0&amp;PlayedVs=0&amp;Park=0" xr:uid="{EA11070B-2D3B-F840-97BA-D39C199D772D}"/>
    <hyperlink ref="A457" r:id="rId435" display="https://www.baseballmusings.com/cgi-bin/PlayerInfo.py?PlayerID=101101&amp;StartDate=05%2F15%2F1989&amp;EndDate=05%2F21%2F1989&amp;GameType=all&amp;PlayedFor=0&amp;PlayedVs=0&amp;Park=0" xr:uid="{6893FD6A-4DF1-EE4A-BC33-0C3FB6543361}"/>
    <hyperlink ref="A458" r:id="rId436" display="https://www.baseballmusings.com/cgi-bin/PlayerInfo.py?PlayerID=101134&amp;StartDate=05%2F15%2F1989&amp;EndDate=05%2F21%2F1989&amp;GameType=all&amp;PlayedFor=0&amp;PlayedVs=0&amp;Park=0" xr:uid="{7EA9304D-EB53-AA48-8003-D67557876847}"/>
    <hyperlink ref="A459" r:id="rId437" display="https://www.baseballmusings.com/cgi-bin/PlayerInfo.py?PlayerID=101136&amp;StartDate=05%2F15%2F1989&amp;EndDate=05%2F21%2F1989&amp;GameType=all&amp;PlayedFor=0&amp;PlayedVs=0&amp;Park=0" xr:uid="{A20C8012-0F90-8D44-9739-25AC56A54DB1}"/>
    <hyperlink ref="A460" r:id="rId438" display="https://www.baseballmusings.com/cgi-bin/PlayerInfo.py?PlayerID=101387&amp;StartDate=05%2F15%2F1989&amp;EndDate=05%2F21%2F1989&amp;GameType=all&amp;PlayedFor=0&amp;PlayedVs=0&amp;Park=0" xr:uid="{5E99CCBE-47B9-E44E-BD41-66B3240282D5}"/>
    <hyperlink ref="A461" r:id="rId439" display="https://www.baseballmusings.com/cgi-bin/PlayerInfo.py?PlayerID=100520&amp;StartDate=05%2F15%2F1989&amp;EndDate=05%2F21%2F1989&amp;GameType=all&amp;PlayedFor=0&amp;PlayedVs=0&amp;Park=0" xr:uid="{5D9F7FB0-0126-D84D-AE08-BDEFDAE7FA8B}"/>
    <hyperlink ref="A462" r:id="rId440" display="https://www.baseballmusings.com/cgi-bin/PlayerInfo.py?PlayerID=101086&amp;StartDate=05%2F15%2F1989&amp;EndDate=05%2F21%2F1989&amp;GameType=all&amp;PlayedFor=0&amp;PlayedVs=0&amp;Park=0" xr:uid="{DC6BF442-859E-1B4A-9D48-9C6635F4F6A0}"/>
    <hyperlink ref="A464" r:id="rId441" display="https://www.baseballmusings.com/cgi-bin/PlayerInfo.py?PlayerID=101160&amp;StartDate=05%2F15%2F1989&amp;EndDate=05%2F21%2F1989&amp;GameType=all&amp;PlayedFor=0&amp;PlayedVs=0&amp;Park=0" xr:uid="{8FB19D8B-D345-9140-AAD1-ACD82A709888}"/>
    <hyperlink ref="A465" r:id="rId442" display="https://www.baseballmusings.com/cgi-bin/PlayerInfo.py?PlayerID=384&amp;StartDate=05%2F15%2F1989&amp;EndDate=05%2F21%2F1989&amp;GameType=all&amp;PlayedFor=0&amp;PlayedVs=0&amp;Park=0" xr:uid="{DED67B67-9E74-6B46-BA5C-E18D72F647EC}"/>
    <hyperlink ref="A466" r:id="rId443" display="https://www.baseballmusings.com/cgi-bin/PlayerInfo.py?PlayerID=100526&amp;StartDate=05%2F15%2F1989&amp;EndDate=05%2F21%2F1989&amp;GameType=all&amp;PlayedFor=0&amp;PlayedVs=0&amp;Park=0" xr:uid="{EEADA5BF-6D5A-C34E-BA5B-77769EB6FF29}"/>
    <hyperlink ref="A467" r:id="rId444" display="https://www.baseballmusings.com/cgi-bin/PlayerInfo.py?PlayerID=642&amp;StartDate=05%2F15%2F1989&amp;EndDate=05%2F21%2F1989&amp;GameType=all&amp;PlayedFor=0&amp;PlayedVs=0&amp;Park=0" xr:uid="{2AF0A6FB-2001-F44E-AC3F-25BC7791A816}"/>
    <hyperlink ref="A468" r:id="rId445" display="https://www.baseballmusings.com/cgi-bin/PlayerInfo.py?PlayerID=667&amp;StartDate=05%2F15%2F1989&amp;EndDate=05%2F21%2F1989&amp;GameType=all&amp;PlayedFor=0&amp;PlayedVs=0&amp;Park=0" xr:uid="{C4DB3E67-FC25-7B4D-BDB3-1AF6F082BF18}"/>
    <hyperlink ref="A469" r:id="rId446" display="https://www.baseballmusings.com/cgi-bin/PlayerInfo.py?PlayerID=101173&amp;StartDate=05%2F15%2F1989&amp;EndDate=05%2F21%2F1989&amp;GameType=all&amp;PlayedFor=0&amp;PlayedVs=0&amp;Park=0" xr:uid="{68B2D215-A822-DF43-A1CF-83192585CD28}"/>
    <hyperlink ref="A470" r:id="rId447" display="https://www.baseballmusings.com/cgi-bin/PlayerInfo.py?PlayerID=732&amp;StartDate=05%2F15%2F1989&amp;EndDate=05%2F21%2F1989&amp;GameType=all&amp;PlayedFor=0&amp;PlayedVs=0&amp;Park=0" xr:uid="{F2B1E277-D3FE-A943-83AC-B9EC7EB78886}"/>
    <hyperlink ref="A471" r:id="rId448" display="https://www.baseballmusings.com/cgi-bin/PlayerInfo.py?PlayerID=100538&amp;StartDate=05%2F15%2F1989&amp;EndDate=05%2F21%2F1989&amp;GameType=all&amp;PlayedFor=0&amp;PlayedVs=0&amp;Park=0" xr:uid="{C40D730E-8804-9949-86B2-D62031D46E71}"/>
    <hyperlink ref="A472" r:id="rId449" display="https://www.baseballmusings.com/cgi-bin/PlayerInfo.py?PlayerID=100541&amp;StartDate=05%2F15%2F1989&amp;EndDate=05%2F21%2F1989&amp;GameType=all&amp;PlayedFor=0&amp;PlayedVs=0&amp;Park=0" xr:uid="{AA6278F7-C4D0-AF43-B169-2BEEE8B39C13}"/>
    <hyperlink ref="A473" r:id="rId450" display="https://www.baseballmusings.com/cgi-bin/PlayerInfo.py?PlayerID=815&amp;StartDate=05%2F15%2F1989&amp;EndDate=05%2F21%2F1989&amp;GameType=all&amp;PlayedFor=0&amp;PlayedVs=0&amp;Park=0" xr:uid="{10CCDF52-876B-A341-BF84-D6F6A4DEEC54}"/>
    <hyperlink ref="A474" r:id="rId451" display="https://www.baseballmusings.com/cgi-bin/PlayerInfo.py?PlayerID=101177&amp;StartDate=05%2F15%2F1989&amp;EndDate=05%2F21%2F1989&amp;GameType=all&amp;PlayedFor=0&amp;PlayedVs=0&amp;Park=0" xr:uid="{63FA2920-B7A5-A647-84F3-2C31C0D3443C}"/>
    <hyperlink ref="A475" r:id="rId452" display="https://www.baseballmusings.com/cgi-bin/PlayerInfo.py?PlayerID=855&amp;StartDate=05%2F15%2F1989&amp;EndDate=05%2F21%2F1989&amp;GameType=all&amp;PlayedFor=0&amp;PlayedVs=0&amp;Park=0" xr:uid="{EA4D99AD-1AF2-4443-8A66-A0EC7D8A85F5}"/>
    <hyperlink ref="A476" r:id="rId453" display="https://www.baseballmusings.com/cgi-bin/PlayerInfo.py?PlayerID=101184&amp;StartDate=05%2F15%2F1989&amp;EndDate=05%2F21%2F1989&amp;GameType=all&amp;PlayedFor=0&amp;PlayedVs=0&amp;Park=0" xr:uid="{9E1A2811-B7D4-4149-8228-BECC63DFD832}"/>
    <hyperlink ref="A477" r:id="rId454" display="https://www.baseballmusings.com/cgi-bin/PlayerInfo.py?PlayerID=874&amp;StartDate=05%2F15%2F1989&amp;EndDate=05%2F21%2F1989&amp;GameType=all&amp;PlayedFor=0&amp;PlayedVs=0&amp;Park=0" xr:uid="{46A515AC-F2A7-494B-90AC-357B82778EB8}"/>
    <hyperlink ref="A478" r:id="rId455" display="https://www.baseballmusings.com/cgi-bin/PlayerInfo.py?PlayerID=1091&amp;StartDate=05%2F15%2F1989&amp;EndDate=05%2F21%2F1989&amp;GameType=all&amp;PlayedFor=0&amp;PlayedVs=0&amp;Park=0" xr:uid="{286C12E9-9C85-FB49-84C6-8C5197AA3326}"/>
    <hyperlink ref="A479" r:id="rId456" display="https://www.baseballmusings.com/cgi-bin/PlayerInfo.py?PlayerID=101195&amp;StartDate=05%2F15%2F1989&amp;EndDate=05%2F21%2F1989&amp;GameType=all&amp;PlayedFor=0&amp;PlayedVs=0&amp;Park=0" xr:uid="{D2E9716A-52E3-4844-98BD-08C1BAA8A69F}"/>
    <hyperlink ref="A480" r:id="rId457" display="https://www.baseballmusings.com/cgi-bin/PlayerInfo.py?PlayerID=100562&amp;StartDate=05%2F15%2F1989&amp;EndDate=05%2F21%2F1989&amp;GameType=all&amp;PlayedFor=0&amp;PlayedVs=0&amp;Park=0" xr:uid="{712278AF-91FC-9147-8484-6F320698E112}"/>
    <hyperlink ref="A481" r:id="rId458" display="https://www.baseballmusings.com/cgi-bin/PlayerInfo.py?PlayerID=100563&amp;StartDate=05%2F15%2F1989&amp;EndDate=05%2F21%2F1989&amp;GameType=all&amp;PlayedFor=0&amp;PlayedVs=0&amp;Park=0" xr:uid="{276561DC-1C1E-B745-A4D0-C28766DE4669}"/>
    <hyperlink ref="A482" r:id="rId459" display="https://www.baseballmusings.com/cgi-bin/PlayerInfo.py?PlayerID=101212&amp;StartDate=05%2F15%2F1989&amp;EndDate=05%2F21%2F1989&amp;GameType=all&amp;PlayedFor=0&amp;PlayedVs=0&amp;Park=0" xr:uid="{A0EF2D41-CF9D-A64B-8160-7F00CA06CD4C}"/>
    <hyperlink ref="A483" r:id="rId460" display="https://www.baseballmusings.com/cgi-bin/PlayerInfo.py?PlayerID=1277&amp;StartDate=05%2F15%2F1989&amp;EndDate=05%2F21%2F1989&amp;GameType=all&amp;PlayedFor=0&amp;PlayedVs=0&amp;Park=0" xr:uid="{4C4F287C-A027-734F-A102-67EF02F003AB}"/>
    <hyperlink ref="A485" r:id="rId461" display="https://www.baseballmusings.com/cgi-bin/PlayerInfo.py?PlayerID=1319&amp;StartDate=05%2F15%2F1989&amp;EndDate=05%2F21%2F1989&amp;GameType=all&amp;PlayedFor=0&amp;PlayedVs=0&amp;Park=0" xr:uid="{FE0F0F4F-2131-8E4E-8F91-1CF28B7C3EE7}"/>
    <hyperlink ref="A486" r:id="rId462" display="https://www.baseballmusings.com/cgi-bin/PlayerInfo.py?PlayerID=100570&amp;StartDate=05%2F15%2F1989&amp;EndDate=05%2F21%2F1989&amp;GameType=all&amp;PlayedFor=0&amp;PlayedVs=0&amp;Park=0" xr:uid="{78918D50-1EED-3C44-ADB9-A46036B538F5}"/>
    <hyperlink ref="A487" r:id="rId463" display="https://www.baseballmusings.com/cgi-bin/PlayerInfo.py?PlayerID=101221&amp;StartDate=05%2F15%2F1989&amp;EndDate=05%2F21%2F1989&amp;GameType=all&amp;PlayedFor=0&amp;PlayedVs=0&amp;Park=0" xr:uid="{B455CEE2-81E3-984F-B9E2-98B0D0AE52F4}"/>
    <hyperlink ref="A488" r:id="rId464" display="https://www.baseballmusings.com/cgi-bin/PlayerInfo.py?PlayerID=100573&amp;StartDate=05%2F15%2F1989&amp;EndDate=05%2F21%2F1989&amp;GameType=all&amp;PlayedFor=0&amp;PlayedVs=0&amp;Park=0" xr:uid="{06F1C9CA-9E8F-004A-835C-0E96C6EBDDD5}"/>
    <hyperlink ref="A489" r:id="rId465" display="https://www.baseballmusings.com/cgi-bin/PlayerInfo.py?PlayerID=100001&amp;StartDate=05%2F15%2F1989&amp;EndDate=05%2F21%2F1989&amp;GameType=all&amp;PlayedFor=0&amp;PlayedVs=0&amp;Park=0" xr:uid="{8A498266-57B9-8348-A754-3FEDD4B539ED}"/>
    <hyperlink ref="A490" r:id="rId466" display="https://www.baseballmusings.com/cgi-bin/PlayerInfo.py?PlayerID=100002&amp;StartDate=05%2F15%2F1989&amp;EndDate=05%2F21%2F1989&amp;GameType=all&amp;PlayedFor=0&amp;PlayedVs=0&amp;Park=0" xr:uid="{7E9BA605-DB1A-7E43-A6BB-8429936655E5}"/>
    <hyperlink ref="A491" r:id="rId467" display="https://www.baseballmusings.com/cgi-bin/PlayerInfo.py?PlayerID=100579&amp;StartDate=05%2F15%2F1989&amp;EndDate=05%2F21%2F1989&amp;GameType=all&amp;PlayedFor=0&amp;PlayedVs=0&amp;Park=0" xr:uid="{754BB0F9-30D7-444A-A0C2-A160D3C6DB37}"/>
    <hyperlink ref="A492" r:id="rId468" display="https://www.baseballmusings.com/cgi-bin/PlayerInfo.py?PlayerID=101237&amp;StartDate=05%2F15%2F1989&amp;EndDate=05%2F21%2F1989&amp;GameType=all&amp;PlayedFor=0&amp;PlayedVs=0&amp;Park=0" xr:uid="{5CE1E8BE-C26F-F341-BB41-924B62C71CCD}"/>
    <hyperlink ref="A493" r:id="rId469" display="https://www.baseballmusings.com/cgi-bin/PlayerInfo.py?PlayerID=100003&amp;StartDate=05%2F15%2F1989&amp;EndDate=05%2F21%2F1989&amp;GameType=all&amp;PlayedFor=0&amp;PlayedVs=0&amp;Park=0" xr:uid="{7D82585B-943B-8041-9132-C1F817A2E278}"/>
    <hyperlink ref="A494" r:id="rId470" display="https://www.baseballmusings.com/cgi-bin/PlayerInfo.py?PlayerID=101238&amp;StartDate=05%2F15%2F1989&amp;EndDate=05%2F21%2F1989&amp;GameType=all&amp;PlayedFor=0&amp;PlayedVs=0&amp;Park=0" xr:uid="{9D7ACD6F-6E45-4446-B8D7-1431F0C1F033}"/>
    <hyperlink ref="A495" r:id="rId471" display="https://www.baseballmusings.com/cgi-bin/PlayerInfo.py?PlayerID=101241&amp;StartDate=05%2F15%2F1989&amp;EndDate=05%2F21%2F1989&amp;GameType=all&amp;PlayedFor=0&amp;PlayedVs=0&amp;Park=0" xr:uid="{E2D5B8AB-9D53-7D47-85C6-0BD55E6F1CB8}"/>
    <hyperlink ref="A496" r:id="rId472" display="https://www.baseballmusings.com/cgi-bin/PlayerInfo.py?PlayerID=100006&amp;StartDate=05%2F15%2F1989&amp;EndDate=05%2F21%2F1989&amp;GameType=all&amp;PlayedFor=0&amp;PlayedVs=0&amp;Park=0" xr:uid="{DB7CA0EB-6F76-B64D-ACB4-BEC7F6370DAB}"/>
    <hyperlink ref="A497" r:id="rId473" display="https://www.baseballmusings.com/cgi-bin/PlayerInfo.py?PlayerID=100584&amp;StartDate=05%2F15%2F1989&amp;EndDate=05%2F21%2F1989&amp;GameType=all&amp;PlayedFor=0&amp;PlayedVs=0&amp;Park=0" xr:uid="{DC2FC92A-89C6-5F46-AA6B-88D55CEAE5EA}"/>
    <hyperlink ref="A498" r:id="rId474" display="https://www.baseballmusings.com/cgi-bin/PlayerInfo.py?PlayerID=100010&amp;StartDate=05%2F15%2F1989&amp;EndDate=05%2F21%2F1989&amp;GameType=all&amp;PlayedFor=0&amp;PlayedVs=0&amp;Park=0" xr:uid="{95A8B2CF-D36C-424E-870F-745874AE7155}"/>
    <hyperlink ref="A499" r:id="rId475" display="https://www.baseballmusings.com/cgi-bin/PlayerInfo.py?PlayerID=100015&amp;StartDate=05%2F15%2F1989&amp;EndDate=05%2F21%2F1989&amp;GameType=all&amp;PlayedFor=0&amp;PlayedVs=0&amp;Park=0" xr:uid="{AFC499F4-7B55-4349-B5EC-D72B59CAF699}"/>
    <hyperlink ref="A500" r:id="rId476" display="https://www.baseballmusings.com/cgi-bin/PlayerInfo.py?PlayerID=101249&amp;StartDate=05%2F15%2F1989&amp;EndDate=05%2F21%2F1989&amp;GameType=all&amp;PlayedFor=0&amp;PlayedVs=0&amp;Park=0" xr:uid="{9AD0FCA2-2791-B048-8588-EFC59542F141}"/>
    <hyperlink ref="A501" r:id="rId477" display="https://www.baseballmusings.com/cgi-bin/PlayerInfo.py?PlayerID=101250&amp;StartDate=05%2F15%2F1989&amp;EndDate=05%2F21%2F1989&amp;GameType=all&amp;PlayedFor=0&amp;PlayedVs=0&amp;Park=0" xr:uid="{30DF776B-E6C9-2F4D-9236-DAE9C24576BE}"/>
    <hyperlink ref="A502" r:id="rId478" display="https://www.baseballmusings.com/cgi-bin/PlayerInfo.py?PlayerID=100020&amp;StartDate=05%2F15%2F1989&amp;EndDate=05%2F21%2F1989&amp;GameType=all&amp;PlayedFor=0&amp;PlayedVs=0&amp;Park=0" xr:uid="{90116A4C-DE9D-5B4E-9818-AAE5791B664B}"/>
    <hyperlink ref="A503" r:id="rId479" display="https://www.baseballmusings.com/cgi-bin/PlayerInfo.py?PlayerID=100603&amp;StartDate=05%2F15%2F1989&amp;EndDate=05%2F21%2F1989&amp;GameType=all&amp;PlayedFor=0&amp;PlayedVs=0&amp;Park=0" xr:uid="{C9C05A66-B99F-9D41-A67B-30E3F2D60985}"/>
    <hyperlink ref="A504" r:id="rId480" display="https://www.baseballmusings.com/cgi-bin/PlayerInfo.py?PlayerID=101255&amp;StartDate=05%2F15%2F1989&amp;EndDate=05%2F21%2F1989&amp;GameType=all&amp;PlayedFor=0&amp;PlayedVs=0&amp;Park=0" xr:uid="{81CC855A-51C9-834A-A511-7DE887E14A02}"/>
    <hyperlink ref="A506" r:id="rId481" display="https://www.baseballmusings.com/cgi-bin/PlayerInfo.py?PlayerID=101258&amp;StartDate=05%2F15%2F1989&amp;EndDate=05%2F21%2F1989&amp;GameType=all&amp;PlayedFor=0&amp;PlayedVs=0&amp;Park=0" xr:uid="{9F0D81E5-A933-0A4F-88BF-7C37A5A2F0A1}"/>
    <hyperlink ref="A507" r:id="rId482" display="https://www.baseballmusings.com/cgi-bin/PlayerInfo.py?PlayerID=100023&amp;StartDate=05%2F15%2F1989&amp;EndDate=05%2F21%2F1989&amp;GameType=all&amp;PlayedFor=0&amp;PlayedVs=0&amp;Park=0" xr:uid="{6EC18FD6-7D82-DD44-9C4B-07D9759E8A78}"/>
    <hyperlink ref="A508" r:id="rId483" display="https://www.baseballmusings.com/cgi-bin/PlayerInfo.py?PlayerID=101270&amp;StartDate=05%2F15%2F1989&amp;EndDate=05%2F21%2F1989&amp;GameType=all&amp;PlayedFor=0&amp;PlayedVs=0&amp;Park=0" xr:uid="{04DBAF60-AF4D-754D-B57D-C64DB5133736}"/>
    <hyperlink ref="A509" r:id="rId484" display="https://www.baseballmusings.com/cgi-bin/PlayerInfo.py?PlayerID=101273&amp;StartDate=05%2F15%2F1989&amp;EndDate=05%2F21%2F1989&amp;GameType=all&amp;PlayedFor=0&amp;PlayedVs=0&amp;Park=0" xr:uid="{657E1BE1-50BB-1241-85A9-83A5A2334FA5}"/>
    <hyperlink ref="A510" r:id="rId485" display="https://www.baseballmusings.com/cgi-bin/PlayerInfo.py?PlayerID=100615&amp;StartDate=05%2F15%2F1989&amp;EndDate=05%2F21%2F1989&amp;GameType=all&amp;PlayedFor=0&amp;PlayedVs=0&amp;Park=0" xr:uid="{78DD0BF7-9E29-9640-A5AE-D14037552C56}"/>
    <hyperlink ref="A511" r:id="rId486" display="https://www.baseballmusings.com/cgi-bin/PlayerInfo.py?PlayerID=101279&amp;StartDate=05%2F15%2F1989&amp;EndDate=05%2F21%2F1989&amp;GameType=all&amp;PlayedFor=0&amp;PlayedVs=0&amp;Park=0" xr:uid="{77E77FF6-8604-374A-90DC-7ADC52E85E95}"/>
    <hyperlink ref="A512" r:id="rId487" display="https://www.baseballmusings.com/cgi-bin/PlayerInfo.py?PlayerID=100621&amp;StartDate=05%2F15%2F1989&amp;EndDate=05%2F21%2F1989&amp;GameType=all&amp;PlayedFor=0&amp;PlayedVs=0&amp;Park=0" xr:uid="{F8EA2BFB-0870-3C40-8008-D56D7B5A3AD5}"/>
    <hyperlink ref="A513" r:id="rId488" display="https://www.baseballmusings.com/cgi-bin/PlayerInfo.py?PlayerID=101284&amp;StartDate=05%2F15%2F1989&amp;EndDate=05%2F21%2F1989&amp;GameType=all&amp;PlayedFor=0&amp;PlayedVs=0&amp;Park=0" xr:uid="{0B24020C-D9FA-464F-9E53-6CAAAD7405A1}"/>
    <hyperlink ref="A514" r:id="rId489" display="https://www.baseballmusings.com/cgi-bin/PlayerInfo.py?PlayerID=101286&amp;StartDate=05%2F15%2F1989&amp;EndDate=05%2F21%2F1989&amp;GameType=all&amp;PlayedFor=0&amp;PlayedVs=0&amp;Park=0" xr:uid="{FD8FD3A2-971A-0344-B4E5-8427509FDA94}"/>
    <hyperlink ref="A515" r:id="rId490" display="https://www.baseballmusings.com/cgi-bin/PlayerInfo.py?PlayerID=100039&amp;StartDate=05%2F15%2F1989&amp;EndDate=05%2F21%2F1989&amp;GameType=all&amp;PlayedFor=0&amp;PlayedVs=0&amp;Park=0" xr:uid="{86947F34-F205-314A-83DF-13E7E75D9614}"/>
    <hyperlink ref="A516" r:id="rId491" display="https://www.baseballmusings.com/cgi-bin/PlayerInfo.py?PlayerID=101287&amp;StartDate=05%2F15%2F1989&amp;EndDate=05%2F21%2F1989&amp;GameType=all&amp;PlayedFor=0&amp;PlayedVs=0&amp;Park=0" xr:uid="{7E0912D8-DCC5-3044-AF53-482A30DD9CF2}"/>
    <hyperlink ref="A517" r:id="rId492" display="https://www.baseballmusings.com/cgi-bin/PlayerInfo.py?PlayerID=100637&amp;StartDate=05%2F15%2F1989&amp;EndDate=05%2F21%2F1989&amp;GameType=all&amp;PlayedFor=0&amp;PlayedVs=0&amp;Park=0" xr:uid="{14925882-31B2-0C44-985B-8C30F864CBF3}"/>
    <hyperlink ref="A518" r:id="rId493" display="https://www.baseballmusings.com/cgi-bin/PlayerInfo.py?PlayerID=101293&amp;StartDate=05%2F15%2F1989&amp;EndDate=05%2F21%2F1989&amp;GameType=all&amp;PlayedFor=0&amp;PlayedVs=0&amp;Park=0" xr:uid="{9B19A4FF-3F43-0346-993D-C1944583E83F}"/>
    <hyperlink ref="A519" r:id="rId494" display="https://www.baseballmusings.com/cgi-bin/PlayerInfo.py?PlayerID=100042&amp;StartDate=05%2F15%2F1989&amp;EndDate=05%2F21%2F1989&amp;GameType=all&amp;PlayedFor=0&amp;PlayedVs=0&amp;Park=0" xr:uid="{FEF0945B-4517-B84C-96B3-4AEF2ED0E268}"/>
    <hyperlink ref="A520" r:id="rId495" display="https://www.baseballmusings.com/cgi-bin/PlayerInfo.py?PlayerID=100043&amp;StartDate=05%2F15%2F1989&amp;EndDate=05%2F21%2F1989&amp;GameType=all&amp;PlayedFor=0&amp;PlayedVs=0&amp;Park=0" xr:uid="{6C32ED58-9004-1F48-B425-66E2ACCE3BA6}"/>
    <hyperlink ref="A521" r:id="rId496" display="https://www.baseballmusings.com/cgi-bin/PlayerInfo.py?PlayerID=101295&amp;StartDate=05%2F15%2F1989&amp;EndDate=05%2F21%2F1989&amp;GameType=all&amp;PlayedFor=0&amp;PlayedVs=0&amp;Park=0" xr:uid="{C2F278DC-5440-0842-9602-27FAD57607FF}"/>
    <hyperlink ref="A522" r:id="rId497" display="https://www.baseballmusings.com/cgi-bin/PlayerInfo.py?PlayerID=101297&amp;StartDate=05%2F15%2F1989&amp;EndDate=05%2F21%2F1989&amp;GameType=all&amp;PlayedFor=0&amp;PlayedVs=0&amp;Park=0" xr:uid="{E26FE2EB-C7A8-6D46-901E-9CE13A57D795}"/>
    <hyperlink ref="A523" r:id="rId498" display="https://www.baseballmusings.com/cgi-bin/PlayerInfo.py?PlayerID=100053&amp;StartDate=05%2F15%2F1989&amp;EndDate=05%2F21%2F1989&amp;GameType=all&amp;PlayedFor=0&amp;PlayedVs=0&amp;Park=0" xr:uid="{EC2C3AE4-838C-7042-846C-707B8FBD7732}"/>
    <hyperlink ref="A524" r:id="rId499" display="https://www.baseballmusings.com/cgi-bin/PlayerInfo.py?PlayerID=101302&amp;StartDate=05%2F15%2F1989&amp;EndDate=05%2F21%2F1989&amp;GameType=all&amp;PlayedFor=0&amp;PlayedVs=0&amp;Park=0" xr:uid="{BBCA4C3E-5090-6A43-9ACB-4C5C97A6A982}"/>
    <hyperlink ref="A525" r:id="rId500" display="https://www.baseballmusings.com/cgi-bin/PlayerInfo.py?PlayerID=100056&amp;StartDate=05%2F15%2F1989&amp;EndDate=05%2F21%2F1989&amp;GameType=all&amp;PlayedFor=0&amp;PlayedVs=0&amp;Park=0" xr:uid="{01C764B7-FC52-9742-B9EB-6CE5CF1AAA14}"/>
    <hyperlink ref="A527" r:id="rId501" display="https://www.baseballmusings.com/cgi-bin/PlayerInfo.py?PlayerID=100647&amp;StartDate=05%2F15%2F1989&amp;EndDate=05%2F21%2F1989&amp;GameType=all&amp;PlayedFor=0&amp;PlayedVs=0&amp;Park=0" xr:uid="{57E93ED9-6D3F-5844-856B-B44FECB923B3}"/>
    <hyperlink ref="A528" r:id="rId502" display="https://www.baseballmusings.com/cgi-bin/PlayerInfo.py?PlayerID=101321&amp;StartDate=05%2F15%2F1989&amp;EndDate=05%2F21%2F1989&amp;GameType=all&amp;PlayedFor=0&amp;PlayedVs=0&amp;Park=0" xr:uid="{5F701363-9A07-8B4F-8EE0-8FE531C49051}"/>
    <hyperlink ref="A529" r:id="rId503" display="https://www.baseballmusings.com/cgi-bin/PlayerInfo.py?PlayerID=100067&amp;StartDate=05%2F15%2F1989&amp;EndDate=05%2F21%2F1989&amp;GameType=all&amp;PlayedFor=0&amp;PlayedVs=0&amp;Park=0" xr:uid="{0AF41302-BD1B-BD46-BE83-6A5E746EAF1A}"/>
    <hyperlink ref="A530" r:id="rId504" display="https://www.baseballmusings.com/cgi-bin/PlayerInfo.py?PlayerID=100662&amp;StartDate=05%2F15%2F1989&amp;EndDate=05%2F21%2F1989&amp;GameType=all&amp;PlayedFor=0&amp;PlayedVs=0&amp;Park=0" xr:uid="{A2225955-856C-6F46-8D16-C744F223747D}"/>
    <hyperlink ref="A531" r:id="rId505" display="https://www.baseballmusings.com/cgi-bin/PlayerInfo.py?PlayerID=101329&amp;StartDate=05%2F15%2F1989&amp;EndDate=05%2F21%2F1989&amp;GameType=all&amp;PlayedFor=0&amp;PlayedVs=0&amp;Park=0" xr:uid="{45AC59BB-0496-7048-BF11-91A6CEF78771}"/>
    <hyperlink ref="A532" r:id="rId506" display="https://www.baseballmusings.com/cgi-bin/PlayerInfo.py?PlayerID=101332&amp;StartDate=05%2F15%2F1989&amp;EndDate=05%2F21%2F1989&amp;GameType=all&amp;PlayedFor=0&amp;PlayedVs=0&amp;Park=0" xr:uid="{48A87D67-3C03-D94F-965F-93930CF30F3A}"/>
    <hyperlink ref="A533" r:id="rId507" display="https://www.baseballmusings.com/cgi-bin/PlayerInfo.py?PlayerID=100076&amp;StartDate=05%2F15%2F1989&amp;EndDate=05%2F21%2F1989&amp;GameType=all&amp;PlayedFor=0&amp;PlayedVs=0&amp;Park=0" xr:uid="{9E575365-CDAF-434B-AA5F-62C507965E75}"/>
    <hyperlink ref="A534" r:id="rId508" display="https://www.baseballmusings.com/cgi-bin/PlayerInfo.py?PlayerID=100080&amp;StartDate=05%2F15%2F1989&amp;EndDate=05%2F21%2F1989&amp;GameType=all&amp;PlayedFor=0&amp;PlayedVs=0&amp;Park=0" xr:uid="{3FAF2C95-0624-0844-8812-C558D9904B44}"/>
    <hyperlink ref="A535" r:id="rId509" display="https://www.baseballmusings.com/cgi-bin/PlayerInfo.py?PlayerID=100082&amp;StartDate=05%2F15%2F1989&amp;EndDate=05%2F21%2F1989&amp;GameType=all&amp;PlayedFor=0&amp;PlayedVs=0&amp;Park=0" xr:uid="{EF1C6DE5-8D37-DE44-A0D9-DAF8BE9A4214}"/>
    <hyperlink ref="A536" r:id="rId510" display="https://www.baseballmusings.com/cgi-bin/PlayerInfo.py?PlayerID=101345&amp;StartDate=05%2F15%2F1989&amp;EndDate=05%2F21%2F1989&amp;GameType=all&amp;PlayedFor=0&amp;PlayedVs=0&amp;Park=0" xr:uid="{0C2E27CA-439C-0C4D-820F-3E7AA14B30DB}"/>
    <hyperlink ref="A537" r:id="rId511" display="https://www.baseballmusings.com/cgi-bin/PlayerInfo.py?PlayerID=100090&amp;StartDate=05%2F15%2F1989&amp;EndDate=05%2F21%2F1989&amp;GameType=all&amp;PlayedFor=0&amp;PlayedVs=0&amp;Park=0" xr:uid="{CA6A64B1-48AC-434E-9251-D3951EEEA893}"/>
    <hyperlink ref="A538" r:id="rId512" display="https://www.baseballmusings.com/cgi-bin/PlayerInfo.py?PlayerID=100095&amp;StartDate=05%2F15%2F1989&amp;EndDate=05%2F21%2F1989&amp;GameType=all&amp;PlayedFor=0&amp;PlayedVs=0&amp;Park=0" xr:uid="{7072193E-9301-4848-ADA1-243485D09738}"/>
    <hyperlink ref="A539" r:id="rId513" display="https://www.baseballmusings.com/cgi-bin/PlayerInfo.py?PlayerID=100713&amp;StartDate=05%2F15%2F1989&amp;EndDate=05%2F21%2F1989&amp;GameType=all&amp;PlayedFor=0&amp;PlayedVs=0&amp;Park=0" xr:uid="{65A0C571-6067-574E-A3A9-A7235A162702}"/>
    <hyperlink ref="A540" r:id="rId514" display="https://www.baseballmusings.com/cgi-bin/PlayerInfo.py?PlayerID=100106&amp;StartDate=05%2F15%2F1989&amp;EndDate=05%2F21%2F1989&amp;GameType=all&amp;PlayedFor=0&amp;PlayedVs=0&amp;Park=0" xr:uid="{BC826651-9EE0-8346-B51F-D951A8A964D8}"/>
    <hyperlink ref="A541" r:id="rId515" display="https://www.baseballmusings.com/cgi-bin/PlayerInfo.py?PlayerID=100715&amp;StartDate=05%2F15%2F1989&amp;EndDate=05%2F21%2F1989&amp;GameType=all&amp;PlayedFor=0&amp;PlayedVs=0&amp;Park=0" xr:uid="{730704C5-6A1F-F740-9F99-672B03B79B98}"/>
    <hyperlink ref="A542" r:id="rId516" display="https://www.baseballmusings.com/cgi-bin/PlayerInfo.py?PlayerID=101359&amp;StartDate=05%2F15%2F1989&amp;EndDate=05%2F21%2F1989&amp;GameType=all&amp;PlayedFor=0&amp;PlayedVs=0&amp;Park=0" xr:uid="{7DF07E6B-DD8E-DC44-93E8-6DAB18C3BD31}"/>
    <hyperlink ref="A543" r:id="rId517" display="https://www.baseballmusings.com/cgi-bin/PlayerInfo.py?PlayerID=100113&amp;StartDate=05%2F15%2F1989&amp;EndDate=05%2F21%2F1989&amp;GameType=all&amp;PlayedFor=0&amp;PlayedVs=0&amp;Park=0" xr:uid="{0C77C13A-BD01-7B42-B0BF-21A4F38BDB05}"/>
    <hyperlink ref="A544" r:id="rId518" display="https://www.baseballmusings.com/cgi-bin/PlayerInfo.py?PlayerID=101371&amp;StartDate=05%2F15%2F1989&amp;EndDate=05%2F21%2F1989&amp;GameType=all&amp;PlayedFor=0&amp;PlayedVs=0&amp;Park=0" xr:uid="{E89D55E7-44F5-D949-AACB-BAB32F8E720B}"/>
    <hyperlink ref="A545" r:id="rId519" display="https://www.baseballmusings.com/cgi-bin/PlayerInfo.py?PlayerID=100119&amp;StartDate=05%2F15%2F1989&amp;EndDate=05%2F21%2F1989&amp;GameType=all&amp;PlayedFor=0&amp;PlayedVs=0&amp;Park=0" xr:uid="{A41C0548-BF27-4C49-B434-006B7C3456CE}"/>
    <hyperlink ref="A546" r:id="rId520" display="https://www.baseballmusings.com/cgi-bin/PlayerInfo.py?PlayerID=100123&amp;StartDate=05%2F15%2F1989&amp;EndDate=05%2F21%2F1989&amp;GameType=all&amp;PlayedFor=0&amp;PlayedVs=0&amp;Park=0" xr:uid="{E95110DC-A96C-5C45-B250-026CF91AEFC6}"/>
    <hyperlink ref="A548" r:id="rId521" display="https://www.baseballmusings.com/cgi-bin/PlayerInfo.py?PlayerID=101379&amp;StartDate=05%2F15%2F1989&amp;EndDate=05%2F21%2F1989&amp;GameType=all&amp;PlayedFor=0&amp;PlayedVs=0&amp;Park=0" xr:uid="{D18B2395-8AD3-1D4D-B211-35EC722C8FFB}"/>
    <hyperlink ref="A549" r:id="rId522" display="https://www.baseballmusings.com/cgi-bin/PlayerInfo.py?PlayerID=100736&amp;StartDate=05%2F15%2F1989&amp;EndDate=05%2F21%2F1989&amp;GameType=all&amp;PlayedFor=0&amp;PlayedVs=0&amp;Park=0" xr:uid="{996DDA33-779C-D540-A143-FEA58297A845}"/>
    <hyperlink ref="A550" r:id="rId523" display="https://www.baseballmusings.com/cgi-bin/PlayerInfo.py?PlayerID=100129&amp;StartDate=05%2F15%2F1989&amp;EndDate=05%2F21%2F1989&amp;GameType=all&amp;PlayedFor=0&amp;PlayedVs=0&amp;Park=0" xr:uid="{BB0A1671-7FEF-E848-BDBA-3393246CB052}"/>
    <hyperlink ref="A551" r:id="rId524" display="https://www.baseballmusings.com/cgi-bin/PlayerInfo.py?PlayerID=100131&amp;StartDate=05%2F15%2F1989&amp;EndDate=05%2F21%2F1989&amp;GameType=all&amp;PlayedFor=0&amp;PlayedVs=0&amp;Park=0" xr:uid="{86AE98E5-A175-C74B-8275-74EDDBEBB676}"/>
    <hyperlink ref="A552" r:id="rId525" display="https://www.baseballmusings.com/cgi-bin/PlayerInfo.py?PlayerID=100747&amp;StartDate=05%2F15%2F1989&amp;EndDate=05%2F21%2F1989&amp;GameType=all&amp;PlayedFor=0&amp;PlayedVs=0&amp;Park=0" xr:uid="{93E4161F-EC1E-CA44-BFAB-42D5600728DC}"/>
    <hyperlink ref="A553" r:id="rId526" display="https://www.baseballmusings.com/cgi-bin/PlayerInfo.py?PlayerID=100154&amp;StartDate=05%2F15%2F1989&amp;EndDate=05%2F21%2F1989&amp;GameType=all&amp;PlayedFor=0&amp;PlayedVs=0&amp;Park=0" xr:uid="{D88B8E62-4C9D-BE46-B5D1-BC2467310DB4}"/>
    <hyperlink ref="A554" r:id="rId527" display="https://www.baseballmusings.com/cgi-bin/PlayerInfo.py?PlayerID=100756&amp;StartDate=05%2F15%2F1989&amp;EndDate=05%2F21%2F1989&amp;GameType=all&amp;PlayedFor=0&amp;PlayedVs=0&amp;Park=0" xr:uid="{DD462EE8-E591-814D-A399-281D7E56A860}"/>
    <hyperlink ref="A555" r:id="rId528" display="https://www.baseballmusings.com/cgi-bin/PlayerInfo.py?PlayerID=100177&amp;StartDate=05%2F15%2F1989&amp;EndDate=05%2F21%2F1989&amp;GameType=all&amp;PlayedFor=0&amp;PlayedVs=0&amp;Park=0" xr:uid="{4D2BE41B-1F8F-5746-AE87-BE0117B9A15D}"/>
    <hyperlink ref="A556" r:id="rId529" display="https://www.baseballmusings.com/cgi-bin/PlayerInfo.py?PlayerID=100763&amp;StartDate=05%2F15%2F1989&amp;EndDate=05%2F21%2F1989&amp;GameType=all&amp;PlayedFor=0&amp;PlayedVs=0&amp;Park=0" xr:uid="{86F1B328-9520-794F-A136-0C75DEAD4EE7}"/>
    <hyperlink ref="A557" r:id="rId530" display="https://www.baseballmusings.com/cgi-bin/PlayerInfo.py?PlayerID=100179&amp;StartDate=05%2F15%2F1989&amp;EndDate=05%2F21%2F1989&amp;GameType=all&amp;PlayedFor=0&amp;PlayedVs=0&amp;Park=0" xr:uid="{D82F7A81-3676-FB4F-9F1E-FB2C4C7CDAE5}"/>
    <hyperlink ref="A558" r:id="rId531" display="https://www.baseballmusings.com/cgi-bin/PlayerInfo.py?PlayerID=100189&amp;StartDate=05%2F15%2F1989&amp;EndDate=05%2F21%2F1989&amp;GameType=all&amp;PlayedFor=0&amp;PlayedVs=0&amp;Park=0" xr:uid="{FB1B2E7A-7F45-7547-A02D-CBBC4DB37A17}"/>
    <hyperlink ref="A559" r:id="rId532" display="https://www.baseballmusings.com/cgi-bin/PlayerInfo.py?PlayerID=100195&amp;StartDate=05%2F15%2F1989&amp;EndDate=05%2F21%2F1989&amp;GameType=all&amp;PlayedFor=0&amp;PlayedVs=0&amp;Park=0" xr:uid="{1BEC0E07-EDA5-2343-9320-6DF5C5C5758A}"/>
    <hyperlink ref="A560" r:id="rId533" display="https://www.baseballmusings.com/cgi-bin/PlayerInfo.py?PlayerID=100780&amp;StartDate=05%2F15%2F1989&amp;EndDate=05%2F21%2F1989&amp;GameType=all&amp;PlayedFor=0&amp;PlayedVs=0&amp;Park=0" xr:uid="{2D8F18A0-9932-3C43-8E1D-C62FB17ED88C}"/>
    <hyperlink ref="A561" r:id="rId534" display="https://www.baseballmusings.com/cgi-bin/PlayerInfo.py?PlayerID=100196&amp;StartDate=05%2F15%2F1989&amp;EndDate=05%2F21%2F1989&amp;GameType=all&amp;PlayedFor=0&amp;PlayedVs=0&amp;Park=0" xr:uid="{35BBDAC5-BDA3-7146-8F5C-3FA1F421A6D9}"/>
    <hyperlink ref="A562" r:id="rId535" display="https://www.baseballmusings.com/cgi-bin/PlayerInfo.py?PlayerID=100200&amp;StartDate=05%2F15%2F1989&amp;EndDate=05%2F21%2F1989&amp;GameType=all&amp;PlayedFor=0&amp;PlayedVs=0&amp;Park=0" xr:uid="{60718C49-A7BE-CA45-B7E2-30473959787B}"/>
    <hyperlink ref="A563" r:id="rId536" display="https://www.baseballmusings.com/cgi-bin/PlayerInfo.py?PlayerID=100793&amp;StartDate=05%2F15%2F1989&amp;EndDate=05%2F21%2F1989&amp;GameType=all&amp;PlayedFor=0&amp;PlayedVs=0&amp;Park=0" xr:uid="{B780A156-6ECE-4749-9CEA-28437972A2F4}"/>
    <hyperlink ref="A564" r:id="rId537" display="https://www.baseballmusings.com/cgi-bin/PlayerInfo.py?PlayerID=100794&amp;StartDate=05%2F15%2F1989&amp;EndDate=05%2F21%2F1989&amp;GameType=all&amp;PlayedFor=0&amp;PlayedVs=0&amp;Park=0" xr:uid="{64F8CA6B-1131-5D42-8E9D-EDB8180E5F5C}"/>
    <hyperlink ref="A565" r:id="rId538" display="https://www.baseballmusings.com/cgi-bin/PlayerInfo.py?PlayerID=100215&amp;StartDate=05%2F15%2F1989&amp;EndDate=05%2F21%2F1989&amp;GameType=all&amp;PlayedFor=0&amp;PlayedVs=0&amp;Park=0" xr:uid="{08442424-6E83-AA44-B33C-E573B7760127}"/>
    <hyperlink ref="A566" r:id="rId539" display="https://www.baseballmusings.com/cgi-bin/PlayerInfo.py?PlayerID=100808&amp;StartDate=05%2F15%2F1989&amp;EndDate=05%2F21%2F1989&amp;GameType=all&amp;PlayedFor=0&amp;PlayedVs=0&amp;Park=0" xr:uid="{70D9D7A7-683F-2442-89FB-874D9F463928}"/>
    <hyperlink ref="A567" r:id="rId540" display="https://www.baseballmusings.com/cgi-bin/PlayerInfo.py?PlayerID=100812&amp;StartDate=05%2F15%2F1989&amp;EndDate=05%2F21%2F1989&amp;GameType=all&amp;PlayedFor=0&amp;PlayedVs=0&amp;Park=0" xr:uid="{1DF17340-30A1-3B45-8E3B-1F31606C1F7D}"/>
    <hyperlink ref="A569" r:id="rId541" display="https://www.baseballmusings.com/cgi-bin/PlayerInfo.py?PlayerID=100815&amp;StartDate=05%2F15%2F1989&amp;EndDate=05%2F21%2F1989&amp;GameType=all&amp;PlayedFor=0&amp;PlayedVs=0&amp;Park=0" xr:uid="{9426FCDE-2566-AC4E-857A-6DF29A2880EA}"/>
    <hyperlink ref="A570" r:id="rId542" display="https://www.baseballmusings.com/cgi-bin/PlayerInfo.py?PlayerID=100226&amp;StartDate=05%2F15%2F1989&amp;EndDate=05%2F21%2F1989&amp;GameType=all&amp;PlayedFor=0&amp;PlayedVs=0&amp;Park=0" xr:uid="{FBD553C0-2233-D04E-AE64-C78B8CE6FE11}"/>
    <hyperlink ref="A571" r:id="rId543" display="https://www.baseballmusings.com/cgi-bin/PlayerInfo.py?PlayerID=100227&amp;StartDate=05%2F15%2F1989&amp;EndDate=05%2F21%2F1989&amp;GameType=all&amp;PlayedFor=0&amp;PlayedVs=0&amp;Park=0" xr:uid="{D5A08685-6E50-5C4F-A53C-C326A5B76DB8}"/>
    <hyperlink ref="A572" r:id="rId544" display="https://www.baseballmusings.com/cgi-bin/PlayerInfo.py?PlayerID=100830&amp;StartDate=05%2F15%2F1989&amp;EndDate=05%2F21%2F1989&amp;GameType=all&amp;PlayedFor=0&amp;PlayedVs=0&amp;Park=0" xr:uid="{FB803445-DC58-3048-92F4-E649EC56427D}"/>
    <hyperlink ref="A573" r:id="rId545" display="https://www.baseballmusings.com/cgi-bin/PlayerInfo.py?PlayerID=100241&amp;StartDate=05%2F15%2F1989&amp;EndDate=05%2F21%2F1989&amp;GameType=all&amp;PlayedFor=0&amp;PlayedVs=0&amp;Park=0" xr:uid="{7588C62C-F575-7946-BDE8-C31BD048A975}"/>
    <hyperlink ref="A574" r:id="rId546" display="https://www.baseballmusings.com/cgi-bin/PlayerInfo.py?PlayerID=100831&amp;StartDate=05%2F15%2F1989&amp;EndDate=05%2F21%2F1989&amp;GameType=all&amp;PlayedFor=0&amp;PlayedVs=0&amp;Park=0" xr:uid="{DA42A8CF-E69A-2E4B-BF20-86A3FCC3EF5C}"/>
    <hyperlink ref="A575" r:id="rId547" display="https://www.baseballmusings.com/cgi-bin/PlayerInfo.py?PlayerID=100242&amp;StartDate=05%2F15%2F1989&amp;EndDate=05%2F21%2F1989&amp;GameType=all&amp;PlayedFor=0&amp;PlayedVs=0&amp;Park=0" xr:uid="{87423F40-61A2-1C48-B380-9E4A4D389849}"/>
    <hyperlink ref="A576" r:id="rId548" display="https://www.baseballmusings.com/cgi-bin/PlayerInfo.py?PlayerID=100834&amp;StartDate=05%2F15%2F1989&amp;EndDate=05%2F21%2F1989&amp;GameType=all&amp;PlayedFor=0&amp;PlayedVs=0&amp;Park=0" xr:uid="{DD561200-06E6-8544-A54B-98CFC39655B3}"/>
    <hyperlink ref="A577" r:id="rId549" display="https://www.baseballmusings.com/cgi-bin/PlayerInfo.py?PlayerID=100838&amp;StartDate=05%2F15%2F1989&amp;EndDate=05%2F21%2F1989&amp;GameType=all&amp;PlayedFor=0&amp;PlayedVs=0&amp;Park=0" xr:uid="{311B10CD-A777-6645-88C2-5EACA8B31D27}"/>
    <hyperlink ref="A578" r:id="rId550" display="https://www.baseballmusings.com/cgi-bin/PlayerInfo.py?PlayerID=100254&amp;StartDate=05%2F15%2F1989&amp;EndDate=05%2F21%2F1989&amp;GameType=all&amp;PlayedFor=0&amp;PlayedVs=0&amp;Park=0" xr:uid="{D531A901-1626-9B4A-88AA-835D68C66C66}"/>
    <hyperlink ref="A579" r:id="rId551" display="https://www.baseballmusings.com/cgi-bin/PlayerInfo.py?PlayerID=100845&amp;StartDate=05%2F15%2F1989&amp;EndDate=05%2F21%2F1989&amp;GameType=all&amp;PlayedFor=0&amp;PlayedVs=0&amp;Park=0" xr:uid="{3A07B040-A0AA-CF43-B3F3-FB6A0DCEC61C}"/>
    <hyperlink ref="A580" r:id="rId552" display="https://www.baseballmusings.com/cgi-bin/PlayerInfo.py?PlayerID=100259&amp;StartDate=05%2F15%2F1989&amp;EndDate=05%2F21%2F1989&amp;GameType=all&amp;PlayedFor=0&amp;PlayedVs=0&amp;Park=0" xr:uid="{217DAC76-F5D1-3F48-A088-1D5F423544A3}"/>
    <hyperlink ref="A581" r:id="rId553" display="https://www.baseballmusings.com/cgi-bin/PlayerInfo.py?PlayerID=100260&amp;StartDate=05%2F15%2F1989&amp;EndDate=05%2F21%2F1989&amp;GameType=all&amp;PlayedFor=0&amp;PlayedVs=0&amp;Park=0" xr:uid="{6B50F642-B7CA-CD48-9F72-2520B6CED21E}"/>
    <hyperlink ref="A582" r:id="rId554" display="https://www.baseballmusings.com/cgi-bin/PlayerInfo.py?PlayerID=100261&amp;StartDate=05%2F15%2F1989&amp;EndDate=05%2F21%2F1989&amp;GameType=all&amp;PlayedFor=0&amp;PlayedVs=0&amp;Park=0" xr:uid="{CB6A12F2-4BCB-7848-B946-C32A6B97735A}"/>
    <hyperlink ref="A583" r:id="rId555" display="https://www.baseballmusings.com/cgi-bin/PlayerInfo.py?PlayerID=100263&amp;StartDate=05%2F15%2F1989&amp;EndDate=05%2F21%2F1989&amp;GameType=all&amp;PlayedFor=0&amp;PlayedVs=0&amp;Park=0" xr:uid="{6F960C5F-A072-0440-9574-20C6424D5602}"/>
    <hyperlink ref="A584" r:id="rId556" display="https://www.baseballmusings.com/cgi-bin/PlayerInfo.py?PlayerID=100872&amp;StartDate=05%2F15%2F1989&amp;EndDate=05%2F21%2F1989&amp;GameType=all&amp;PlayedFor=0&amp;PlayedVs=0&amp;Park=0" xr:uid="{C4A7CF68-E659-394F-A3C1-746739486EF9}"/>
    <hyperlink ref="A585" r:id="rId557" display="https://www.baseballmusings.com/cgi-bin/PlayerInfo.py?PlayerID=100267&amp;StartDate=05%2F15%2F1989&amp;EndDate=05%2F21%2F1989&amp;GameType=all&amp;PlayedFor=0&amp;PlayedVs=0&amp;Park=0" xr:uid="{A6C9C496-7A41-7441-B3EE-F9304D595153}"/>
    <hyperlink ref="A586" r:id="rId558" display="https://www.baseballmusings.com/cgi-bin/PlayerInfo.py?PlayerID=100885&amp;StartDate=05%2F15%2F1989&amp;EndDate=05%2F21%2F1989&amp;GameType=all&amp;PlayedFor=0&amp;PlayedVs=0&amp;Park=0" xr:uid="{00738DD6-33D9-C040-A276-FEF6DAB7C324}"/>
    <hyperlink ref="A587" r:id="rId559" display="https://www.baseballmusings.com/cgi-bin/PlayerInfo.py?PlayerID=100284&amp;StartDate=05%2F15%2F1989&amp;EndDate=05%2F21%2F1989&amp;GameType=all&amp;PlayedFor=0&amp;PlayedVs=0&amp;Park=0" xr:uid="{72E89E61-32C9-3E43-BC4E-B1AC5FF3D611}"/>
    <hyperlink ref="A588" r:id="rId560" display="https://www.baseballmusings.com/cgi-bin/PlayerInfo.py?PlayerID=100889&amp;StartDate=05%2F15%2F1989&amp;EndDate=05%2F21%2F1989&amp;GameType=all&amp;PlayedFor=0&amp;PlayedVs=0&amp;Park=0" xr:uid="{6227EFC9-3FCA-3C49-B72D-75384B49D91E}"/>
    <hyperlink ref="A590" r:id="rId561" display="https://www.baseballmusings.com/cgi-bin/PlayerInfo.py?PlayerID=100897&amp;StartDate=05%2F15%2F1989&amp;EndDate=05%2F21%2F1989&amp;GameType=all&amp;PlayedFor=0&amp;PlayedVs=0&amp;Park=0" xr:uid="{BBB4340C-A2C3-F140-B4A2-0B3DB71AE942}"/>
    <hyperlink ref="A591" r:id="rId562" display="https://www.baseballmusings.com/cgi-bin/PlayerInfo.py?PlayerID=100898&amp;StartDate=05%2F15%2F1989&amp;EndDate=05%2F21%2F1989&amp;GameType=all&amp;PlayedFor=0&amp;PlayedVs=0&amp;Park=0" xr:uid="{C558A797-4116-764A-98BF-B739ABE4C4CE}"/>
    <hyperlink ref="A592" r:id="rId563" display="https://www.baseballmusings.com/cgi-bin/PlayerInfo.py?PlayerID=100900&amp;StartDate=05%2F15%2F1989&amp;EndDate=05%2F21%2F1989&amp;GameType=all&amp;PlayedFor=0&amp;PlayedVs=0&amp;Park=0" xr:uid="{06876EC0-5C93-2D42-8AE3-81D1CB5F83E3}"/>
    <hyperlink ref="A593" r:id="rId564" display="https://www.baseballmusings.com/cgi-bin/PlayerInfo.py?PlayerID=100301&amp;StartDate=05%2F15%2F1989&amp;EndDate=05%2F21%2F1989&amp;GameType=all&amp;PlayedFor=0&amp;PlayedVs=0&amp;Park=0" xr:uid="{570F3C2C-911C-4846-97B9-11FC1DA72498}"/>
    <hyperlink ref="A594" r:id="rId565" display="https://www.baseballmusings.com/cgi-bin/PlayerInfo.py?PlayerID=100303&amp;StartDate=05%2F15%2F1989&amp;EndDate=05%2F21%2F1989&amp;GameType=all&amp;PlayedFor=0&amp;PlayedVs=0&amp;Park=0" xr:uid="{4899A6ED-E050-F14B-B63F-C7A676B2B150}"/>
    <hyperlink ref="A595" r:id="rId566" display="https://www.baseballmusings.com/cgi-bin/PlayerInfo.py?PlayerID=100903&amp;StartDate=05%2F15%2F1989&amp;EndDate=05%2F21%2F1989&amp;GameType=all&amp;PlayedFor=0&amp;PlayedVs=0&amp;Park=0" xr:uid="{2153E7C5-5D58-2548-9939-84586ABE8353}"/>
    <hyperlink ref="A596" r:id="rId567" display="https://www.baseballmusings.com/cgi-bin/PlayerInfo.py?PlayerID=100306&amp;StartDate=05%2F15%2F1989&amp;EndDate=05%2F21%2F1989&amp;GameType=all&amp;PlayedFor=0&amp;PlayedVs=0&amp;Park=0" xr:uid="{60B97840-EFC1-744D-B744-F5E6A0D770BA}"/>
    <hyperlink ref="A597" r:id="rId568" display="https://www.baseballmusings.com/cgi-bin/PlayerInfo.py?PlayerID=100911&amp;StartDate=05%2F15%2F1989&amp;EndDate=05%2F21%2F1989&amp;GameType=all&amp;PlayedFor=0&amp;PlayedVs=0&amp;Park=0" xr:uid="{6B04E460-7A26-9646-BD93-EDCF0BE2AED4}"/>
    <hyperlink ref="A598" r:id="rId569" display="https://www.baseballmusings.com/cgi-bin/PlayerInfo.py?PlayerID=100313&amp;StartDate=05%2F15%2F1989&amp;EndDate=05%2F21%2F1989&amp;GameType=all&amp;PlayedFor=0&amp;PlayedVs=0&amp;Park=0" xr:uid="{99EA8D6D-6D7C-1945-B76C-F3B089BBFB15}"/>
    <hyperlink ref="A599" r:id="rId570" display="https://www.baseballmusings.com/cgi-bin/PlayerInfo.py?PlayerID=100315&amp;StartDate=05%2F15%2F1989&amp;EndDate=05%2F21%2F1989&amp;GameType=all&amp;PlayedFor=0&amp;PlayedVs=0&amp;Park=0" xr:uid="{88D8BCF3-8781-344E-86FB-C70B74FB6B33}"/>
    <hyperlink ref="A600" r:id="rId571" display="https://www.baseballmusings.com/cgi-bin/PlayerInfo.py?PlayerID=100321&amp;StartDate=05%2F15%2F1989&amp;EndDate=05%2F21%2F1989&amp;GameType=all&amp;PlayedFor=0&amp;PlayedVs=0&amp;Park=0" xr:uid="{511DCC95-3E9E-1B48-A15A-E7297EB98306}"/>
    <hyperlink ref="A601" r:id="rId572" display="https://www.baseballmusings.com/cgi-bin/PlayerInfo.py?PlayerID=100324&amp;StartDate=05%2F15%2F1989&amp;EndDate=05%2F21%2F1989&amp;GameType=all&amp;PlayedFor=0&amp;PlayedVs=0&amp;Park=0" xr:uid="{572DFFEA-8DDA-EF48-8710-EDE147B70A7C}"/>
    <hyperlink ref="A602" r:id="rId573" display="https://www.baseballmusings.com/cgi-bin/PlayerInfo.py?PlayerID=100938&amp;StartDate=05%2F15%2F1989&amp;EndDate=05%2F21%2F1989&amp;GameType=all&amp;PlayedFor=0&amp;PlayedVs=0&amp;Park=0" xr:uid="{B6979675-F559-C547-AE02-6AE6D3148EA9}"/>
    <hyperlink ref="A603" r:id="rId574" display="https://www.baseballmusings.com/cgi-bin/PlayerInfo.py?PlayerID=100940&amp;StartDate=05%2F15%2F1989&amp;EndDate=05%2F21%2F1989&amp;GameType=all&amp;PlayedFor=0&amp;PlayedVs=0&amp;Park=0" xr:uid="{F93FE154-3D3B-9646-947F-663FD7DF7A30}"/>
    <hyperlink ref="A604" r:id="rId575" display="https://www.baseballmusings.com/cgi-bin/PlayerInfo.py?PlayerID=100327&amp;StartDate=05%2F15%2F1989&amp;EndDate=05%2F21%2F1989&amp;GameType=all&amp;PlayedFor=0&amp;PlayedVs=0&amp;Park=0" xr:uid="{C367156D-B573-FB44-8E38-97E728B2DA0A}"/>
    <hyperlink ref="A605" r:id="rId576" display="https://www.baseballmusings.com/cgi-bin/PlayerInfo.py?PlayerID=100941&amp;StartDate=05%2F15%2F1989&amp;EndDate=05%2F21%2F1989&amp;GameType=all&amp;PlayedFor=0&amp;PlayedVs=0&amp;Park=0" xr:uid="{CEA7184C-65CA-3745-99AE-6FE7EB86D44B}"/>
    <hyperlink ref="A606" r:id="rId577" display="https://www.baseballmusings.com/cgi-bin/PlayerInfo.py?PlayerID=100943&amp;StartDate=05%2F15%2F1989&amp;EndDate=05%2F21%2F1989&amp;GameType=all&amp;PlayedFor=0&amp;PlayedVs=0&amp;Park=0" xr:uid="{FC3C706A-0269-B848-94EE-5DA1EB4CA835}"/>
    <hyperlink ref="A607" r:id="rId578" display="https://www.baseballmusings.com/cgi-bin/PlayerInfo.py?PlayerID=100329&amp;StartDate=05%2F15%2F1989&amp;EndDate=05%2F21%2F1989&amp;GameType=all&amp;PlayedFor=0&amp;PlayedVs=0&amp;Park=0" xr:uid="{0D540898-C8A9-8C4F-82BB-693A01CA1E3C}"/>
    <hyperlink ref="A608" r:id="rId579" display="https://www.baseballmusings.com/cgi-bin/PlayerInfo.py?PlayerID=100330&amp;StartDate=05%2F15%2F1989&amp;EndDate=05%2F21%2F1989&amp;GameType=all&amp;PlayedFor=0&amp;PlayedVs=0&amp;Park=0" xr:uid="{313A5FA2-5A54-EF4D-8424-C4E0FE4B11C9}"/>
    <hyperlink ref="A609" r:id="rId580" display="https://www.baseballmusings.com/cgi-bin/PlayerInfo.py?PlayerID=100346&amp;StartDate=05%2F15%2F1989&amp;EndDate=05%2F21%2F1989&amp;GameType=all&amp;PlayedFor=0&amp;PlayedVs=0&amp;Park=0" xr:uid="{5C96DD58-D749-094D-995E-C14FF4AC282B}"/>
    <hyperlink ref="A611" r:id="rId581" display="https://www.baseballmusings.com/cgi-bin/PlayerInfo.py?PlayerID=100981&amp;StartDate=05%2F15%2F1989&amp;EndDate=05%2F21%2F1989&amp;GameType=all&amp;PlayedFor=0&amp;PlayedVs=0&amp;Park=0" xr:uid="{ED4F2EFD-33B7-5C4D-9926-7301537A3E24}"/>
    <hyperlink ref="A612" r:id="rId582" display="https://www.baseballmusings.com/cgi-bin/PlayerInfo.py?PlayerID=100986&amp;StartDate=05%2F15%2F1989&amp;EndDate=05%2F21%2F1989&amp;GameType=all&amp;PlayedFor=0&amp;PlayedVs=0&amp;Park=0" xr:uid="{07982224-42EC-9D4E-963D-4C57863C0FF4}"/>
    <hyperlink ref="A613" r:id="rId583" display="https://www.baseballmusings.com/cgi-bin/PlayerInfo.py?PlayerID=100989&amp;StartDate=05%2F15%2F1989&amp;EndDate=05%2F21%2F1989&amp;GameType=all&amp;PlayedFor=0&amp;PlayedVs=0&amp;Park=0" xr:uid="{97C94252-A000-DE47-B8A7-2631A168B243}"/>
    <hyperlink ref="A614" r:id="rId584" display="https://www.baseballmusings.com/cgi-bin/PlayerInfo.py?PlayerID=100994&amp;StartDate=05%2F15%2F1989&amp;EndDate=05%2F21%2F1989&amp;GameType=all&amp;PlayedFor=0&amp;PlayedVs=0&amp;Park=0" xr:uid="{AA97DE99-FBC8-7545-AE04-C6A3FB8CD9CB}"/>
    <hyperlink ref="A615" r:id="rId585" display="https://www.baseballmusings.com/cgi-bin/PlayerInfo.py?PlayerID=100355&amp;StartDate=05%2F15%2F1989&amp;EndDate=05%2F21%2F1989&amp;GameType=all&amp;PlayedFor=0&amp;PlayedVs=0&amp;Park=0" xr:uid="{356F7F44-2B6E-784A-B39B-6306B97C619F}"/>
    <hyperlink ref="A616" r:id="rId586" display="https://www.baseballmusings.com/cgi-bin/PlayerInfo.py?PlayerID=100356&amp;StartDate=05%2F15%2F1989&amp;EndDate=05%2F21%2F1989&amp;GameType=all&amp;PlayedFor=0&amp;PlayedVs=0&amp;Park=0" xr:uid="{06C346B1-F3C5-D246-A65D-29490F75AF4A}"/>
    <hyperlink ref="A617" r:id="rId587" display="https://www.baseballmusings.com/cgi-bin/PlayerInfo.py?PlayerID=101011&amp;StartDate=05%2F15%2F1989&amp;EndDate=05%2F21%2F1989&amp;GameType=all&amp;PlayedFor=0&amp;PlayedVs=0&amp;Park=0" xr:uid="{EAB93FC1-49DC-F146-8CFA-A9741FB95A7D}"/>
    <hyperlink ref="A618" r:id="rId588" display="https://www.baseballmusings.com/cgi-bin/PlayerInfo.py?PlayerID=100359&amp;StartDate=05%2F15%2F1989&amp;EndDate=05%2F21%2F1989&amp;GameType=all&amp;PlayedFor=0&amp;PlayedVs=0&amp;Park=0" xr:uid="{E535DB7C-BE6E-6E4C-8D9A-78F17A555EEB}"/>
    <hyperlink ref="A619" r:id="rId589" display="https://www.baseballmusings.com/cgi-bin/PlayerInfo.py?PlayerID=100360&amp;StartDate=05%2F15%2F1989&amp;EndDate=05%2F21%2F1989&amp;GameType=all&amp;PlayedFor=0&amp;PlayedVs=0&amp;Park=0" xr:uid="{DCCC88B2-5581-8546-9A95-8F03F883D699}"/>
    <hyperlink ref="A620" r:id="rId590" display="https://www.baseballmusings.com/cgi-bin/PlayerInfo.py?PlayerID=100368&amp;StartDate=05%2F15%2F1989&amp;EndDate=05%2F21%2F1989&amp;GameType=all&amp;PlayedFor=0&amp;PlayedVs=0&amp;Park=0" xr:uid="{7272F4A6-B3A0-0D4A-B97F-FB1A58DDC8AD}"/>
    <hyperlink ref="A621" r:id="rId591" display="https://www.baseballmusings.com/cgi-bin/PlayerInfo.py?PlayerID=101027&amp;StartDate=05%2F15%2F1989&amp;EndDate=05%2F21%2F1989&amp;GameType=all&amp;PlayedFor=0&amp;PlayedVs=0&amp;Park=0" xr:uid="{23611DEC-E2DE-EA4B-8BD4-BA972BF342A8}"/>
    <hyperlink ref="A622" r:id="rId592" display="https://www.baseballmusings.com/cgi-bin/PlayerInfo.py?PlayerID=100370&amp;StartDate=05%2F15%2F1989&amp;EndDate=05%2F21%2F1989&amp;GameType=all&amp;PlayedFor=0&amp;PlayedVs=0&amp;Park=0" xr:uid="{195F72BB-4DD6-2942-84A7-3A7F7AF05DA6}"/>
    <hyperlink ref="A623" r:id="rId593" display="https://www.baseballmusings.com/cgi-bin/PlayerInfo.py?PlayerID=101034&amp;StartDate=05%2F15%2F1989&amp;EndDate=05%2F21%2F1989&amp;GameType=all&amp;PlayedFor=0&amp;PlayedVs=0&amp;Park=0" xr:uid="{3B84D323-BE10-8449-B22B-97784FFD6E06}"/>
    <hyperlink ref="A624" r:id="rId594" display="https://www.baseballmusings.com/cgi-bin/PlayerInfo.py?PlayerID=100392&amp;StartDate=05%2F15%2F1989&amp;EndDate=05%2F21%2F1989&amp;GameType=all&amp;PlayedFor=0&amp;PlayedVs=0&amp;Park=0" xr:uid="{4AFEFCA4-071F-3A4E-9AA3-E5078BAD4E4C}"/>
    <hyperlink ref="A625" r:id="rId595" display="https://www.baseballmusings.com/cgi-bin/PlayerInfo.py?PlayerID=100403&amp;StartDate=05%2F15%2F1989&amp;EndDate=05%2F21%2F1989&amp;GameType=all&amp;PlayedFor=0&amp;PlayedVs=0&amp;Park=0" xr:uid="{2F0A703C-9EAB-C646-9AE1-BA3FE3FBB94A}"/>
    <hyperlink ref="A626" r:id="rId596" display="https://www.baseballmusings.com/cgi-bin/PlayerInfo.py?PlayerID=101042&amp;StartDate=05%2F15%2F1989&amp;EndDate=05%2F21%2F1989&amp;GameType=all&amp;PlayedFor=0&amp;PlayedVs=0&amp;Park=0" xr:uid="{FC61BF40-4DFE-C34C-B937-8D8DE7EBD86D}"/>
    <hyperlink ref="A627" r:id="rId597" display="https://www.baseballmusings.com/cgi-bin/PlayerInfo.py?PlayerID=101047&amp;StartDate=05%2F15%2F1989&amp;EndDate=05%2F21%2F1989&amp;GameType=all&amp;PlayedFor=0&amp;PlayedVs=0&amp;Park=0" xr:uid="{2A535671-6D1B-D748-8B9A-65C320645B10}"/>
    <hyperlink ref="A628" r:id="rId598" display="https://www.baseballmusings.com/cgi-bin/PlayerInfo.py?PlayerID=100413&amp;StartDate=05%2F15%2F1989&amp;EndDate=05%2F21%2F1989&amp;GameType=all&amp;PlayedFor=0&amp;PlayedVs=0&amp;Park=0" xr:uid="{3307EBB2-8BF3-9544-B67E-AD6DF97F9A04}"/>
    <hyperlink ref="A629" r:id="rId599" display="https://www.baseballmusings.com/cgi-bin/PlayerInfo.py?PlayerID=100414&amp;StartDate=05%2F15%2F1989&amp;EndDate=05%2F21%2F1989&amp;GameType=all&amp;PlayedFor=0&amp;PlayedVs=0&amp;Park=0" xr:uid="{F9CE49DC-114F-7340-BCB8-4BA1F9D6395A}"/>
    <hyperlink ref="A630" r:id="rId600" display="https://www.baseballmusings.com/cgi-bin/PlayerInfo.py?PlayerID=100421&amp;StartDate=05%2F15%2F1989&amp;EndDate=05%2F21%2F1989&amp;GameType=all&amp;PlayedFor=0&amp;PlayedVs=0&amp;Park=0" xr:uid="{7782B90F-39EA-E245-BD04-75B6F0E59C3F}"/>
    <hyperlink ref="A632" r:id="rId601" display="https://www.baseballmusings.com/cgi-bin/PlayerInfo.py?PlayerID=101056&amp;StartDate=05%2F15%2F1989&amp;EndDate=05%2F21%2F1989&amp;GameType=all&amp;PlayedFor=0&amp;PlayedVs=0&amp;Park=0" xr:uid="{733EC563-8991-1546-A6F7-E5ECA5F8E8CC}"/>
    <hyperlink ref="A633" r:id="rId602" display="https://www.baseballmusings.com/cgi-bin/PlayerInfo.py?PlayerID=100425&amp;StartDate=05%2F15%2F1989&amp;EndDate=05%2F21%2F1989&amp;GameType=all&amp;PlayedFor=0&amp;PlayedVs=0&amp;Park=0" xr:uid="{916ABAC1-74D8-464B-8B96-C46C733E5559}"/>
    <hyperlink ref="A634" r:id="rId603" display="https://www.baseballmusings.com/cgi-bin/PlayerInfo.py?PlayerID=101059&amp;StartDate=05%2F15%2F1989&amp;EndDate=05%2F21%2F1989&amp;GameType=all&amp;PlayedFor=0&amp;PlayedVs=0&amp;Park=0" xr:uid="{7E841D7C-94EE-2249-8B88-AEEAEB827CF2}"/>
    <hyperlink ref="A635" r:id="rId604" display="https://www.baseballmusings.com/cgi-bin/PlayerInfo.py?PlayerID=100428&amp;StartDate=05%2F15%2F1989&amp;EndDate=05%2F21%2F1989&amp;GameType=all&amp;PlayedFor=0&amp;PlayedVs=0&amp;Park=0" xr:uid="{4502E083-6A46-1441-8BCD-B3F79DE822C5}"/>
    <hyperlink ref="A636" r:id="rId605" display="https://www.baseballmusings.com/cgi-bin/PlayerInfo.py?PlayerID=101070&amp;StartDate=05%2F15%2F1989&amp;EndDate=05%2F21%2F1989&amp;GameType=all&amp;PlayedFor=0&amp;PlayedVs=0&amp;Park=0" xr:uid="{40CBF6E0-BE01-0244-AF2B-1ECEE9D15263}"/>
    <hyperlink ref="A637" r:id="rId606" display="https://www.baseballmusings.com/cgi-bin/PlayerInfo.py?PlayerID=101073&amp;StartDate=05%2F15%2F1989&amp;EndDate=05%2F21%2F1989&amp;GameType=all&amp;PlayedFor=0&amp;PlayedVs=0&amp;Park=0" xr:uid="{148E5244-5ADC-464E-9459-F06DE6563CBB}"/>
    <hyperlink ref="A638" r:id="rId607" display="https://www.baseballmusings.com/cgi-bin/PlayerInfo.py?PlayerID=101078&amp;StartDate=05%2F15%2F1989&amp;EndDate=05%2F21%2F1989&amp;GameType=all&amp;PlayedFor=0&amp;PlayedVs=0&amp;Park=0" xr:uid="{A6AF7830-9F79-1141-96C1-6B569C88D866}"/>
    <hyperlink ref="A639" r:id="rId608" display="https://www.baseballmusings.com/cgi-bin/PlayerInfo.py?PlayerID=101079&amp;StartDate=05%2F15%2F1989&amp;EndDate=05%2F21%2F1989&amp;GameType=all&amp;PlayedFor=0&amp;PlayedVs=0&amp;Park=0" xr:uid="{C25EB2A1-421E-6A4E-9B97-FD4F9D01B6E7}"/>
    <hyperlink ref="A640" r:id="rId609" display="https://www.baseballmusings.com/cgi-bin/PlayerInfo.py?PlayerID=100445&amp;StartDate=05%2F15%2F1989&amp;EndDate=05%2F21%2F1989&amp;GameType=all&amp;PlayedFor=0&amp;PlayedVs=0&amp;Park=0" xr:uid="{84243020-A784-5B44-AFB4-4747FD0B4117}"/>
    <hyperlink ref="A641" r:id="rId610" display="https://www.baseballmusings.com/cgi-bin/PlayerInfo.py?PlayerID=100452&amp;StartDate=05%2F15%2F1989&amp;EndDate=05%2F21%2F1989&amp;GameType=all&amp;PlayedFor=0&amp;PlayedVs=0&amp;Park=0" xr:uid="{C6047A98-BC17-864A-BD20-CCAD6B15D193}"/>
    <hyperlink ref="A642" r:id="rId611" display="https://www.baseballmusings.com/cgi-bin/PlayerInfo.py?PlayerID=100461&amp;StartDate=05%2F15%2F1989&amp;EndDate=05%2F21%2F1989&amp;GameType=all&amp;PlayedFor=0&amp;PlayedVs=0&amp;Park=0" xr:uid="{40CA87C9-F310-7F4E-B170-47087FDECD1C}"/>
    <hyperlink ref="A643" r:id="rId612" display="https://www.baseballmusings.com/cgi-bin/PlayerInfo.py?PlayerID=101097&amp;StartDate=05%2F15%2F1989&amp;EndDate=05%2F21%2F1989&amp;GameType=all&amp;PlayedFor=0&amp;PlayedVs=0&amp;Park=0" xr:uid="{A1014E55-B20C-0C49-8696-3DEED9C06C24}"/>
    <hyperlink ref="A644" r:id="rId613" display="https://www.baseballmusings.com/cgi-bin/PlayerInfo.py?PlayerID=100475&amp;StartDate=05%2F15%2F1989&amp;EndDate=05%2F21%2F1989&amp;GameType=all&amp;PlayedFor=0&amp;PlayedVs=0&amp;Park=0" xr:uid="{85EA233D-A7DC-084A-AF0D-6AC70422217A}"/>
    <hyperlink ref="A645" r:id="rId614" display="https://www.baseballmusings.com/cgi-bin/PlayerInfo.py?PlayerID=100478&amp;StartDate=05%2F15%2F1989&amp;EndDate=05%2F21%2F1989&amp;GameType=all&amp;PlayedFor=0&amp;PlayedVs=0&amp;Park=0" xr:uid="{E7C43302-53A5-1440-A845-D4AD1010A43D}"/>
    <hyperlink ref="A646" r:id="rId615" display="https://www.baseballmusings.com/cgi-bin/PlayerInfo.py?PlayerID=101112&amp;StartDate=05%2F15%2F1989&amp;EndDate=05%2F21%2F1989&amp;GameType=all&amp;PlayedFor=0&amp;PlayedVs=0&amp;Park=0" xr:uid="{E4D09910-FE2D-174D-A4B7-3DF6C8BD4E9B}"/>
    <hyperlink ref="A647" r:id="rId616" display="https://www.baseballmusings.com/cgi-bin/PlayerInfo.py?PlayerID=76&amp;StartDate=05%2F15%2F1989&amp;EndDate=05%2F21%2F1989&amp;GameType=all&amp;PlayedFor=0&amp;PlayedVs=0&amp;Park=0" xr:uid="{0BA8FF53-9A12-F74E-8D2F-FA7F122A6247}"/>
    <hyperlink ref="A648" r:id="rId617" display="https://www.baseballmusings.com/cgi-bin/PlayerInfo.py?PlayerID=100484&amp;StartDate=05%2F15%2F1989&amp;EndDate=05%2F21%2F1989&amp;GameType=all&amp;PlayedFor=0&amp;PlayedVs=0&amp;Park=0" xr:uid="{57AFA318-B36B-3B48-9D6C-85008745A7FC}"/>
    <hyperlink ref="A649" r:id="rId618" display="https://www.baseballmusings.com/cgi-bin/PlayerInfo.py?PlayerID=90&amp;StartDate=05%2F15%2F1989&amp;EndDate=05%2F21%2F1989&amp;GameType=all&amp;PlayedFor=0&amp;PlayedVs=0&amp;Park=0" xr:uid="{1857C692-C1D5-A741-AD16-F31B3A26DD3F}"/>
    <hyperlink ref="A650" r:id="rId619" display="https://www.baseballmusings.com/cgi-bin/PlayerInfo.py?PlayerID=100493&amp;StartDate=05%2F15%2F1989&amp;EndDate=05%2F21%2F1989&amp;GameType=all&amp;PlayedFor=0&amp;PlayedVs=0&amp;Park=0" xr:uid="{9C7120D8-3205-2343-B1A3-FD31F4081679}"/>
    <hyperlink ref="A651" r:id="rId620" display="https://www.baseballmusings.com/cgi-bin/PlayerInfo.py?PlayerID=101130&amp;StartDate=05%2F15%2F1989&amp;EndDate=05%2F21%2F1989&amp;GameType=all&amp;PlayedFor=0&amp;PlayedVs=0&amp;Park=0" xr:uid="{FF3DE14E-D8F0-E046-BF9F-10E90E06EEF1}"/>
    <hyperlink ref="A653" r:id="rId621" display="https://www.baseballmusings.com/cgi-bin/PlayerInfo.py?PlayerID=100502&amp;StartDate=05%2F15%2F1989&amp;EndDate=05%2F21%2F1989&amp;GameType=all&amp;PlayedFor=0&amp;PlayedVs=0&amp;Park=0" xr:uid="{DA2B4707-2B0A-6B43-B19A-E31AABBF3C8F}"/>
    <hyperlink ref="A654" r:id="rId622" display="https://www.baseballmusings.com/cgi-bin/PlayerInfo.py?PlayerID=282&amp;StartDate=05%2F15%2F1989&amp;EndDate=05%2F21%2F1989&amp;GameType=all&amp;PlayedFor=0&amp;PlayedVs=0&amp;Park=0" xr:uid="{049F0F3E-CE68-5A4E-BDC7-6CFFB45AD8D9}"/>
    <hyperlink ref="A655" r:id="rId623" display="https://www.baseballmusings.com/cgi-bin/PlayerInfo.py?PlayerID=100505&amp;StartDate=05%2F15%2F1989&amp;EndDate=05%2F21%2F1989&amp;GameType=all&amp;PlayedFor=0&amp;PlayedVs=0&amp;Park=0" xr:uid="{734EE6D3-AA9F-3340-A9CA-9880CC5D591C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55"/>
  <sheetViews>
    <sheetView zoomScale="125" workbookViewId="0">
      <selection activeCell="A42" sqref="A42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65</v>
      </c>
      <c r="B2" s="62">
        <v>2</v>
      </c>
      <c r="C2" s="62">
        <v>2</v>
      </c>
      <c r="D2" s="62">
        <v>0</v>
      </c>
      <c r="E2" s="62">
        <v>0</v>
      </c>
      <c r="F2" s="62">
        <v>0</v>
      </c>
      <c r="G2" s="62">
        <v>1</v>
      </c>
      <c r="H2" s="62">
        <v>0</v>
      </c>
      <c r="I2" s="62">
        <v>0</v>
      </c>
      <c r="J2" s="62">
        <v>0</v>
      </c>
      <c r="K2" s="69">
        <v>13.666666666666666</v>
      </c>
      <c r="L2" s="62">
        <v>16</v>
      </c>
      <c r="M2" s="62">
        <v>9</v>
      </c>
      <c r="N2" s="62">
        <v>9</v>
      </c>
      <c r="O2" s="62">
        <v>2</v>
      </c>
      <c r="P2" s="62">
        <v>5</v>
      </c>
      <c r="Q2" s="62">
        <v>6</v>
      </c>
      <c r="R2" s="62">
        <v>1</v>
      </c>
      <c r="S2" s="62">
        <v>2</v>
      </c>
      <c r="T2" s="62">
        <v>0</v>
      </c>
      <c r="U2" s="62">
        <v>5.93</v>
      </c>
      <c r="V2" s="62">
        <v>3.95</v>
      </c>
      <c r="W2" s="62">
        <v>3.29</v>
      </c>
      <c r="X2" s="62">
        <v>1.32</v>
      </c>
      <c r="Y2" s="62">
        <v>-1.6</v>
      </c>
      <c r="Z2" s="62">
        <v>1.54</v>
      </c>
    </row>
    <row r="3" spans="1:26" ht="17" x14ac:dyDescent="0.2">
      <c r="A3" s="13" t="s">
        <v>712</v>
      </c>
      <c r="B3" s="62">
        <v>2</v>
      </c>
      <c r="C3" s="62">
        <v>2</v>
      </c>
      <c r="D3" s="62">
        <v>0</v>
      </c>
      <c r="E3" s="62">
        <v>0</v>
      </c>
      <c r="F3" s="62">
        <v>1</v>
      </c>
      <c r="G3" s="62">
        <v>1</v>
      </c>
      <c r="H3" s="62">
        <v>0.5</v>
      </c>
      <c r="I3" s="62">
        <v>0</v>
      </c>
      <c r="J3" s="62">
        <v>0</v>
      </c>
      <c r="K3" s="69">
        <v>12.333333333333334</v>
      </c>
      <c r="L3" s="62">
        <v>13</v>
      </c>
      <c r="M3" s="62">
        <v>6</v>
      </c>
      <c r="N3" s="62">
        <v>6</v>
      </c>
      <c r="O3" s="62">
        <v>2</v>
      </c>
      <c r="P3" s="62">
        <v>2</v>
      </c>
      <c r="Q3" s="62">
        <v>5</v>
      </c>
      <c r="R3" s="62">
        <v>0</v>
      </c>
      <c r="S3" s="62">
        <v>1</v>
      </c>
      <c r="T3" s="62">
        <v>0</v>
      </c>
      <c r="U3" s="62">
        <v>4.38</v>
      </c>
      <c r="V3" s="62">
        <v>3.65</v>
      </c>
      <c r="W3" s="62">
        <v>1.46</v>
      </c>
      <c r="X3" s="62">
        <v>1.46</v>
      </c>
      <c r="Y3" s="62">
        <v>1.7</v>
      </c>
      <c r="Z3" s="62">
        <v>1.22</v>
      </c>
    </row>
    <row r="4" spans="1:26" ht="17" x14ac:dyDescent="0.2">
      <c r="A4" s="13" t="s">
        <v>254</v>
      </c>
      <c r="B4" s="62">
        <v>2</v>
      </c>
      <c r="C4" s="62">
        <v>2</v>
      </c>
      <c r="D4" s="62">
        <v>0</v>
      </c>
      <c r="E4" s="62">
        <v>0</v>
      </c>
      <c r="F4" s="62">
        <v>1</v>
      </c>
      <c r="G4" s="62">
        <v>0</v>
      </c>
      <c r="H4" s="62">
        <v>1</v>
      </c>
      <c r="I4" s="62">
        <v>0</v>
      </c>
      <c r="J4" s="62">
        <v>0</v>
      </c>
      <c r="K4" s="69">
        <v>11.666666666666666</v>
      </c>
      <c r="L4" s="62">
        <v>13</v>
      </c>
      <c r="M4" s="62">
        <v>5</v>
      </c>
      <c r="N4" s="62">
        <v>5</v>
      </c>
      <c r="O4" s="62">
        <v>1</v>
      </c>
      <c r="P4" s="62">
        <v>4</v>
      </c>
      <c r="Q4" s="62">
        <v>3</v>
      </c>
      <c r="R4" s="62">
        <v>0</v>
      </c>
      <c r="S4" s="62">
        <v>1</v>
      </c>
      <c r="T4" s="62">
        <v>0</v>
      </c>
      <c r="U4" s="62">
        <v>3.86</v>
      </c>
      <c r="V4" s="62">
        <v>2.31</v>
      </c>
      <c r="W4" s="62">
        <v>3.09</v>
      </c>
      <c r="X4" s="62">
        <v>0.77</v>
      </c>
      <c r="Y4" s="62">
        <v>2.1</v>
      </c>
      <c r="Z4" s="62">
        <v>1.46</v>
      </c>
    </row>
    <row r="5" spans="1:26" ht="17" x14ac:dyDescent="0.2">
      <c r="A5" s="13" t="s">
        <v>454</v>
      </c>
      <c r="B5" s="62">
        <v>2</v>
      </c>
      <c r="C5" s="62">
        <v>2</v>
      </c>
      <c r="D5" s="62">
        <v>0</v>
      </c>
      <c r="E5" s="62">
        <v>0</v>
      </c>
      <c r="F5" s="62">
        <v>0</v>
      </c>
      <c r="G5" s="62">
        <v>2</v>
      </c>
      <c r="H5" s="62">
        <v>0</v>
      </c>
      <c r="I5" s="62">
        <v>0</v>
      </c>
      <c r="J5" s="62">
        <v>0</v>
      </c>
      <c r="K5" s="62" t="s">
        <v>310</v>
      </c>
      <c r="L5" s="62">
        <v>12</v>
      </c>
      <c r="M5" s="62">
        <v>10</v>
      </c>
      <c r="N5" s="62">
        <v>9</v>
      </c>
      <c r="O5" s="62">
        <v>1</v>
      </c>
      <c r="P5" s="62">
        <v>5</v>
      </c>
      <c r="Q5" s="62">
        <v>5</v>
      </c>
      <c r="R5" s="62">
        <v>0</v>
      </c>
      <c r="S5" s="62">
        <v>1</v>
      </c>
      <c r="T5" s="62">
        <v>3</v>
      </c>
      <c r="U5" s="62">
        <v>9</v>
      </c>
      <c r="V5" s="62">
        <v>5</v>
      </c>
      <c r="W5" s="62">
        <v>5</v>
      </c>
      <c r="X5" s="62">
        <v>1</v>
      </c>
      <c r="Y5" s="62">
        <v>-4</v>
      </c>
      <c r="Z5" s="62">
        <v>1.89</v>
      </c>
    </row>
    <row r="6" spans="1:26" ht="17" x14ac:dyDescent="0.2">
      <c r="A6" s="13" t="s">
        <v>77</v>
      </c>
      <c r="B6" s="62">
        <v>1</v>
      </c>
      <c r="C6" s="62">
        <v>1</v>
      </c>
      <c r="D6" s="62">
        <v>0</v>
      </c>
      <c r="E6" s="62">
        <v>0</v>
      </c>
      <c r="F6" s="62">
        <v>1</v>
      </c>
      <c r="G6" s="62">
        <v>0</v>
      </c>
      <c r="H6" s="62">
        <v>1</v>
      </c>
      <c r="I6" s="62">
        <v>0</v>
      </c>
      <c r="J6" s="62">
        <v>0</v>
      </c>
      <c r="K6" s="62" t="s">
        <v>310</v>
      </c>
      <c r="L6" s="62">
        <v>6</v>
      </c>
      <c r="M6" s="62">
        <v>2</v>
      </c>
      <c r="N6" s="62">
        <v>2</v>
      </c>
      <c r="O6" s="62">
        <v>1</v>
      </c>
      <c r="P6" s="62">
        <v>3</v>
      </c>
      <c r="Q6" s="62">
        <v>7</v>
      </c>
      <c r="R6" s="62">
        <v>0</v>
      </c>
      <c r="S6" s="62">
        <v>1</v>
      </c>
      <c r="T6" s="62">
        <v>0</v>
      </c>
      <c r="U6" s="62">
        <v>2</v>
      </c>
      <c r="V6" s="62">
        <v>7</v>
      </c>
      <c r="W6" s="62">
        <v>3</v>
      </c>
      <c r="X6" s="62">
        <v>1</v>
      </c>
      <c r="Y6" s="62">
        <v>4.2</v>
      </c>
      <c r="Z6" s="62">
        <v>1</v>
      </c>
    </row>
    <row r="7" spans="1:26" ht="17" x14ac:dyDescent="0.2">
      <c r="A7" s="13" t="s">
        <v>538</v>
      </c>
      <c r="B7" s="62">
        <v>1</v>
      </c>
      <c r="C7" s="62">
        <v>1</v>
      </c>
      <c r="D7" s="62">
        <v>0</v>
      </c>
      <c r="E7" s="62">
        <v>0</v>
      </c>
      <c r="F7" s="62">
        <v>0</v>
      </c>
      <c r="G7" s="62">
        <v>0</v>
      </c>
      <c r="H7" s="62" t="s">
        <v>38</v>
      </c>
      <c r="I7" s="62">
        <v>0</v>
      </c>
      <c r="J7" s="62">
        <v>0</v>
      </c>
      <c r="K7" s="62" t="s">
        <v>304</v>
      </c>
      <c r="L7" s="62">
        <v>5</v>
      </c>
      <c r="M7" s="62">
        <v>1</v>
      </c>
      <c r="N7" s="62">
        <v>1</v>
      </c>
      <c r="O7" s="62">
        <v>0</v>
      </c>
      <c r="P7" s="62">
        <v>2</v>
      </c>
      <c r="Q7" s="62">
        <v>4</v>
      </c>
      <c r="R7" s="62">
        <v>0</v>
      </c>
      <c r="S7" s="62">
        <v>1</v>
      </c>
      <c r="T7" s="62">
        <v>0</v>
      </c>
      <c r="U7" s="62">
        <v>1.1200000000000001</v>
      </c>
      <c r="V7" s="62">
        <v>4.5</v>
      </c>
      <c r="W7" s="62">
        <v>2.25</v>
      </c>
      <c r="X7" s="62">
        <v>0</v>
      </c>
      <c r="Y7" s="62">
        <v>3.4</v>
      </c>
      <c r="Z7" s="62">
        <v>0.88</v>
      </c>
    </row>
    <row r="8" spans="1:26" ht="17" x14ac:dyDescent="0.2">
      <c r="A8" s="13" t="s">
        <v>397</v>
      </c>
      <c r="B8" s="62">
        <v>1</v>
      </c>
      <c r="C8" s="62">
        <v>1</v>
      </c>
      <c r="D8" s="62">
        <v>0</v>
      </c>
      <c r="E8" s="62">
        <v>0</v>
      </c>
      <c r="F8" s="62">
        <v>1</v>
      </c>
      <c r="G8" s="62">
        <v>0</v>
      </c>
      <c r="H8" s="62">
        <v>1</v>
      </c>
      <c r="I8" s="62">
        <v>0</v>
      </c>
      <c r="J8" s="62">
        <v>0</v>
      </c>
      <c r="K8" s="62" t="s">
        <v>300</v>
      </c>
      <c r="L8" s="62">
        <v>5</v>
      </c>
      <c r="M8" s="62">
        <v>2</v>
      </c>
      <c r="N8" s="62">
        <v>1</v>
      </c>
      <c r="O8" s="62">
        <v>1</v>
      </c>
      <c r="P8" s="62">
        <v>3</v>
      </c>
      <c r="Q8" s="62">
        <v>4</v>
      </c>
      <c r="R8" s="62">
        <v>0</v>
      </c>
      <c r="S8" s="62">
        <v>1</v>
      </c>
      <c r="T8" s="62">
        <v>2</v>
      </c>
      <c r="U8" s="62">
        <v>1.29</v>
      </c>
      <c r="V8" s="62">
        <v>5.14</v>
      </c>
      <c r="W8" s="62">
        <v>3.86</v>
      </c>
      <c r="X8" s="62">
        <v>1.29</v>
      </c>
      <c r="Y8" s="62">
        <v>3.9</v>
      </c>
      <c r="Z8" s="62">
        <v>1.1399999999999999</v>
      </c>
    </row>
    <row r="9" spans="1:26" ht="17" x14ac:dyDescent="0.2">
      <c r="A9" s="13" t="s">
        <v>325</v>
      </c>
      <c r="B9" s="62">
        <v>2</v>
      </c>
      <c r="C9" s="62">
        <v>2</v>
      </c>
      <c r="D9" s="62">
        <v>0</v>
      </c>
      <c r="E9" s="62">
        <v>0</v>
      </c>
      <c r="F9" s="62">
        <v>0</v>
      </c>
      <c r="G9" s="62">
        <v>1</v>
      </c>
      <c r="H9" s="62">
        <v>0</v>
      </c>
      <c r="I9" s="62">
        <v>0</v>
      </c>
      <c r="J9" s="62">
        <v>0</v>
      </c>
      <c r="K9" s="62" t="s">
        <v>300</v>
      </c>
      <c r="L9" s="62">
        <v>15</v>
      </c>
      <c r="M9" s="62">
        <v>12</v>
      </c>
      <c r="N9" s="62">
        <v>8</v>
      </c>
      <c r="O9" s="62">
        <v>1</v>
      </c>
      <c r="P9" s="62">
        <v>3</v>
      </c>
      <c r="Q9" s="62">
        <v>4</v>
      </c>
      <c r="R9" s="62">
        <v>0</v>
      </c>
      <c r="S9" s="62">
        <v>1</v>
      </c>
      <c r="T9" s="62">
        <v>0</v>
      </c>
      <c r="U9" s="62">
        <v>10.29</v>
      </c>
      <c r="V9" s="62">
        <v>5.14</v>
      </c>
      <c r="W9" s="62">
        <v>3.86</v>
      </c>
      <c r="X9" s="62">
        <v>1.29</v>
      </c>
      <c r="Y9" s="62">
        <v>-4.0999999999999996</v>
      </c>
      <c r="Z9" s="62">
        <v>2.57</v>
      </c>
    </row>
    <row r="10" spans="1:26" ht="17" x14ac:dyDescent="0.2">
      <c r="A10" s="13" t="s">
        <v>479</v>
      </c>
      <c r="B10" s="62">
        <v>4</v>
      </c>
      <c r="C10" s="62">
        <v>0</v>
      </c>
      <c r="D10" s="62">
        <v>0</v>
      </c>
      <c r="E10" s="62">
        <v>2</v>
      </c>
      <c r="F10" s="62">
        <v>1</v>
      </c>
      <c r="G10" s="62">
        <v>0</v>
      </c>
      <c r="H10" s="62">
        <v>1</v>
      </c>
      <c r="I10" s="62">
        <v>0</v>
      </c>
      <c r="J10" s="62">
        <v>0</v>
      </c>
      <c r="K10" s="69">
        <v>6.333333333333333</v>
      </c>
      <c r="L10" s="62">
        <v>6</v>
      </c>
      <c r="M10" s="62">
        <v>4</v>
      </c>
      <c r="N10" s="62">
        <v>4</v>
      </c>
      <c r="O10" s="62">
        <v>2</v>
      </c>
      <c r="P10" s="62">
        <v>7</v>
      </c>
      <c r="Q10" s="62">
        <v>0</v>
      </c>
      <c r="R10" s="62">
        <v>0</v>
      </c>
      <c r="S10" s="62">
        <v>1</v>
      </c>
      <c r="T10" s="62">
        <v>1</v>
      </c>
      <c r="U10" s="62">
        <v>5.68</v>
      </c>
      <c r="V10" s="62">
        <v>0</v>
      </c>
      <c r="W10" s="62">
        <v>9.9499999999999993</v>
      </c>
      <c r="X10" s="62">
        <v>2.84</v>
      </c>
      <c r="Y10" s="62">
        <v>0.2</v>
      </c>
      <c r="Z10" s="62">
        <v>2.0499999999999998</v>
      </c>
    </row>
    <row r="11" spans="1:26" ht="17" x14ac:dyDescent="0.2">
      <c r="A11" s="13" t="s">
        <v>311</v>
      </c>
      <c r="B11" s="62">
        <v>1</v>
      </c>
      <c r="C11" s="62">
        <v>1</v>
      </c>
      <c r="D11" s="62">
        <v>0</v>
      </c>
      <c r="E11" s="62">
        <v>0</v>
      </c>
      <c r="F11" s="62">
        <v>0</v>
      </c>
      <c r="G11" s="62">
        <v>0</v>
      </c>
      <c r="H11" s="62" t="s">
        <v>38</v>
      </c>
      <c r="I11" s="62">
        <v>0</v>
      </c>
      <c r="J11" s="62">
        <v>0</v>
      </c>
      <c r="K11" s="62" t="s">
        <v>296</v>
      </c>
      <c r="L11" s="62">
        <v>4</v>
      </c>
      <c r="M11" s="62">
        <v>2</v>
      </c>
      <c r="N11" s="62">
        <v>1</v>
      </c>
      <c r="O11" s="62">
        <v>1</v>
      </c>
      <c r="P11" s="62">
        <v>1</v>
      </c>
      <c r="Q11" s="62">
        <v>1</v>
      </c>
      <c r="R11" s="62">
        <v>0</v>
      </c>
      <c r="S11" s="62">
        <v>1</v>
      </c>
      <c r="T11" s="62">
        <v>0</v>
      </c>
      <c r="U11" s="62">
        <v>1.5</v>
      </c>
      <c r="V11" s="62">
        <v>1.5</v>
      </c>
      <c r="W11" s="62">
        <v>1.5</v>
      </c>
      <c r="X11" s="62">
        <v>1.5</v>
      </c>
      <c r="Y11" s="62">
        <v>2.1</v>
      </c>
      <c r="Z11" s="62">
        <v>0.83</v>
      </c>
    </row>
    <row r="12" spans="1:26" ht="17" x14ac:dyDescent="0.2">
      <c r="A12" s="13" t="s">
        <v>447</v>
      </c>
      <c r="B12" s="62">
        <v>1</v>
      </c>
      <c r="C12" s="62">
        <v>1</v>
      </c>
      <c r="D12" s="62">
        <v>0</v>
      </c>
      <c r="E12" s="62">
        <v>0</v>
      </c>
      <c r="F12" s="62">
        <v>0</v>
      </c>
      <c r="G12" s="62">
        <v>0</v>
      </c>
      <c r="H12" s="62" t="s">
        <v>38</v>
      </c>
      <c r="I12" s="62">
        <v>0</v>
      </c>
      <c r="J12" s="62">
        <v>0</v>
      </c>
      <c r="K12" s="62" t="s">
        <v>296</v>
      </c>
      <c r="L12" s="62">
        <v>5</v>
      </c>
      <c r="M12" s="62">
        <v>0</v>
      </c>
      <c r="N12" s="62">
        <v>0</v>
      </c>
      <c r="O12" s="62">
        <v>0</v>
      </c>
      <c r="P12" s="62">
        <v>0</v>
      </c>
      <c r="Q12" s="62">
        <v>3</v>
      </c>
      <c r="R12" s="62">
        <v>0</v>
      </c>
      <c r="S12" s="62">
        <v>1</v>
      </c>
      <c r="T12" s="62">
        <v>0</v>
      </c>
      <c r="U12" s="62">
        <v>0</v>
      </c>
      <c r="V12" s="62">
        <v>4.5</v>
      </c>
      <c r="W12" s="62">
        <v>0</v>
      </c>
      <c r="X12" s="62">
        <v>0</v>
      </c>
      <c r="Y12" s="62">
        <v>3.3</v>
      </c>
      <c r="Z12" s="62">
        <v>0.83</v>
      </c>
    </row>
    <row r="13" spans="1:26" ht="17" x14ac:dyDescent="0.2">
      <c r="A13" s="13" t="s">
        <v>453</v>
      </c>
      <c r="B13" s="62">
        <v>1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 t="s">
        <v>38</v>
      </c>
      <c r="I13" s="62">
        <v>0</v>
      </c>
      <c r="J13" s="62">
        <v>0</v>
      </c>
      <c r="K13" s="69">
        <v>5.333333333333333</v>
      </c>
      <c r="L13" s="62">
        <v>3</v>
      </c>
      <c r="M13" s="62">
        <v>0</v>
      </c>
      <c r="N13" s="62">
        <v>0</v>
      </c>
      <c r="O13" s="62">
        <v>0</v>
      </c>
      <c r="P13" s="62">
        <v>2</v>
      </c>
      <c r="Q13" s="62">
        <v>6</v>
      </c>
      <c r="R13" s="62">
        <v>0</v>
      </c>
      <c r="S13" s="62">
        <v>1</v>
      </c>
      <c r="T13" s="62">
        <v>0</v>
      </c>
      <c r="U13" s="62">
        <v>0</v>
      </c>
      <c r="V13" s="62">
        <v>10.119999999999999</v>
      </c>
      <c r="W13" s="62">
        <v>3.38</v>
      </c>
      <c r="X13" s="62">
        <v>0</v>
      </c>
      <c r="Y13" s="62">
        <v>3.3</v>
      </c>
      <c r="Z13" s="62">
        <v>0.94</v>
      </c>
    </row>
    <row r="14" spans="1:26" ht="17" x14ac:dyDescent="0.2">
      <c r="A14" s="13" t="s">
        <v>317</v>
      </c>
      <c r="B14" s="62">
        <v>2</v>
      </c>
      <c r="C14" s="62">
        <v>0</v>
      </c>
      <c r="D14" s="62">
        <v>0</v>
      </c>
      <c r="E14" s="62">
        <v>2</v>
      </c>
      <c r="F14" s="62">
        <v>0</v>
      </c>
      <c r="G14" s="62">
        <v>0</v>
      </c>
      <c r="H14" s="62" t="s">
        <v>38</v>
      </c>
      <c r="I14" s="62">
        <v>1</v>
      </c>
      <c r="J14" s="62">
        <v>0</v>
      </c>
      <c r="K14" s="62" t="s">
        <v>291</v>
      </c>
      <c r="L14" s="62">
        <v>4</v>
      </c>
      <c r="M14" s="62">
        <v>1</v>
      </c>
      <c r="N14" s="62">
        <v>1</v>
      </c>
      <c r="O14" s="62">
        <v>0</v>
      </c>
      <c r="P14" s="62">
        <v>4</v>
      </c>
      <c r="Q14" s="62">
        <v>5</v>
      </c>
      <c r="R14" s="62">
        <v>2</v>
      </c>
      <c r="S14" s="62">
        <v>1</v>
      </c>
      <c r="T14" s="62">
        <v>1</v>
      </c>
      <c r="U14" s="62">
        <v>2.25</v>
      </c>
      <c r="V14" s="62">
        <v>11.25</v>
      </c>
      <c r="W14" s="62">
        <v>9</v>
      </c>
      <c r="X14" s="62">
        <v>0</v>
      </c>
      <c r="Y14" s="62">
        <v>1.5</v>
      </c>
      <c r="Z14" s="62">
        <v>2</v>
      </c>
    </row>
    <row r="15" spans="1:26" ht="17" x14ac:dyDescent="0.2">
      <c r="A15" s="13" t="s">
        <v>709</v>
      </c>
      <c r="B15" s="62">
        <v>2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 t="s">
        <v>38</v>
      </c>
      <c r="I15" s="62">
        <v>0</v>
      </c>
      <c r="J15" s="62">
        <v>0</v>
      </c>
      <c r="K15" s="69">
        <v>1.6666666666666665</v>
      </c>
      <c r="L15" s="62">
        <v>8</v>
      </c>
      <c r="M15" s="62">
        <v>7</v>
      </c>
      <c r="N15" s="62">
        <v>7</v>
      </c>
      <c r="O15" s="62">
        <v>2</v>
      </c>
      <c r="P15" s="62">
        <v>2</v>
      </c>
      <c r="Q15" s="62">
        <v>2</v>
      </c>
      <c r="R15" s="62">
        <v>0</v>
      </c>
      <c r="S15" s="62">
        <v>1</v>
      </c>
      <c r="T15" s="62">
        <v>1</v>
      </c>
      <c r="U15" s="62">
        <v>37.799999999999997</v>
      </c>
      <c r="V15" s="62">
        <v>10.8</v>
      </c>
      <c r="W15" s="62">
        <v>10.8</v>
      </c>
      <c r="X15" s="62">
        <v>10.8</v>
      </c>
      <c r="Y15" s="62">
        <v>-6</v>
      </c>
      <c r="Z15" s="62">
        <v>6</v>
      </c>
    </row>
    <row r="16" spans="1:26" ht="17" x14ac:dyDescent="0.2">
      <c r="A16" s="13" t="s">
        <v>531</v>
      </c>
      <c r="B16" s="62">
        <v>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 t="s">
        <v>38</v>
      </c>
      <c r="I16" s="62">
        <v>0</v>
      </c>
      <c r="J16" s="62">
        <v>0</v>
      </c>
      <c r="K16" s="62" t="s">
        <v>444</v>
      </c>
      <c r="L16" s="62">
        <v>0</v>
      </c>
      <c r="M16" s="62">
        <v>0</v>
      </c>
      <c r="N16" s="62">
        <v>0</v>
      </c>
      <c r="O16" s="62">
        <v>0</v>
      </c>
      <c r="P16" s="62">
        <v>1</v>
      </c>
      <c r="Q16" s="62">
        <v>0</v>
      </c>
      <c r="R16" s="62">
        <v>0</v>
      </c>
      <c r="S16" s="62">
        <v>1</v>
      </c>
      <c r="T16" s="62">
        <v>0</v>
      </c>
      <c r="U16" s="62" t="s">
        <v>38</v>
      </c>
      <c r="V16" s="62" t="s">
        <v>38</v>
      </c>
      <c r="W16" s="62" t="s">
        <v>38</v>
      </c>
      <c r="X16" s="62" t="s">
        <v>38</v>
      </c>
      <c r="Y16" s="62">
        <v>0</v>
      </c>
      <c r="Z16" s="62" t="s">
        <v>38</v>
      </c>
    </row>
    <row r="17" spans="1:26" ht="17" x14ac:dyDescent="0.2">
      <c r="A17" s="13" t="s">
        <v>114</v>
      </c>
      <c r="B17" s="62">
        <v>2</v>
      </c>
      <c r="C17" s="62">
        <v>2</v>
      </c>
      <c r="D17" s="62">
        <v>1</v>
      </c>
      <c r="E17" s="62">
        <v>0</v>
      </c>
      <c r="F17" s="62">
        <v>2</v>
      </c>
      <c r="G17" s="62">
        <v>0</v>
      </c>
      <c r="H17" s="62">
        <v>1</v>
      </c>
      <c r="I17" s="62">
        <v>0</v>
      </c>
      <c r="J17" s="62">
        <v>0</v>
      </c>
      <c r="K17" s="62" t="s">
        <v>598</v>
      </c>
      <c r="L17" s="62">
        <v>11</v>
      </c>
      <c r="M17" s="62">
        <v>4</v>
      </c>
      <c r="N17" s="62">
        <v>4</v>
      </c>
      <c r="O17" s="62">
        <v>2</v>
      </c>
      <c r="P17" s="62">
        <v>1</v>
      </c>
      <c r="Q17" s="62">
        <v>3</v>
      </c>
      <c r="R17" s="62">
        <v>0</v>
      </c>
      <c r="S17" s="62">
        <v>0</v>
      </c>
      <c r="T17" s="62">
        <v>0</v>
      </c>
      <c r="U17" s="62">
        <v>2.12</v>
      </c>
      <c r="V17" s="62">
        <v>1.59</v>
      </c>
      <c r="W17" s="62">
        <v>0.53</v>
      </c>
      <c r="X17" s="62">
        <v>1.06</v>
      </c>
      <c r="Y17" s="62">
        <v>6.8</v>
      </c>
      <c r="Z17" s="62">
        <v>0.71</v>
      </c>
    </row>
    <row r="18" spans="1:26" ht="17" x14ac:dyDescent="0.2">
      <c r="A18" s="13" t="s">
        <v>716</v>
      </c>
      <c r="B18" s="62">
        <v>2</v>
      </c>
      <c r="C18" s="62">
        <v>2</v>
      </c>
      <c r="D18" s="62">
        <v>1</v>
      </c>
      <c r="E18" s="62">
        <v>0</v>
      </c>
      <c r="F18" s="62">
        <v>2</v>
      </c>
      <c r="G18" s="62">
        <v>0</v>
      </c>
      <c r="H18" s="62">
        <v>1</v>
      </c>
      <c r="I18" s="62">
        <v>0</v>
      </c>
      <c r="J18" s="62">
        <v>0</v>
      </c>
      <c r="K18" s="62" t="s">
        <v>666</v>
      </c>
      <c r="L18" s="62">
        <v>11</v>
      </c>
      <c r="M18" s="62">
        <v>4</v>
      </c>
      <c r="N18" s="62">
        <v>4</v>
      </c>
      <c r="O18" s="62">
        <v>1</v>
      </c>
      <c r="P18" s="62">
        <v>3</v>
      </c>
      <c r="Q18" s="62">
        <v>13</v>
      </c>
      <c r="R18" s="62">
        <v>0</v>
      </c>
      <c r="S18" s="62">
        <v>0</v>
      </c>
      <c r="T18" s="62">
        <v>1</v>
      </c>
      <c r="U18" s="62">
        <v>2.25</v>
      </c>
      <c r="V18" s="62">
        <v>7.31</v>
      </c>
      <c r="W18" s="62">
        <v>1.69</v>
      </c>
      <c r="X18" s="62">
        <v>0.56000000000000005</v>
      </c>
      <c r="Y18" s="62">
        <v>7.3</v>
      </c>
      <c r="Z18" s="62">
        <v>0.88</v>
      </c>
    </row>
    <row r="19" spans="1:26" ht="17" x14ac:dyDescent="0.2">
      <c r="A19" s="13" t="s">
        <v>584</v>
      </c>
      <c r="B19" s="62">
        <v>2</v>
      </c>
      <c r="C19" s="62">
        <v>2</v>
      </c>
      <c r="D19" s="62">
        <v>1</v>
      </c>
      <c r="E19" s="62">
        <v>0</v>
      </c>
      <c r="F19" s="62">
        <v>1</v>
      </c>
      <c r="G19" s="62">
        <v>0</v>
      </c>
      <c r="H19" s="62">
        <v>1</v>
      </c>
      <c r="I19" s="62">
        <v>0</v>
      </c>
      <c r="J19" s="62">
        <v>0</v>
      </c>
      <c r="K19" s="62" t="s">
        <v>666</v>
      </c>
      <c r="L19" s="62">
        <v>11</v>
      </c>
      <c r="M19" s="62">
        <v>3</v>
      </c>
      <c r="N19" s="62">
        <v>3</v>
      </c>
      <c r="O19" s="62">
        <v>0</v>
      </c>
      <c r="P19" s="62">
        <v>3</v>
      </c>
      <c r="Q19" s="62">
        <v>13</v>
      </c>
      <c r="R19" s="62">
        <v>0</v>
      </c>
      <c r="S19" s="62">
        <v>0</v>
      </c>
      <c r="T19" s="62">
        <v>0</v>
      </c>
      <c r="U19" s="62">
        <v>1.69</v>
      </c>
      <c r="V19" s="62">
        <v>7.31</v>
      </c>
      <c r="W19" s="62">
        <v>1.69</v>
      </c>
      <c r="X19" s="62">
        <v>0</v>
      </c>
      <c r="Y19" s="62">
        <v>7.3</v>
      </c>
      <c r="Z19" s="62">
        <v>0.88</v>
      </c>
    </row>
    <row r="20" spans="1:26" ht="17" x14ac:dyDescent="0.2">
      <c r="A20" s="13" t="s">
        <v>329</v>
      </c>
      <c r="B20" s="62">
        <v>2</v>
      </c>
      <c r="C20" s="62">
        <v>2</v>
      </c>
      <c r="D20" s="62">
        <v>1</v>
      </c>
      <c r="E20" s="62">
        <v>0</v>
      </c>
      <c r="F20" s="62">
        <v>1</v>
      </c>
      <c r="G20" s="62">
        <v>1</v>
      </c>
      <c r="H20" s="62">
        <v>0.5</v>
      </c>
      <c r="I20" s="62">
        <v>0</v>
      </c>
      <c r="J20" s="62">
        <v>0</v>
      </c>
      <c r="K20" s="62" t="s">
        <v>666</v>
      </c>
      <c r="L20" s="62">
        <v>11</v>
      </c>
      <c r="M20" s="62">
        <v>5</v>
      </c>
      <c r="N20" s="62">
        <v>5</v>
      </c>
      <c r="O20" s="62">
        <v>0</v>
      </c>
      <c r="P20" s="62">
        <v>4</v>
      </c>
      <c r="Q20" s="62">
        <v>6</v>
      </c>
      <c r="R20" s="62">
        <v>0</v>
      </c>
      <c r="S20" s="62">
        <v>0</v>
      </c>
      <c r="T20" s="62">
        <v>0</v>
      </c>
      <c r="U20" s="62">
        <v>2.81</v>
      </c>
      <c r="V20" s="62">
        <v>3.38</v>
      </c>
      <c r="W20" s="62">
        <v>2.25</v>
      </c>
      <c r="X20" s="62">
        <v>0</v>
      </c>
      <c r="Y20" s="62">
        <v>4.5999999999999996</v>
      </c>
      <c r="Z20" s="62">
        <v>0.94</v>
      </c>
    </row>
    <row r="21" spans="1:26" ht="17" x14ac:dyDescent="0.2">
      <c r="A21" s="13" t="s">
        <v>331</v>
      </c>
      <c r="B21" s="62">
        <v>2</v>
      </c>
      <c r="C21" s="62">
        <v>2</v>
      </c>
      <c r="D21" s="62">
        <v>1</v>
      </c>
      <c r="E21" s="62">
        <v>0</v>
      </c>
      <c r="F21" s="62">
        <v>0</v>
      </c>
      <c r="G21" s="62">
        <v>1</v>
      </c>
      <c r="H21" s="62">
        <v>0</v>
      </c>
      <c r="I21" s="62">
        <v>0</v>
      </c>
      <c r="J21" s="62">
        <v>0</v>
      </c>
      <c r="K21" s="69">
        <v>15.666666666666666</v>
      </c>
      <c r="L21" s="62">
        <v>16</v>
      </c>
      <c r="M21" s="62">
        <v>7</v>
      </c>
      <c r="N21" s="62">
        <v>5</v>
      </c>
      <c r="O21" s="62">
        <v>1</v>
      </c>
      <c r="P21" s="62">
        <v>2</v>
      </c>
      <c r="Q21" s="62">
        <v>10</v>
      </c>
      <c r="R21" s="62">
        <v>0</v>
      </c>
      <c r="S21" s="62">
        <v>0</v>
      </c>
      <c r="T21" s="62">
        <v>0</v>
      </c>
      <c r="U21" s="62">
        <v>2.87</v>
      </c>
      <c r="V21" s="62">
        <v>5.74</v>
      </c>
      <c r="W21" s="62">
        <v>1.1499999999999999</v>
      </c>
      <c r="X21" s="62">
        <v>0.56999999999999995</v>
      </c>
      <c r="Y21" s="62">
        <v>3.8</v>
      </c>
      <c r="Z21" s="62">
        <v>1.1499999999999999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289</v>
      </c>
      <c r="B23" s="62">
        <v>2</v>
      </c>
      <c r="C23" s="62">
        <v>2</v>
      </c>
      <c r="D23" s="62">
        <v>0</v>
      </c>
      <c r="E23" s="62">
        <v>0</v>
      </c>
      <c r="F23" s="62">
        <v>1</v>
      </c>
      <c r="G23" s="62">
        <v>0</v>
      </c>
      <c r="H23" s="62">
        <v>1</v>
      </c>
      <c r="I23" s="62">
        <v>0</v>
      </c>
      <c r="J23" s="62">
        <v>0</v>
      </c>
      <c r="K23" s="62" t="s">
        <v>322</v>
      </c>
      <c r="L23" s="62">
        <v>12</v>
      </c>
      <c r="M23" s="62">
        <v>3</v>
      </c>
      <c r="N23" s="62">
        <v>3</v>
      </c>
      <c r="O23" s="62">
        <v>0</v>
      </c>
      <c r="P23" s="62">
        <v>6</v>
      </c>
      <c r="Q23" s="62">
        <v>11</v>
      </c>
      <c r="R23" s="62">
        <v>1</v>
      </c>
      <c r="S23" s="62">
        <v>0</v>
      </c>
      <c r="T23" s="62">
        <v>1</v>
      </c>
      <c r="U23" s="62">
        <v>1.8</v>
      </c>
      <c r="V23" s="62">
        <v>6.6</v>
      </c>
      <c r="W23" s="62">
        <v>3.6</v>
      </c>
      <c r="X23" s="62">
        <v>0</v>
      </c>
      <c r="Y23" s="62">
        <v>6.6</v>
      </c>
      <c r="Z23" s="62">
        <v>1.2</v>
      </c>
    </row>
    <row r="24" spans="1:26" ht="17" x14ac:dyDescent="0.2">
      <c r="A24" s="13" t="s">
        <v>263</v>
      </c>
      <c r="B24" s="62">
        <v>2</v>
      </c>
      <c r="C24" s="62">
        <v>2</v>
      </c>
      <c r="D24" s="62">
        <v>0</v>
      </c>
      <c r="E24" s="62">
        <v>0</v>
      </c>
      <c r="F24" s="62">
        <v>0</v>
      </c>
      <c r="G24" s="62">
        <v>1</v>
      </c>
      <c r="H24" s="62">
        <v>0</v>
      </c>
      <c r="I24" s="62">
        <v>0</v>
      </c>
      <c r="J24" s="62">
        <v>0</v>
      </c>
      <c r="K24" s="62" t="s">
        <v>322</v>
      </c>
      <c r="L24" s="62">
        <v>12</v>
      </c>
      <c r="M24" s="62">
        <v>3</v>
      </c>
      <c r="N24" s="62">
        <v>3</v>
      </c>
      <c r="O24" s="62">
        <v>1</v>
      </c>
      <c r="P24" s="62">
        <v>10</v>
      </c>
      <c r="Q24" s="62">
        <v>6</v>
      </c>
      <c r="R24" s="62">
        <v>0</v>
      </c>
      <c r="S24" s="62">
        <v>0</v>
      </c>
      <c r="T24" s="62">
        <v>0</v>
      </c>
      <c r="U24" s="62">
        <v>1.8</v>
      </c>
      <c r="V24" s="62">
        <v>3.6</v>
      </c>
      <c r="W24" s="62">
        <v>6</v>
      </c>
      <c r="X24" s="62">
        <v>0.6</v>
      </c>
      <c r="Y24" s="62">
        <v>5.0999999999999996</v>
      </c>
      <c r="Z24" s="62">
        <v>1.47</v>
      </c>
    </row>
    <row r="25" spans="1:26" ht="17" x14ac:dyDescent="0.2">
      <c r="A25" s="13" t="s">
        <v>327</v>
      </c>
      <c r="B25" s="62">
        <v>2</v>
      </c>
      <c r="C25" s="62">
        <v>2</v>
      </c>
      <c r="D25" s="62">
        <v>0</v>
      </c>
      <c r="E25" s="62">
        <v>0</v>
      </c>
      <c r="F25" s="62">
        <v>2</v>
      </c>
      <c r="G25" s="62">
        <v>0</v>
      </c>
      <c r="H25" s="62">
        <v>1</v>
      </c>
      <c r="I25" s="62">
        <v>0</v>
      </c>
      <c r="J25" s="62">
        <v>0</v>
      </c>
      <c r="K25" s="69">
        <v>14.666666666666666</v>
      </c>
      <c r="L25" s="62">
        <v>12</v>
      </c>
      <c r="M25" s="62">
        <v>5</v>
      </c>
      <c r="N25" s="62">
        <v>5</v>
      </c>
      <c r="O25" s="62">
        <v>1</v>
      </c>
      <c r="P25" s="62">
        <v>6</v>
      </c>
      <c r="Q25" s="62">
        <v>7</v>
      </c>
      <c r="R25" s="62">
        <v>1</v>
      </c>
      <c r="S25" s="62">
        <v>0</v>
      </c>
      <c r="T25" s="62">
        <v>0</v>
      </c>
      <c r="U25" s="62">
        <v>3.07</v>
      </c>
      <c r="V25" s="62">
        <v>4.3</v>
      </c>
      <c r="W25" s="62">
        <v>3.68</v>
      </c>
      <c r="X25" s="62">
        <v>0.61</v>
      </c>
      <c r="Y25" s="62">
        <v>5</v>
      </c>
      <c r="Z25" s="62">
        <v>1.23</v>
      </c>
    </row>
    <row r="26" spans="1:26" ht="17" x14ac:dyDescent="0.2">
      <c r="A26" s="13" t="s">
        <v>238</v>
      </c>
      <c r="B26" s="62">
        <v>2</v>
      </c>
      <c r="C26" s="62">
        <v>2</v>
      </c>
      <c r="D26" s="62">
        <v>1</v>
      </c>
      <c r="E26" s="62">
        <v>0</v>
      </c>
      <c r="F26" s="62">
        <v>1</v>
      </c>
      <c r="G26" s="62">
        <v>1</v>
      </c>
      <c r="H26" s="62">
        <v>0.5</v>
      </c>
      <c r="I26" s="62">
        <v>0</v>
      </c>
      <c r="J26" s="62">
        <v>0</v>
      </c>
      <c r="K26" s="69">
        <v>14.333333333333334</v>
      </c>
      <c r="L26" s="62">
        <v>17</v>
      </c>
      <c r="M26" s="62">
        <v>7</v>
      </c>
      <c r="N26" s="62">
        <v>7</v>
      </c>
      <c r="O26" s="62">
        <v>0</v>
      </c>
      <c r="P26" s="62">
        <v>5</v>
      </c>
      <c r="Q26" s="62">
        <v>9</v>
      </c>
      <c r="R26" s="62">
        <v>0</v>
      </c>
      <c r="S26" s="62">
        <v>0</v>
      </c>
      <c r="T26" s="62">
        <v>0</v>
      </c>
      <c r="U26" s="62">
        <v>4.4000000000000004</v>
      </c>
      <c r="V26" s="62">
        <v>5.65</v>
      </c>
      <c r="W26" s="62">
        <v>3.14</v>
      </c>
      <c r="X26" s="62">
        <v>0</v>
      </c>
      <c r="Y26" s="62">
        <v>2.1</v>
      </c>
      <c r="Z26" s="62">
        <v>1.53</v>
      </c>
    </row>
    <row r="27" spans="1:26" ht="17" x14ac:dyDescent="0.2">
      <c r="A27" s="13" t="s">
        <v>332</v>
      </c>
      <c r="B27" s="62">
        <v>2</v>
      </c>
      <c r="C27" s="62">
        <v>2</v>
      </c>
      <c r="D27" s="62">
        <v>0</v>
      </c>
      <c r="E27" s="62">
        <v>0</v>
      </c>
      <c r="F27" s="62">
        <v>0</v>
      </c>
      <c r="G27" s="62">
        <v>1</v>
      </c>
      <c r="H27" s="62">
        <v>0</v>
      </c>
      <c r="I27" s="62">
        <v>0</v>
      </c>
      <c r="J27" s="62">
        <v>0</v>
      </c>
      <c r="K27" s="62" t="s">
        <v>319</v>
      </c>
      <c r="L27" s="62">
        <v>17</v>
      </c>
      <c r="M27" s="62">
        <v>5</v>
      </c>
      <c r="N27" s="62">
        <v>5</v>
      </c>
      <c r="O27" s="62">
        <v>1</v>
      </c>
      <c r="P27" s="62">
        <v>3</v>
      </c>
      <c r="Q27" s="62">
        <v>7</v>
      </c>
      <c r="R27" s="62">
        <v>0</v>
      </c>
      <c r="S27" s="62">
        <v>0</v>
      </c>
      <c r="T27" s="62">
        <v>0</v>
      </c>
      <c r="U27" s="62">
        <v>3.21</v>
      </c>
      <c r="V27" s="62">
        <v>4.5</v>
      </c>
      <c r="W27" s="62">
        <v>1.93</v>
      </c>
      <c r="X27" s="62">
        <v>0.64</v>
      </c>
      <c r="Y27" s="62">
        <v>2.7</v>
      </c>
      <c r="Z27" s="62">
        <v>1.43</v>
      </c>
    </row>
    <row r="28" spans="1:26" ht="17" x14ac:dyDescent="0.2">
      <c r="A28" s="13" t="s">
        <v>274</v>
      </c>
      <c r="B28" s="62">
        <v>2</v>
      </c>
      <c r="C28" s="62">
        <v>2</v>
      </c>
      <c r="D28" s="62">
        <v>0</v>
      </c>
      <c r="E28" s="62">
        <v>0</v>
      </c>
      <c r="F28" s="62">
        <v>0</v>
      </c>
      <c r="G28" s="62">
        <v>0</v>
      </c>
      <c r="H28" s="62" t="s">
        <v>38</v>
      </c>
      <c r="I28" s="62">
        <v>0</v>
      </c>
      <c r="J28" s="62">
        <v>0</v>
      </c>
      <c r="K28" s="69">
        <v>13.666666666666666</v>
      </c>
      <c r="L28" s="62">
        <v>8</v>
      </c>
      <c r="M28" s="62">
        <v>5</v>
      </c>
      <c r="N28" s="62">
        <v>4</v>
      </c>
      <c r="O28" s="62">
        <v>0</v>
      </c>
      <c r="P28" s="62">
        <v>6</v>
      </c>
      <c r="Q28" s="62">
        <v>10</v>
      </c>
      <c r="R28" s="62">
        <v>0</v>
      </c>
      <c r="S28" s="62">
        <v>0</v>
      </c>
      <c r="T28" s="62">
        <v>1</v>
      </c>
      <c r="U28" s="62">
        <v>2.63</v>
      </c>
      <c r="V28" s="62">
        <v>6.59</v>
      </c>
      <c r="W28" s="62">
        <v>3.95</v>
      </c>
      <c r="X28" s="62">
        <v>0</v>
      </c>
      <c r="Y28" s="62">
        <v>3.8</v>
      </c>
      <c r="Z28" s="62">
        <v>1.02</v>
      </c>
    </row>
    <row r="29" spans="1:26" ht="17" x14ac:dyDescent="0.2">
      <c r="A29" s="13" t="s">
        <v>685</v>
      </c>
      <c r="B29" s="62">
        <v>2</v>
      </c>
      <c r="C29" s="62">
        <v>2</v>
      </c>
      <c r="D29" s="62">
        <v>0</v>
      </c>
      <c r="E29" s="62">
        <v>0</v>
      </c>
      <c r="F29" s="62">
        <v>0</v>
      </c>
      <c r="G29" s="62">
        <v>1</v>
      </c>
      <c r="H29" s="62">
        <v>0</v>
      </c>
      <c r="I29" s="62">
        <v>0</v>
      </c>
      <c r="J29" s="62">
        <v>0</v>
      </c>
      <c r="K29" s="69">
        <v>13.666666666666666</v>
      </c>
      <c r="L29" s="62">
        <v>10</v>
      </c>
      <c r="M29" s="62">
        <v>4</v>
      </c>
      <c r="N29" s="62">
        <v>4</v>
      </c>
      <c r="O29" s="62">
        <v>1</v>
      </c>
      <c r="P29" s="62">
        <v>4</v>
      </c>
      <c r="Q29" s="62">
        <v>4</v>
      </c>
      <c r="R29" s="62">
        <v>0</v>
      </c>
      <c r="S29" s="62">
        <v>0</v>
      </c>
      <c r="T29" s="62">
        <v>0</v>
      </c>
      <c r="U29" s="62">
        <v>2.63</v>
      </c>
      <c r="V29" s="62">
        <v>2.63</v>
      </c>
      <c r="W29" s="62">
        <v>2.63</v>
      </c>
      <c r="X29" s="62">
        <v>0.66</v>
      </c>
      <c r="Y29" s="62">
        <v>3.2</v>
      </c>
      <c r="Z29" s="62">
        <v>1.02</v>
      </c>
    </row>
    <row r="30" spans="1:26" ht="17" x14ac:dyDescent="0.2">
      <c r="A30" s="13" t="s">
        <v>394</v>
      </c>
      <c r="B30" s="62">
        <v>2</v>
      </c>
      <c r="C30" s="62">
        <v>2</v>
      </c>
      <c r="D30" s="62">
        <v>0</v>
      </c>
      <c r="E30" s="62">
        <v>0</v>
      </c>
      <c r="F30" s="62">
        <v>0</v>
      </c>
      <c r="G30" s="62">
        <v>1</v>
      </c>
      <c r="H30" s="62">
        <v>0</v>
      </c>
      <c r="I30" s="62">
        <v>0</v>
      </c>
      <c r="J30" s="62">
        <v>0</v>
      </c>
      <c r="K30" s="69">
        <v>13.333333333333334</v>
      </c>
      <c r="L30" s="62">
        <v>15</v>
      </c>
      <c r="M30" s="62">
        <v>8</v>
      </c>
      <c r="N30" s="62">
        <v>8</v>
      </c>
      <c r="O30" s="62">
        <v>1</v>
      </c>
      <c r="P30" s="62">
        <v>8</v>
      </c>
      <c r="Q30" s="62">
        <v>5</v>
      </c>
      <c r="R30" s="62">
        <v>0</v>
      </c>
      <c r="S30" s="62">
        <v>0</v>
      </c>
      <c r="T30" s="62">
        <v>0</v>
      </c>
      <c r="U30" s="62">
        <v>5.4</v>
      </c>
      <c r="V30" s="62">
        <v>3.38</v>
      </c>
      <c r="W30" s="62">
        <v>5.4</v>
      </c>
      <c r="X30" s="62">
        <v>0.68</v>
      </c>
      <c r="Y30" s="62">
        <v>-0.8</v>
      </c>
      <c r="Z30" s="62">
        <v>1.73</v>
      </c>
    </row>
    <row r="31" spans="1:26" ht="17" x14ac:dyDescent="0.2">
      <c r="A31" s="13" t="s">
        <v>713</v>
      </c>
      <c r="B31" s="62">
        <v>2</v>
      </c>
      <c r="C31" s="62">
        <v>2</v>
      </c>
      <c r="D31" s="62">
        <v>0</v>
      </c>
      <c r="E31" s="62">
        <v>0</v>
      </c>
      <c r="F31" s="62">
        <v>1</v>
      </c>
      <c r="G31" s="62">
        <v>0</v>
      </c>
      <c r="H31" s="62">
        <v>1</v>
      </c>
      <c r="I31" s="62">
        <v>0</v>
      </c>
      <c r="J31" s="62">
        <v>0</v>
      </c>
      <c r="K31" s="69">
        <v>12.666666666666666</v>
      </c>
      <c r="L31" s="62">
        <v>13</v>
      </c>
      <c r="M31" s="62">
        <v>5</v>
      </c>
      <c r="N31" s="62">
        <v>5</v>
      </c>
      <c r="O31" s="62">
        <v>4</v>
      </c>
      <c r="P31" s="62">
        <v>5</v>
      </c>
      <c r="Q31" s="62">
        <v>8</v>
      </c>
      <c r="R31" s="62">
        <v>0</v>
      </c>
      <c r="S31" s="62">
        <v>0</v>
      </c>
      <c r="T31" s="62">
        <v>1</v>
      </c>
      <c r="U31" s="62">
        <v>3.55</v>
      </c>
      <c r="V31" s="62">
        <v>5.68</v>
      </c>
      <c r="W31" s="62">
        <v>3.55</v>
      </c>
      <c r="X31" s="62">
        <v>2.84</v>
      </c>
      <c r="Y31" s="62">
        <v>3.1</v>
      </c>
      <c r="Z31" s="62">
        <v>1.42</v>
      </c>
    </row>
    <row r="32" spans="1:26" ht="17" x14ac:dyDescent="0.2">
      <c r="A32" s="13" t="s">
        <v>687</v>
      </c>
      <c r="B32" s="62">
        <v>2</v>
      </c>
      <c r="C32" s="62">
        <v>2</v>
      </c>
      <c r="D32" s="62">
        <v>0</v>
      </c>
      <c r="E32" s="62">
        <v>0</v>
      </c>
      <c r="F32" s="62">
        <v>0</v>
      </c>
      <c r="G32" s="62">
        <v>1</v>
      </c>
      <c r="H32" s="62">
        <v>0</v>
      </c>
      <c r="I32" s="62">
        <v>0</v>
      </c>
      <c r="J32" s="62">
        <v>0</v>
      </c>
      <c r="K32" s="69">
        <v>12.666666666666666</v>
      </c>
      <c r="L32" s="62">
        <v>9</v>
      </c>
      <c r="M32" s="62">
        <v>4</v>
      </c>
      <c r="N32" s="62">
        <v>4</v>
      </c>
      <c r="O32" s="62">
        <v>1</v>
      </c>
      <c r="P32" s="62">
        <v>5</v>
      </c>
      <c r="Q32" s="62">
        <v>13</v>
      </c>
      <c r="R32" s="62">
        <v>0</v>
      </c>
      <c r="S32" s="62">
        <v>0</v>
      </c>
      <c r="T32" s="62">
        <v>1</v>
      </c>
      <c r="U32" s="62">
        <v>2.84</v>
      </c>
      <c r="V32" s="62">
        <v>9.24</v>
      </c>
      <c r="W32" s="62">
        <v>3.55</v>
      </c>
      <c r="X32" s="62">
        <v>0.71</v>
      </c>
      <c r="Y32" s="62">
        <v>3.6</v>
      </c>
      <c r="Z32" s="62">
        <v>1.1100000000000001</v>
      </c>
    </row>
    <row r="33" spans="1:26" ht="17" x14ac:dyDescent="0.2">
      <c r="A33" s="13" t="s">
        <v>395</v>
      </c>
      <c r="B33" s="62">
        <v>2</v>
      </c>
      <c r="C33" s="62">
        <v>2</v>
      </c>
      <c r="D33" s="62">
        <v>0</v>
      </c>
      <c r="E33" s="62">
        <v>0</v>
      </c>
      <c r="F33" s="62">
        <v>1</v>
      </c>
      <c r="G33" s="62">
        <v>0</v>
      </c>
      <c r="H33" s="62">
        <v>1</v>
      </c>
      <c r="I33" s="62">
        <v>0</v>
      </c>
      <c r="J33" s="62">
        <v>0</v>
      </c>
      <c r="K33" s="62" t="s">
        <v>315</v>
      </c>
      <c r="L33" s="62">
        <v>21</v>
      </c>
      <c r="M33" s="62">
        <v>9</v>
      </c>
      <c r="N33" s="62">
        <v>7</v>
      </c>
      <c r="O33" s="62">
        <v>0</v>
      </c>
      <c r="P33" s="62">
        <v>4</v>
      </c>
      <c r="Q33" s="62">
        <v>6</v>
      </c>
      <c r="R33" s="62">
        <v>0</v>
      </c>
      <c r="S33" s="62">
        <v>0</v>
      </c>
      <c r="T33" s="62">
        <v>0</v>
      </c>
      <c r="U33" s="62">
        <v>5.25</v>
      </c>
      <c r="V33" s="62">
        <v>4.5</v>
      </c>
      <c r="W33" s="62">
        <v>3</v>
      </c>
      <c r="X33" s="62">
        <v>0</v>
      </c>
      <c r="Y33" s="62">
        <v>0.6</v>
      </c>
      <c r="Z33" s="62">
        <v>2.08</v>
      </c>
    </row>
    <row r="34" spans="1:26" ht="17" x14ac:dyDescent="0.2">
      <c r="A34" s="13" t="s">
        <v>321</v>
      </c>
      <c r="B34" s="62">
        <v>2</v>
      </c>
      <c r="C34" s="62">
        <v>2</v>
      </c>
      <c r="D34" s="62">
        <v>0</v>
      </c>
      <c r="E34" s="62">
        <v>0</v>
      </c>
      <c r="F34" s="62">
        <v>0</v>
      </c>
      <c r="G34" s="62">
        <v>0</v>
      </c>
      <c r="H34" s="62" t="s">
        <v>38</v>
      </c>
      <c r="I34" s="62">
        <v>0</v>
      </c>
      <c r="J34" s="62">
        <v>0</v>
      </c>
      <c r="K34" s="62" t="s">
        <v>315</v>
      </c>
      <c r="L34" s="62">
        <v>12</v>
      </c>
      <c r="M34" s="62">
        <v>6</v>
      </c>
      <c r="N34" s="62">
        <v>6</v>
      </c>
      <c r="O34" s="62">
        <v>0</v>
      </c>
      <c r="P34" s="62">
        <v>5</v>
      </c>
      <c r="Q34" s="62">
        <v>16</v>
      </c>
      <c r="R34" s="62">
        <v>0</v>
      </c>
      <c r="S34" s="62">
        <v>0</v>
      </c>
      <c r="T34" s="62">
        <v>0</v>
      </c>
      <c r="U34" s="62">
        <v>4.5</v>
      </c>
      <c r="V34" s="62">
        <v>12</v>
      </c>
      <c r="W34" s="62">
        <v>3.75</v>
      </c>
      <c r="X34" s="62">
        <v>0</v>
      </c>
      <c r="Y34" s="62">
        <v>1.6</v>
      </c>
      <c r="Z34" s="62">
        <v>1.42</v>
      </c>
    </row>
    <row r="35" spans="1:26" ht="17" x14ac:dyDescent="0.2">
      <c r="A35" s="13" t="s">
        <v>577</v>
      </c>
      <c r="B35" s="62">
        <v>2</v>
      </c>
      <c r="C35" s="62">
        <v>2</v>
      </c>
      <c r="D35" s="62">
        <v>0</v>
      </c>
      <c r="E35" s="62">
        <v>0</v>
      </c>
      <c r="F35" s="62">
        <v>0</v>
      </c>
      <c r="G35" s="62">
        <v>2</v>
      </c>
      <c r="H35" s="62">
        <v>0</v>
      </c>
      <c r="I35" s="62">
        <v>0</v>
      </c>
      <c r="J35" s="62">
        <v>0</v>
      </c>
      <c r="K35" s="69">
        <v>11.666666666666666</v>
      </c>
      <c r="L35" s="62">
        <v>12</v>
      </c>
      <c r="M35" s="62">
        <v>10</v>
      </c>
      <c r="N35" s="62">
        <v>9</v>
      </c>
      <c r="O35" s="62">
        <v>2</v>
      </c>
      <c r="P35" s="62">
        <v>4</v>
      </c>
      <c r="Q35" s="62">
        <v>5</v>
      </c>
      <c r="R35" s="62">
        <v>0</v>
      </c>
      <c r="S35" s="62">
        <v>0</v>
      </c>
      <c r="T35" s="62">
        <v>0</v>
      </c>
      <c r="U35" s="62">
        <v>6.94</v>
      </c>
      <c r="V35" s="62">
        <v>3.86</v>
      </c>
      <c r="W35" s="62">
        <v>3.09</v>
      </c>
      <c r="X35" s="62">
        <v>1.54</v>
      </c>
      <c r="Y35" s="62">
        <v>-2.7</v>
      </c>
      <c r="Z35" s="62">
        <v>1.37</v>
      </c>
    </row>
    <row r="36" spans="1:26" ht="17" x14ac:dyDescent="0.2">
      <c r="A36" s="13" t="s">
        <v>258</v>
      </c>
      <c r="B36" s="62">
        <v>2</v>
      </c>
      <c r="C36" s="62">
        <v>2</v>
      </c>
      <c r="D36" s="62">
        <v>0</v>
      </c>
      <c r="E36" s="62">
        <v>0</v>
      </c>
      <c r="F36" s="62">
        <v>0</v>
      </c>
      <c r="G36" s="62">
        <v>0</v>
      </c>
      <c r="H36" s="62" t="s">
        <v>38</v>
      </c>
      <c r="I36" s="62">
        <v>0</v>
      </c>
      <c r="J36" s="62">
        <v>0</v>
      </c>
      <c r="K36" s="69">
        <v>11.333333333333334</v>
      </c>
      <c r="L36" s="62">
        <v>8</v>
      </c>
      <c r="M36" s="62">
        <v>5</v>
      </c>
      <c r="N36" s="62">
        <v>5</v>
      </c>
      <c r="O36" s="62">
        <v>2</v>
      </c>
      <c r="P36" s="62">
        <v>6</v>
      </c>
      <c r="Q36" s="62">
        <v>14</v>
      </c>
      <c r="R36" s="62">
        <v>0</v>
      </c>
      <c r="S36" s="62">
        <v>0</v>
      </c>
      <c r="T36" s="62">
        <v>0</v>
      </c>
      <c r="U36" s="62">
        <v>3.97</v>
      </c>
      <c r="V36" s="62">
        <v>11.12</v>
      </c>
      <c r="W36" s="62">
        <v>4.76</v>
      </c>
      <c r="X36" s="62">
        <v>1.59</v>
      </c>
      <c r="Y36" s="62">
        <v>2.1</v>
      </c>
      <c r="Z36" s="62">
        <v>1.24</v>
      </c>
    </row>
    <row r="37" spans="1:26" ht="17" x14ac:dyDescent="0.2">
      <c r="A37" s="13" t="s">
        <v>455</v>
      </c>
      <c r="B37" s="62">
        <v>2</v>
      </c>
      <c r="C37" s="62">
        <v>2</v>
      </c>
      <c r="D37" s="62">
        <v>0</v>
      </c>
      <c r="E37" s="62">
        <v>0</v>
      </c>
      <c r="F37" s="62">
        <v>1</v>
      </c>
      <c r="G37" s="62">
        <v>0</v>
      </c>
      <c r="H37" s="62">
        <v>1</v>
      </c>
      <c r="I37" s="62">
        <v>0</v>
      </c>
      <c r="J37" s="62">
        <v>0</v>
      </c>
      <c r="K37" s="69">
        <v>11.333333333333334</v>
      </c>
      <c r="L37" s="62">
        <v>9</v>
      </c>
      <c r="M37" s="62">
        <v>4</v>
      </c>
      <c r="N37" s="62">
        <v>4</v>
      </c>
      <c r="O37" s="62">
        <v>0</v>
      </c>
      <c r="P37" s="62">
        <v>3</v>
      </c>
      <c r="Q37" s="62">
        <v>1</v>
      </c>
      <c r="R37" s="62">
        <v>0</v>
      </c>
      <c r="S37" s="62">
        <v>0</v>
      </c>
      <c r="T37" s="62">
        <v>2</v>
      </c>
      <c r="U37" s="62">
        <v>3.18</v>
      </c>
      <c r="V37" s="62">
        <v>0.79</v>
      </c>
      <c r="W37" s="62">
        <v>2.38</v>
      </c>
      <c r="X37" s="62">
        <v>0</v>
      </c>
      <c r="Y37" s="62">
        <v>2.8</v>
      </c>
      <c r="Z37" s="62">
        <v>1.06</v>
      </c>
    </row>
    <row r="38" spans="1:26" ht="17" x14ac:dyDescent="0.2">
      <c r="A38" s="13" t="s">
        <v>100</v>
      </c>
      <c r="B38" s="62">
        <v>2</v>
      </c>
      <c r="C38" s="62">
        <v>2</v>
      </c>
      <c r="D38" s="62">
        <v>0</v>
      </c>
      <c r="E38" s="62">
        <v>0</v>
      </c>
      <c r="F38" s="62">
        <v>1</v>
      </c>
      <c r="G38" s="62">
        <v>0</v>
      </c>
      <c r="H38" s="62">
        <v>1</v>
      </c>
      <c r="I38" s="62">
        <v>0</v>
      </c>
      <c r="J38" s="62">
        <v>0</v>
      </c>
      <c r="K38" s="69">
        <v>11.333333333333334</v>
      </c>
      <c r="L38" s="62">
        <v>11</v>
      </c>
      <c r="M38" s="62">
        <v>4</v>
      </c>
      <c r="N38" s="62">
        <v>4</v>
      </c>
      <c r="O38" s="62">
        <v>3</v>
      </c>
      <c r="P38" s="62">
        <v>1</v>
      </c>
      <c r="Q38" s="62">
        <v>2</v>
      </c>
      <c r="R38" s="62">
        <v>0</v>
      </c>
      <c r="S38" s="62">
        <v>0</v>
      </c>
      <c r="T38" s="62">
        <v>0</v>
      </c>
      <c r="U38" s="62">
        <v>3.18</v>
      </c>
      <c r="V38" s="62">
        <v>1.59</v>
      </c>
      <c r="W38" s="62">
        <v>0.79</v>
      </c>
      <c r="X38" s="62">
        <v>2.38</v>
      </c>
      <c r="Y38" s="62">
        <v>2.9</v>
      </c>
      <c r="Z38" s="62">
        <v>1.06</v>
      </c>
    </row>
    <row r="39" spans="1:26" ht="17" x14ac:dyDescent="0.2">
      <c r="A39" s="13" t="s">
        <v>688</v>
      </c>
      <c r="B39" s="62">
        <v>2</v>
      </c>
      <c r="C39" s="62">
        <v>1</v>
      </c>
      <c r="D39" s="62">
        <v>1</v>
      </c>
      <c r="E39" s="62">
        <v>0</v>
      </c>
      <c r="F39" s="62">
        <v>1</v>
      </c>
      <c r="G39" s="62">
        <v>0</v>
      </c>
      <c r="H39" s="62">
        <v>1</v>
      </c>
      <c r="I39" s="62">
        <v>0</v>
      </c>
      <c r="J39" s="62">
        <v>1</v>
      </c>
      <c r="K39" s="62" t="s">
        <v>314</v>
      </c>
      <c r="L39" s="62">
        <v>3</v>
      </c>
      <c r="M39" s="62">
        <v>0</v>
      </c>
      <c r="N39" s="62">
        <v>0</v>
      </c>
      <c r="O39" s="62">
        <v>0</v>
      </c>
      <c r="P39" s="62">
        <v>1</v>
      </c>
      <c r="Q39" s="62">
        <v>4</v>
      </c>
      <c r="R39" s="62">
        <v>0</v>
      </c>
      <c r="S39" s="62">
        <v>0</v>
      </c>
      <c r="T39" s="62">
        <v>0</v>
      </c>
      <c r="U39" s="62">
        <v>0</v>
      </c>
      <c r="V39" s="62">
        <v>3.27</v>
      </c>
      <c r="W39" s="62">
        <v>0.82</v>
      </c>
      <c r="X39" s="62">
        <v>0</v>
      </c>
      <c r="Y39" s="62">
        <v>6.9</v>
      </c>
      <c r="Z39" s="62">
        <v>0.36</v>
      </c>
    </row>
    <row r="40" spans="1:26" ht="17" x14ac:dyDescent="0.2">
      <c r="A40" s="13" t="s">
        <v>588</v>
      </c>
      <c r="B40" s="62">
        <v>2</v>
      </c>
      <c r="C40" s="62">
        <v>2</v>
      </c>
      <c r="D40" s="62">
        <v>0</v>
      </c>
      <c r="E40" s="62">
        <v>0</v>
      </c>
      <c r="F40" s="62">
        <v>1</v>
      </c>
      <c r="G40" s="62">
        <v>1</v>
      </c>
      <c r="H40" s="62">
        <v>0.5</v>
      </c>
      <c r="I40" s="62">
        <v>0</v>
      </c>
      <c r="J40" s="62">
        <v>0</v>
      </c>
      <c r="K40" s="69">
        <v>10.666666666666666</v>
      </c>
      <c r="L40" s="62">
        <v>12</v>
      </c>
      <c r="M40" s="62">
        <v>4</v>
      </c>
      <c r="N40" s="62">
        <v>4</v>
      </c>
      <c r="O40" s="62">
        <v>0</v>
      </c>
      <c r="P40" s="62">
        <v>6</v>
      </c>
      <c r="Q40" s="62">
        <v>10</v>
      </c>
      <c r="R40" s="62">
        <v>0</v>
      </c>
      <c r="S40" s="62">
        <v>0</v>
      </c>
      <c r="T40" s="62">
        <v>0</v>
      </c>
      <c r="U40" s="62">
        <v>3.38</v>
      </c>
      <c r="V40" s="62">
        <v>8.44</v>
      </c>
      <c r="W40" s="62">
        <v>5.0599999999999996</v>
      </c>
      <c r="X40" s="62">
        <v>0</v>
      </c>
      <c r="Y40" s="62">
        <v>3.3</v>
      </c>
      <c r="Z40" s="62">
        <v>1.69</v>
      </c>
    </row>
    <row r="41" spans="1:26" ht="17" x14ac:dyDescent="0.2">
      <c r="A41" s="13" t="s">
        <v>477</v>
      </c>
      <c r="B41" s="62">
        <v>2</v>
      </c>
      <c r="C41" s="62">
        <v>2</v>
      </c>
      <c r="D41" s="62">
        <v>0</v>
      </c>
      <c r="E41" s="62">
        <v>0</v>
      </c>
      <c r="F41" s="62">
        <v>1</v>
      </c>
      <c r="G41" s="62">
        <v>1</v>
      </c>
      <c r="H41" s="62">
        <v>0.5</v>
      </c>
      <c r="I41" s="62">
        <v>0</v>
      </c>
      <c r="J41" s="62">
        <v>0</v>
      </c>
      <c r="K41" s="62" t="s">
        <v>642</v>
      </c>
      <c r="L41" s="62">
        <v>16</v>
      </c>
      <c r="M41" s="62">
        <v>8</v>
      </c>
      <c r="N41" s="62">
        <v>8</v>
      </c>
      <c r="O41" s="62">
        <v>3</v>
      </c>
      <c r="P41" s="62">
        <v>1</v>
      </c>
      <c r="Q41" s="62">
        <v>1</v>
      </c>
      <c r="R41" s="62">
        <v>0</v>
      </c>
      <c r="S41" s="62">
        <v>0</v>
      </c>
      <c r="T41" s="62">
        <v>0</v>
      </c>
      <c r="U41" s="62">
        <v>7.2</v>
      </c>
      <c r="V41" s="62">
        <v>0.9</v>
      </c>
      <c r="W41" s="62">
        <v>0.9</v>
      </c>
      <c r="X41" s="62">
        <v>2.7</v>
      </c>
      <c r="Y41" s="62">
        <v>-1.9</v>
      </c>
      <c r="Z41" s="62">
        <v>1.7</v>
      </c>
    </row>
    <row r="42" spans="1:26" ht="17" x14ac:dyDescent="0.2">
      <c r="A42" s="13" t="s">
        <v>109</v>
      </c>
      <c r="B42" s="62">
        <v>2</v>
      </c>
      <c r="C42" s="62">
        <v>2</v>
      </c>
      <c r="D42" s="62">
        <v>1</v>
      </c>
      <c r="E42" s="62">
        <v>0</v>
      </c>
      <c r="F42" s="62">
        <v>0</v>
      </c>
      <c r="G42" s="62">
        <v>2</v>
      </c>
      <c r="H42" s="62">
        <v>0</v>
      </c>
      <c r="I42" s="62">
        <v>0</v>
      </c>
      <c r="J42" s="62">
        <v>0</v>
      </c>
      <c r="K42" s="62" t="s">
        <v>642</v>
      </c>
      <c r="L42" s="62">
        <v>14</v>
      </c>
      <c r="M42" s="62">
        <v>10</v>
      </c>
      <c r="N42" s="62">
        <v>10</v>
      </c>
      <c r="O42" s="62">
        <v>2</v>
      </c>
      <c r="P42" s="62">
        <v>6</v>
      </c>
      <c r="Q42" s="62">
        <v>10</v>
      </c>
      <c r="R42" s="62">
        <v>2</v>
      </c>
      <c r="S42" s="62">
        <v>0</v>
      </c>
      <c r="T42" s="62">
        <v>0</v>
      </c>
      <c r="U42" s="62">
        <v>9</v>
      </c>
      <c r="V42" s="62">
        <v>9</v>
      </c>
      <c r="W42" s="62">
        <v>5.4</v>
      </c>
      <c r="X42" s="62">
        <v>1.8</v>
      </c>
      <c r="Y42" s="62">
        <v>-4</v>
      </c>
      <c r="Z42" s="62">
        <v>2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275</v>
      </c>
      <c r="B44" s="62">
        <v>2</v>
      </c>
      <c r="C44" s="62">
        <v>2</v>
      </c>
      <c r="D44" s="62">
        <v>0</v>
      </c>
      <c r="E44" s="62">
        <v>0</v>
      </c>
      <c r="F44" s="62">
        <v>0</v>
      </c>
      <c r="G44" s="62">
        <v>1</v>
      </c>
      <c r="H44" s="62">
        <v>0</v>
      </c>
      <c r="I44" s="62">
        <v>0</v>
      </c>
      <c r="J44" s="62">
        <v>0</v>
      </c>
      <c r="K44" s="62" t="s">
        <v>642</v>
      </c>
      <c r="L44" s="62">
        <v>13</v>
      </c>
      <c r="M44" s="62">
        <v>6</v>
      </c>
      <c r="N44" s="62">
        <v>6</v>
      </c>
      <c r="O44" s="62">
        <v>2</v>
      </c>
      <c r="P44" s="62">
        <v>4</v>
      </c>
      <c r="Q44" s="62">
        <v>6</v>
      </c>
      <c r="R44" s="62">
        <v>0</v>
      </c>
      <c r="S44" s="62">
        <v>0</v>
      </c>
      <c r="T44" s="62">
        <v>1</v>
      </c>
      <c r="U44" s="62">
        <v>5.4</v>
      </c>
      <c r="V44" s="62">
        <v>5.4</v>
      </c>
      <c r="W44" s="62">
        <v>3.6</v>
      </c>
      <c r="X44" s="62">
        <v>1.8</v>
      </c>
      <c r="Y44" s="62">
        <v>-0.4</v>
      </c>
      <c r="Z44" s="62">
        <v>1.7</v>
      </c>
    </row>
    <row r="45" spans="1:26" ht="17" x14ac:dyDescent="0.2">
      <c r="A45" s="13" t="s">
        <v>524</v>
      </c>
      <c r="B45" s="62">
        <v>1</v>
      </c>
      <c r="C45" s="62">
        <v>1</v>
      </c>
      <c r="D45" s="62">
        <v>0</v>
      </c>
      <c r="E45" s="62">
        <v>0</v>
      </c>
      <c r="F45" s="62">
        <v>0</v>
      </c>
      <c r="G45" s="62">
        <v>0</v>
      </c>
      <c r="H45" s="62" t="s">
        <v>38</v>
      </c>
      <c r="I45" s="62">
        <v>0</v>
      </c>
      <c r="J45" s="62">
        <v>0</v>
      </c>
      <c r="K45" s="69">
        <v>9.3333333333333339</v>
      </c>
      <c r="L45" s="62">
        <v>8</v>
      </c>
      <c r="M45" s="62">
        <v>2</v>
      </c>
      <c r="N45" s="62">
        <v>2</v>
      </c>
      <c r="O45" s="62">
        <v>1</v>
      </c>
      <c r="P45" s="62">
        <v>3</v>
      </c>
      <c r="Q45" s="62">
        <v>2</v>
      </c>
      <c r="R45" s="62">
        <v>0</v>
      </c>
      <c r="S45" s="62">
        <v>0</v>
      </c>
      <c r="T45" s="62">
        <v>0</v>
      </c>
      <c r="U45" s="62">
        <v>1.93</v>
      </c>
      <c r="V45" s="62">
        <v>1.93</v>
      </c>
      <c r="W45" s="62">
        <v>2.89</v>
      </c>
      <c r="X45" s="62">
        <v>0.96</v>
      </c>
      <c r="Y45" s="62">
        <v>2.9</v>
      </c>
      <c r="Z45" s="62">
        <v>1.18</v>
      </c>
    </row>
    <row r="46" spans="1:26" ht="17" x14ac:dyDescent="0.2">
      <c r="A46" s="13" t="s">
        <v>393</v>
      </c>
      <c r="B46" s="62">
        <v>2</v>
      </c>
      <c r="C46" s="62">
        <v>2</v>
      </c>
      <c r="D46" s="62">
        <v>0</v>
      </c>
      <c r="E46" s="62">
        <v>0</v>
      </c>
      <c r="F46" s="62">
        <v>0</v>
      </c>
      <c r="G46" s="62">
        <v>1</v>
      </c>
      <c r="H46" s="62">
        <v>0</v>
      </c>
      <c r="I46" s="62">
        <v>0</v>
      </c>
      <c r="J46" s="62">
        <v>0</v>
      </c>
      <c r="K46" s="69">
        <v>9.3333333333333339</v>
      </c>
      <c r="L46" s="62">
        <v>16</v>
      </c>
      <c r="M46" s="62">
        <v>11</v>
      </c>
      <c r="N46" s="62">
        <v>8</v>
      </c>
      <c r="O46" s="62">
        <v>5</v>
      </c>
      <c r="P46" s="62">
        <v>1</v>
      </c>
      <c r="Q46" s="62">
        <v>3</v>
      </c>
      <c r="R46" s="62">
        <v>0</v>
      </c>
      <c r="S46" s="62">
        <v>0</v>
      </c>
      <c r="T46" s="62">
        <v>0</v>
      </c>
      <c r="U46" s="62">
        <v>7.71</v>
      </c>
      <c r="V46" s="62">
        <v>2.89</v>
      </c>
      <c r="W46" s="62">
        <v>0.96</v>
      </c>
      <c r="X46" s="62">
        <v>4.82</v>
      </c>
      <c r="Y46" s="62">
        <v>-3</v>
      </c>
      <c r="Z46" s="62">
        <v>1.82</v>
      </c>
    </row>
    <row r="47" spans="1:26" ht="17" x14ac:dyDescent="0.2">
      <c r="A47" s="13" t="s">
        <v>612</v>
      </c>
      <c r="B47" s="62">
        <v>1</v>
      </c>
      <c r="C47" s="62">
        <v>1</v>
      </c>
      <c r="D47" s="62">
        <v>1</v>
      </c>
      <c r="E47" s="62">
        <v>0</v>
      </c>
      <c r="F47" s="62">
        <v>1</v>
      </c>
      <c r="G47" s="62">
        <v>0</v>
      </c>
      <c r="H47" s="62">
        <v>1</v>
      </c>
      <c r="I47" s="62">
        <v>0</v>
      </c>
      <c r="J47" s="62">
        <v>1</v>
      </c>
      <c r="K47" s="62" t="s">
        <v>310</v>
      </c>
      <c r="L47" s="62">
        <v>4</v>
      </c>
      <c r="M47" s="62">
        <v>0</v>
      </c>
      <c r="N47" s="62">
        <v>0</v>
      </c>
      <c r="O47" s="62">
        <v>0</v>
      </c>
      <c r="P47" s="62">
        <v>2</v>
      </c>
      <c r="Q47" s="62">
        <v>4</v>
      </c>
      <c r="R47" s="62">
        <v>0</v>
      </c>
      <c r="S47" s="62">
        <v>0</v>
      </c>
      <c r="T47" s="62">
        <v>0</v>
      </c>
      <c r="U47" s="62">
        <v>0</v>
      </c>
      <c r="V47" s="62">
        <v>4</v>
      </c>
      <c r="W47" s="62">
        <v>2</v>
      </c>
      <c r="X47" s="62">
        <v>0</v>
      </c>
      <c r="Y47" s="62">
        <v>5.9</v>
      </c>
      <c r="Z47" s="62">
        <v>0.67</v>
      </c>
    </row>
    <row r="48" spans="1:26" ht="17" x14ac:dyDescent="0.2">
      <c r="A48" s="13" t="s">
        <v>452</v>
      </c>
      <c r="B48" s="62">
        <v>1</v>
      </c>
      <c r="C48" s="62">
        <v>1</v>
      </c>
      <c r="D48" s="62">
        <v>1</v>
      </c>
      <c r="E48" s="62">
        <v>0</v>
      </c>
      <c r="F48" s="62">
        <v>1</v>
      </c>
      <c r="G48" s="62">
        <v>0</v>
      </c>
      <c r="H48" s="62">
        <v>1</v>
      </c>
      <c r="I48" s="62">
        <v>0</v>
      </c>
      <c r="J48" s="62">
        <v>1</v>
      </c>
      <c r="K48" s="62" t="s">
        <v>310</v>
      </c>
      <c r="L48" s="62">
        <v>3</v>
      </c>
      <c r="M48" s="62">
        <v>0</v>
      </c>
      <c r="N48" s="62">
        <v>0</v>
      </c>
      <c r="O48" s="62">
        <v>0</v>
      </c>
      <c r="P48" s="62">
        <v>2</v>
      </c>
      <c r="Q48" s="62">
        <v>6</v>
      </c>
      <c r="R48" s="62">
        <v>1</v>
      </c>
      <c r="S48" s="62">
        <v>0</v>
      </c>
      <c r="T48" s="62">
        <v>0</v>
      </c>
      <c r="U48" s="62">
        <v>0</v>
      </c>
      <c r="V48" s="62">
        <v>6</v>
      </c>
      <c r="W48" s="62">
        <v>2</v>
      </c>
      <c r="X48" s="62">
        <v>0</v>
      </c>
      <c r="Y48" s="62">
        <v>6.1</v>
      </c>
      <c r="Z48" s="62">
        <v>0.56000000000000005</v>
      </c>
    </row>
    <row r="49" spans="1:26" ht="17" x14ac:dyDescent="0.2">
      <c r="A49" s="13" t="s">
        <v>478</v>
      </c>
      <c r="B49" s="62">
        <v>1</v>
      </c>
      <c r="C49" s="62">
        <v>1</v>
      </c>
      <c r="D49" s="62">
        <v>0</v>
      </c>
      <c r="E49" s="62">
        <v>0</v>
      </c>
      <c r="F49" s="62">
        <v>0</v>
      </c>
      <c r="G49" s="62">
        <v>0</v>
      </c>
      <c r="H49" s="62" t="s">
        <v>38</v>
      </c>
      <c r="I49" s="62">
        <v>0</v>
      </c>
      <c r="J49" s="62">
        <v>0</v>
      </c>
      <c r="K49" s="62" t="s">
        <v>310</v>
      </c>
      <c r="L49" s="62">
        <v>8</v>
      </c>
      <c r="M49" s="62">
        <v>2</v>
      </c>
      <c r="N49" s="62">
        <v>2</v>
      </c>
      <c r="O49" s="62">
        <v>0</v>
      </c>
      <c r="P49" s="62">
        <v>1</v>
      </c>
      <c r="Q49" s="62">
        <v>5</v>
      </c>
      <c r="R49" s="62">
        <v>0</v>
      </c>
      <c r="S49" s="62">
        <v>0</v>
      </c>
      <c r="T49" s="62">
        <v>0</v>
      </c>
      <c r="U49" s="62">
        <v>2</v>
      </c>
      <c r="V49" s="62">
        <v>5</v>
      </c>
      <c r="W49" s="62">
        <v>1</v>
      </c>
      <c r="X49" s="62">
        <v>0</v>
      </c>
      <c r="Y49" s="62">
        <v>3</v>
      </c>
      <c r="Z49" s="62">
        <v>1</v>
      </c>
    </row>
    <row r="50" spans="1:26" ht="17" x14ac:dyDescent="0.2">
      <c r="A50" s="13" t="s">
        <v>16</v>
      </c>
      <c r="B50" s="62">
        <v>1</v>
      </c>
      <c r="C50" s="62">
        <v>1</v>
      </c>
      <c r="D50" s="62">
        <v>0</v>
      </c>
      <c r="E50" s="62">
        <v>0</v>
      </c>
      <c r="F50" s="62">
        <v>0</v>
      </c>
      <c r="G50" s="62">
        <v>0</v>
      </c>
      <c r="H50" s="62" t="s">
        <v>38</v>
      </c>
      <c r="I50" s="62">
        <v>0</v>
      </c>
      <c r="J50" s="62">
        <v>0</v>
      </c>
      <c r="K50" s="62" t="s">
        <v>310</v>
      </c>
      <c r="L50" s="62">
        <v>6</v>
      </c>
      <c r="M50" s="62">
        <v>5</v>
      </c>
      <c r="N50" s="62">
        <v>4</v>
      </c>
      <c r="O50" s="62">
        <v>1</v>
      </c>
      <c r="P50" s="62">
        <v>3</v>
      </c>
      <c r="Q50" s="62">
        <v>10</v>
      </c>
      <c r="R50" s="62">
        <v>0</v>
      </c>
      <c r="S50" s="62">
        <v>0</v>
      </c>
      <c r="T50" s="62">
        <v>1</v>
      </c>
      <c r="U50" s="62">
        <v>4</v>
      </c>
      <c r="V50" s="62">
        <v>10</v>
      </c>
      <c r="W50" s="62">
        <v>3</v>
      </c>
      <c r="X50" s="62">
        <v>1</v>
      </c>
      <c r="Y50" s="62">
        <v>1.5</v>
      </c>
      <c r="Z50" s="62">
        <v>1</v>
      </c>
    </row>
    <row r="51" spans="1:26" ht="17" x14ac:dyDescent="0.2">
      <c r="A51" s="13" t="s">
        <v>480</v>
      </c>
      <c r="B51" s="62">
        <v>1</v>
      </c>
      <c r="C51" s="62">
        <v>1</v>
      </c>
      <c r="D51" s="62">
        <v>0</v>
      </c>
      <c r="E51" s="62">
        <v>0</v>
      </c>
      <c r="F51" s="62">
        <v>0</v>
      </c>
      <c r="G51" s="62">
        <v>0</v>
      </c>
      <c r="H51" s="62" t="s">
        <v>38</v>
      </c>
      <c r="I51" s="62">
        <v>0</v>
      </c>
      <c r="J51" s="62">
        <v>0</v>
      </c>
      <c r="K51" s="62" t="s">
        <v>310</v>
      </c>
      <c r="L51" s="62">
        <v>7</v>
      </c>
      <c r="M51" s="62">
        <v>3</v>
      </c>
      <c r="N51" s="62">
        <v>3</v>
      </c>
      <c r="O51" s="62">
        <v>2</v>
      </c>
      <c r="P51" s="62">
        <v>2</v>
      </c>
      <c r="Q51" s="62">
        <v>5</v>
      </c>
      <c r="R51" s="62">
        <v>0</v>
      </c>
      <c r="S51" s="62">
        <v>0</v>
      </c>
      <c r="T51" s="62">
        <v>0</v>
      </c>
      <c r="U51" s="62">
        <v>3</v>
      </c>
      <c r="V51" s="62">
        <v>5</v>
      </c>
      <c r="W51" s="62">
        <v>2</v>
      </c>
      <c r="X51" s="62">
        <v>2</v>
      </c>
      <c r="Y51" s="62">
        <v>2</v>
      </c>
      <c r="Z51" s="62">
        <v>1</v>
      </c>
    </row>
    <row r="52" spans="1:26" ht="17" x14ac:dyDescent="0.2">
      <c r="A52" s="13" t="s">
        <v>259</v>
      </c>
      <c r="B52" s="62">
        <v>1</v>
      </c>
      <c r="C52" s="62">
        <v>1</v>
      </c>
      <c r="D52" s="62">
        <v>1</v>
      </c>
      <c r="E52" s="62">
        <v>0</v>
      </c>
      <c r="F52" s="62">
        <v>1</v>
      </c>
      <c r="G52" s="62">
        <v>0</v>
      </c>
      <c r="H52" s="62">
        <v>1</v>
      </c>
      <c r="I52" s="62">
        <v>0</v>
      </c>
      <c r="J52" s="62">
        <v>0</v>
      </c>
      <c r="K52" s="62" t="s">
        <v>310</v>
      </c>
      <c r="L52" s="62">
        <v>10</v>
      </c>
      <c r="M52" s="62">
        <v>2</v>
      </c>
      <c r="N52" s="62">
        <v>2</v>
      </c>
      <c r="O52" s="62">
        <v>0</v>
      </c>
      <c r="P52" s="62">
        <v>3</v>
      </c>
      <c r="Q52" s="62">
        <v>2</v>
      </c>
      <c r="R52" s="62">
        <v>0</v>
      </c>
      <c r="S52" s="62">
        <v>0</v>
      </c>
      <c r="T52" s="62">
        <v>0</v>
      </c>
      <c r="U52" s="62">
        <v>2</v>
      </c>
      <c r="V52" s="62">
        <v>2</v>
      </c>
      <c r="W52" s="62">
        <v>3</v>
      </c>
      <c r="X52" s="62">
        <v>0</v>
      </c>
      <c r="Y52" s="62">
        <v>3.7</v>
      </c>
      <c r="Z52" s="62">
        <v>1.44</v>
      </c>
    </row>
    <row r="53" spans="1:26" ht="17" x14ac:dyDescent="0.2">
      <c r="A53" s="13" t="s">
        <v>292</v>
      </c>
      <c r="B53" s="62">
        <v>1</v>
      </c>
      <c r="C53" s="62">
        <v>1</v>
      </c>
      <c r="D53" s="62">
        <v>1</v>
      </c>
      <c r="E53" s="62">
        <v>0</v>
      </c>
      <c r="F53" s="62">
        <v>1</v>
      </c>
      <c r="G53" s="62">
        <v>0</v>
      </c>
      <c r="H53" s="62">
        <v>1</v>
      </c>
      <c r="I53" s="62">
        <v>0</v>
      </c>
      <c r="J53" s="62">
        <v>0</v>
      </c>
      <c r="K53" s="62" t="s">
        <v>310</v>
      </c>
      <c r="L53" s="62">
        <v>7</v>
      </c>
      <c r="M53" s="62">
        <v>1</v>
      </c>
      <c r="N53" s="62">
        <v>1</v>
      </c>
      <c r="O53" s="62">
        <v>0</v>
      </c>
      <c r="P53" s="62">
        <v>1</v>
      </c>
      <c r="Q53" s="62">
        <v>7</v>
      </c>
      <c r="R53" s="62">
        <v>0</v>
      </c>
      <c r="S53" s="62">
        <v>0</v>
      </c>
      <c r="T53" s="62">
        <v>0</v>
      </c>
      <c r="U53" s="62">
        <v>1</v>
      </c>
      <c r="V53" s="62">
        <v>7</v>
      </c>
      <c r="W53" s="62">
        <v>1</v>
      </c>
      <c r="X53" s="62">
        <v>0</v>
      </c>
      <c r="Y53" s="62">
        <v>5.2</v>
      </c>
      <c r="Z53" s="62">
        <v>0.89</v>
      </c>
    </row>
    <row r="54" spans="1:26" ht="17" x14ac:dyDescent="0.2">
      <c r="A54" s="13" t="s">
        <v>239</v>
      </c>
      <c r="B54" s="62">
        <v>1</v>
      </c>
      <c r="C54" s="62">
        <v>1</v>
      </c>
      <c r="D54" s="62">
        <v>1</v>
      </c>
      <c r="E54" s="62">
        <v>0</v>
      </c>
      <c r="F54" s="62">
        <v>1</v>
      </c>
      <c r="G54" s="62">
        <v>0</v>
      </c>
      <c r="H54" s="62">
        <v>1</v>
      </c>
      <c r="I54" s="62">
        <v>0</v>
      </c>
      <c r="J54" s="62">
        <v>1</v>
      </c>
      <c r="K54" s="62" t="s">
        <v>310</v>
      </c>
      <c r="L54" s="62">
        <v>1</v>
      </c>
      <c r="M54" s="62">
        <v>0</v>
      </c>
      <c r="N54" s="62">
        <v>0</v>
      </c>
      <c r="O54" s="62">
        <v>0</v>
      </c>
      <c r="P54" s="62">
        <v>2</v>
      </c>
      <c r="Q54" s="62">
        <v>6</v>
      </c>
      <c r="R54" s="62">
        <v>0</v>
      </c>
      <c r="S54" s="62">
        <v>0</v>
      </c>
      <c r="T54" s="62">
        <v>0</v>
      </c>
      <c r="U54" s="62">
        <v>0</v>
      </c>
      <c r="V54" s="62">
        <v>6</v>
      </c>
      <c r="W54" s="62">
        <v>2</v>
      </c>
      <c r="X54" s="62">
        <v>0</v>
      </c>
      <c r="Y54" s="62">
        <v>6.1</v>
      </c>
      <c r="Z54" s="62">
        <v>0.33</v>
      </c>
    </row>
    <row r="55" spans="1:26" ht="17" x14ac:dyDescent="0.2">
      <c r="A55" s="13" t="s">
        <v>539</v>
      </c>
      <c r="B55" s="62">
        <v>1</v>
      </c>
      <c r="C55" s="62">
        <v>1</v>
      </c>
      <c r="D55" s="62">
        <v>0</v>
      </c>
      <c r="E55" s="62">
        <v>0</v>
      </c>
      <c r="F55" s="62">
        <v>0</v>
      </c>
      <c r="G55" s="62">
        <v>0</v>
      </c>
      <c r="H55" s="62" t="s">
        <v>38</v>
      </c>
      <c r="I55" s="62">
        <v>0</v>
      </c>
      <c r="J55" s="62">
        <v>0</v>
      </c>
      <c r="K55" s="62" t="s">
        <v>310</v>
      </c>
      <c r="L55" s="62">
        <v>4</v>
      </c>
      <c r="M55" s="62">
        <v>1</v>
      </c>
      <c r="N55" s="62">
        <v>0</v>
      </c>
      <c r="O55" s="62">
        <v>0</v>
      </c>
      <c r="P55" s="62">
        <v>1</v>
      </c>
      <c r="Q55" s="62">
        <v>6</v>
      </c>
      <c r="R55" s="62">
        <v>0</v>
      </c>
      <c r="S55" s="62">
        <v>0</v>
      </c>
      <c r="T55" s="62">
        <v>0</v>
      </c>
      <c r="U55" s="62">
        <v>0</v>
      </c>
      <c r="V55" s="62">
        <v>6</v>
      </c>
      <c r="W55" s="62">
        <v>1</v>
      </c>
      <c r="X55" s="62">
        <v>0</v>
      </c>
      <c r="Y55" s="62">
        <v>5.0999999999999996</v>
      </c>
      <c r="Z55" s="62">
        <v>0.56000000000000005</v>
      </c>
    </row>
    <row r="56" spans="1:26" ht="17" x14ac:dyDescent="0.2">
      <c r="A56" s="13" t="s">
        <v>463</v>
      </c>
      <c r="B56" s="62">
        <v>1</v>
      </c>
      <c r="C56" s="62">
        <v>1</v>
      </c>
      <c r="D56" s="62">
        <v>1</v>
      </c>
      <c r="E56" s="62">
        <v>0</v>
      </c>
      <c r="F56" s="62">
        <v>1</v>
      </c>
      <c r="G56" s="62">
        <v>0</v>
      </c>
      <c r="H56" s="62">
        <v>1</v>
      </c>
      <c r="I56" s="62">
        <v>0</v>
      </c>
      <c r="J56" s="62">
        <v>0</v>
      </c>
      <c r="K56" s="62" t="s">
        <v>310</v>
      </c>
      <c r="L56" s="62">
        <v>6</v>
      </c>
      <c r="M56" s="62">
        <v>2</v>
      </c>
      <c r="N56" s="62">
        <v>2</v>
      </c>
      <c r="O56" s="62">
        <v>0</v>
      </c>
      <c r="P56" s="62">
        <v>2</v>
      </c>
      <c r="Q56" s="62">
        <v>6</v>
      </c>
      <c r="R56" s="62">
        <v>0</v>
      </c>
      <c r="S56" s="62">
        <v>0</v>
      </c>
      <c r="T56" s="62">
        <v>0</v>
      </c>
      <c r="U56" s="62">
        <v>2</v>
      </c>
      <c r="V56" s="62">
        <v>6</v>
      </c>
      <c r="W56" s="62">
        <v>2</v>
      </c>
      <c r="X56" s="62">
        <v>0</v>
      </c>
      <c r="Y56" s="62">
        <v>4.0999999999999996</v>
      </c>
      <c r="Z56" s="62">
        <v>0.89</v>
      </c>
    </row>
    <row r="57" spans="1:26" ht="17" x14ac:dyDescent="0.2">
      <c r="A57" s="13" t="s">
        <v>17</v>
      </c>
      <c r="B57" s="62">
        <v>1</v>
      </c>
      <c r="C57" s="62">
        <v>1</v>
      </c>
      <c r="D57" s="62">
        <v>1</v>
      </c>
      <c r="E57" s="62">
        <v>0</v>
      </c>
      <c r="F57" s="62">
        <v>0</v>
      </c>
      <c r="G57" s="62">
        <v>1</v>
      </c>
      <c r="H57" s="62">
        <v>0</v>
      </c>
      <c r="I57" s="62">
        <v>0</v>
      </c>
      <c r="J57" s="62">
        <v>0</v>
      </c>
      <c r="K57" s="69">
        <v>8.6666666666666661</v>
      </c>
      <c r="L57" s="62">
        <v>4</v>
      </c>
      <c r="M57" s="62">
        <v>2</v>
      </c>
      <c r="N57" s="62">
        <v>2</v>
      </c>
      <c r="O57" s="62">
        <v>1</v>
      </c>
      <c r="P57" s="62">
        <v>1</v>
      </c>
      <c r="Q57" s="62">
        <v>8</v>
      </c>
      <c r="R57" s="62">
        <v>0</v>
      </c>
      <c r="S57" s="62">
        <v>0</v>
      </c>
      <c r="T57" s="62">
        <v>0</v>
      </c>
      <c r="U57" s="62">
        <v>2.08</v>
      </c>
      <c r="V57" s="62">
        <v>8.31</v>
      </c>
      <c r="W57" s="62">
        <v>1.04</v>
      </c>
      <c r="X57" s="62">
        <v>1.04</v>
      </c>
      <c r="Y57" s="62">
        <v>3.1</v>
      </c>
      <c r="Z57" s="62">
        <v>0.57999999999999996</v>
      </c>
    </row>
    <row r="58" spans="1:26" ht="17" x14ac:dyDescent="0.2">
      <c r="A58" s="13" t="s">
        <v>313</v>
      </c>
      <c r="B58" s="62">
        <v>2</v>
      </c>
      <c r="C58" s="62">
        <v>2</v>
      </c>
      <c r="D58" s="62">
        <v>0</v>
      </c>
      <c r="E58" s="62">
        <v>0</v>
      </c>
      <c r="F58" s="62">
        <v>1</v>
      </c>
      <c r="G58" s="62">
        <v>0</v>
      </c>
      <c r="H58" s="62">
        <v>1</v>
      </c>
      <c r="I58" s="62">
        <v>0</v>
      </c>
      <c r="J58" s="62">
        <v>0</v>
      </c>
      <c r="K58" s="69">
        <v>8.6666666666666661</v>
      </c>
      <c r="L58" s="62">
        <v>10</v>
      </c>
      <c r="M58" s="62">
        <v>9</v>
      </c>
      <c r="N58" s="62">
        <v>4</v>
      </c>
      <c r="O58" s="62">
        <v>1</v>
      </c>
      <c r="P58" s="62">
        <v>4</v>
      </c>
      <c r="Q58" s="62">
        <v>2</v>
      </c>
      <c r="R58" s="62">
        <v>1</v>
      </c>
      <c r="S58" s="62">
        <v>0</v>
      </c>
      <c r="T58" s="62">
        <v>0</v>
      </c>
      <c r="U58" s="62">
        <v>4.1500000000000004</v>
      </c>
      <c r="V58" s="62">
        <v>2.08</v>
      </c>
      <c r="W58" s="62">
        <v>4.1500000000000004</v>
      </c>
      <c r="X58" s="62">
        <v>1.04</v>
      </c>
      <c r="Y58" s="62">
        <v>1.5</v>
      </c>
      <c r="Z58" s="62">
        <v>1.62</v>
      </c>
    </row>
    <row r="59" spans="1:26" ht="17" x14ac:dyDescent="0.2">
      <c r="A59" s="13" t="s">
        <v>64</v>
      </c>
      <c r="B59" s="62">
        <v>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 t="s">
        <v>38</v>
      </c>
      <c r="I59" s="62">
        <v>0</v>
      </c>
      <c r="J59" s="62">
        <v>0</v>
      </c>
      <c r="K59" s="69">
        <v>8.3333333333333339</v>
      </c>
      <c r="L59" s="62">
        <v>4</v>
      </c>
      <c r="M59" s="62">
        <v>2</v>
      </c>
      <c r="N59" s="62">
        <v>2</v>
      </c>
      <c r="O59" s="62">
        <v>0</v>
      </c>
      <c r="P59" s="62">
        <v>2</v>
      </c>
      <c r="Q59" s="62">
        <v>2</v>
      </c>
      <c r="R59" s="62">
        <v>1</v>
      </c>
      <c r="S59" s="62">
        <v>0</v>
      </c>
      <c r="T59" s="62">
        <v>0</v>
      </c>
      <c r="U59" s="62">
        <v>2.16</v>
      </c>
      <c r="V59" s="62">
        <v>2.16</v>
      </c>
      <c r="W59" s="62">
        <v>2.16</v>
      </c>
      <c r="X59" s="62">
        <v>0</v>
      </c>
      <c r="Y59" s="62">
        <v>2.4</v>
      </c>
      <c r="Z59" s="62">
        <v>0.72</v>
      </c>
    </row>
    <row r="60" spans="1:26" ht="17" x14ac:dyDescent="0.2">
      <c r="A60" s="13" t="s">
        <v>658</v>
      </c>
      <c r="B60" s="62">
        <v>2</v>
      </c>
      <c r="C60" s="62">
        <v>0</v>
      </c>
      <c r="D60" s="62">
        <v>0</v>
      </c>
      <c r="E60" s="62">
        <v>0</v>
      </c>
      <c r="F60" s="62">
        <v>0</v>
      </c>
      <c r="G60" s="62">
        <v>0</v>
      </c>
      <c r="H60" s="62" t="s">
        <v>38</v>
      </c>
      <c r="I60" s="62">
        <v>0</v>
      </c>
      <c r="J60" s="62">
        <v>0</v>
      </c>
      <c r="K60" s="69">
        <v>8.3333333333333339</v>
      </c>
      <c r="L60" s="62">
        <v>6</v>
      </c>
      <c r="M60" s="62">
        <v>2</v>
      </c>
      <c r="N60" s="62">
        <v>2</v>
      </c>
      <c r="O60" s="62">
        <v>1</v>
      </c>
      <c r="P60" s="62">
        <v>3</v>
      </c>
      <c r="Q60" s="62">
        <v>2</v>
      </c>
      <c r="R60" s="62">
        <v>0</v>
      </c>
      <c r="S60" s="62">
        <v>0</v>
      </c>
      <c r="T60" s="62">
        <v>0</v>
      </c>
      <c r="U60" s="62">
        <v>2.16</v>
      </c>
      <c r="V60" s="62">
        <v>2.16</v>
      </c>
      <c r="W60" s="62">
        <v>3.24</v>
      </c>
      <c r="X60" s="62">
        <v>1.08</v>
      </c>
      <c r="Y60" s="62">
        <v>2.4</v>
      </c>
      <c r="Z60" s="62">
        <v>1.08</v>
      </c>
    </row>
    <row r="61" spans="1:26" ht="17" x14ac:dyDescent="0.2">
      <c r="A61" s="13" t="s">
        <v>371</v>
      </c>
      <c r="B61" s="62">
        <v>1</v>
      </c>
      <c r="C61" s="62">
        <v>1</v>
      </c>
      <c r="D61" s="62">
        <v>0</v>
      </c>
      <c r="E61" s="62">
        <v>0</v>
      </c>
      <c r="F61" s="62">
        <v>1</v>
      </c>
      <c r="G61" s="62">
        <v>0</v>
      </c>
      <c r="H61" s="62">
        <v>1</v>
      </c>
      <c r="I61" s="62">
        <v>0</v>
      </c>
      <c r="J61" s="62">
        <v>0</v>
      </c>
      <c r="K61" s="62" t="s">
        <v>304</v>
      </c>
      <c r="L61" s="62">
        <v>8</v>
      </c>
      <c r="M61" s="62">
        <v>2</v>
      </c>
      <c r="N61" s="62">
        <v>1</v>
      </c>
      <c r="O61" s="62">
        <v>0</v>
      </c>
      <c r="P61" s="62">
        <v>4</v>
      </c>
      <c r="Q61" s="62">
        <v>3</v>
      </c>
      <c r="R61" s="62">
        <v>0</v>
      </c>
      <c r="S61" s="62">
        <v>0</v>
      </c>
      <c r="T61" s="62">
        <v>0</v>
      </c>
      <c r="U61" s="62">
        <v>1.1200000000000001</v>
      </c>
      <c r="V61" s="62">
        <v>3.38</v>
      </c>
      <c r="W61" s="62">
        <v>4.5</v>
      </c>
      <c r="X61" s="62">
        <v>0</v>
      </c>
      <c r="Y61" s="62">
        <v>4.3</v>
      </c>
      <c r="Z61" s="62">
        <v>1.5</v>
      </c>
    </row>
    <row r="62" spans="1:26" ht="17" x14ac:dyDescent="0.2">
      <c r="A62" s="13" t="s">
        <v>419</v>
      </c>
      <c r="B62" s="62">
        <v>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 t="s">
        <v>38</v>
      </c>
      <c r="I62" s="62">
        <v>0</v>
      </c>
      <c r="J62" s="62">
        <v>0</v>
      </c>
      <c r="K62" s="62" t="s">
        <v>304</v>
      </c>
      <c r="L62" s="62">
        <v>6</v>
      </c>
      <c r="M62" s="62">
        <v>2</v>
      </c>
      <c r="N62" s="62">
        <v>2</v>
      </c>
      <c r="O62" s="62">
        <v>0</v>
      </c>
      <c r="P62" s="62">
        <v>2</v>
      </c>
      <c r="Q62" s="62">
        <v>0</v>
      </c>
      <c r="R62" s="62">
        <v>0</v>
      </c>
      <c r="S62" s="62">
        <v>0</v>
      </c>
      <c r="T62" s="62">
        <v>0</v>
      </c>
      <c r="U62" s="62">
        <v>2.25</v>
      </c>
      <c r="V62" s="62">
        <v>0</v>
      </c>
      <c r="W62" s="62">
        <v>2.25</v>
      </c>
      <c r="X62" s="62">
        <v>0</v>
      </c>
      <c r="Y62" s="62">
        <v>2</v>
      </c>
      <c r="Z62" s="62">
        <v>1</v>
      </c>
    </row>
    <row r="63" spans="1:26" ht="17" x14ac:dyDescent="0.2">
      <c r="A63" s="13" t="s">
        <v>115</v>
      </c>
      <c r="B63" s="62">
        <v>1</v>
      </c>
      <c r="C63" s="62">
        <v>1</v>
      </c>
      <c r="D63" s="62">
        <v>0</v>
      </c>
      <c r="E63" s="62">
        <v>0</v>
      </c>
      <c r="F63" s="62">
        <v>1</v>
      </c>
      <c r="G63" s="62">
        <v>0</v>
      </c>
      <c r="H63" s="62">
        <v>1</v>
      </c>
      <c r="I63" s="62">
        <v>0</v>
      </c>
      <c r="J63" s="62">
        <v>0</v>
      </c>
      <c r="K63" s="62" t="s">
        <v>304</v>
      </c>
      <c r="L63" s="62">
        <v>1</v>
      </c>
      <c r="M63" s="62">
        <v>0</v>
      </c>
      <c r="N63" s="62">
        <v>0</v>
      </c>
      <c r="O63" s="62">
        <v>0</v>
      </c>
      <c r="P63" s="62">
        <v>1</v>
      </c>
      <c r="Q63" s="62">
        <v>6</v>
      </c>
      <c r="R63" s="62">
        <v>0</v>
      </c>
      <c r="S63" s="62">
        <v>0</v>
      </c>
      <c r="T63" s="62">
        <v>0</v>
      </c>
      <c r="U63" s="62">
        <v>0</v>
      </c>
      <c r="V63" s="62">
        <v>6.75</v>
      </c>
      <c r="W63" s="62">
        <v>1.1200000000000001</v>
      </c>
      <c r="X63" s="62">
        <v>0</v>
      </c>
      <c r="Y63" s="62">
        <v>5.6</v>
      </c>
      <c r="Z63" s="62">
        <v>0.25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434</v>
      </c>
      <c r="B65" s="62">
        <v>1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 t="s">
        <v>38</v>
      </c>
      <c r="I65" s="62">
        <v>0</v>
      </c>
      <c r="J65" s="62">
        <v>0</v>
      </c>
      <c r="K65" s="62" t="s">
        <v>304</v>
      </c>
      <c r="L65" s="62">
        <v>6</v>
      </c>
      <c r="M65" s="62">
        <v>2</v>
      </c>
      <c r="N65" s="62">
        <v>2</v>
      </c>
      <c r="O65" s="62">
        <v>1</v>
      </c>
      <c r="P65" s="62">
        <v>2</v>
      </c>
      <c r="Q65" s="62">
        <v>11</v>
      </c>
      <c r="R65" s="62">
        <v>0</v>
      </c>
      <c r="S65" s="62">
        <v>0</v>
      </c>
      <c r="T65" s="62">
        <v>0</v>
      </c>
      <c r="U65" s="62">
        <v>2.25</v>
      </c>
      <c r="V65" s="62">
        <v>12.38</v>
      </c>
      <c r="W65" s="62">
        <v>2.25</v>
      </c>
      <c r="X65" s="62">
        <v>1.1200000000000001</v>
      </c>
      <c r="Y65" s="62">
        <v>3.1</v>
      </c>
      <c r="Z65" s="62">
        <v>1</v>
      </c>
    </row>
    <row r="66" spans="1:26" ht="17" x14ac:dyDescent="0.2">
      <c r="A66" s="13" t="s">
        <v>597</v>
      </c>
      <c r="B66" s="62">
        <v>2</v>
      </c>
      <c r="C66" s="62">
        <v>1</v>
      </c>
      <c r="D66" s="62">
        <v>0</v>
      </c>
      <c r="E66" s="62">
        <v>0</v>
      </c>
      <c r="F66" s="62">
        <v>1</v>
      </c>
      <c r="G66" s="62">
        <v>0</v>
      </c>
      <c r="H66" s="62">
        <v>1</v>
      </c>
      <c r="I66" s="62">
        <v>0</v>
      </c>
      <c r="J66" s="62">
        <v>0</v>
      </c>
      <c r="K66" s="62" t="s">
        <v>304</v>
      </c>
      <c r="L66" s="62">
        <v>7</v>
      </c>
      <c r="M66" s="62">
        <v>2</v>
      </c>
      <c r="N66" s="62">
        <v>2</v>
      </c>
      <c r="O66" s="62">
        <v>0</v>
      </c>
      <c r="P66" s="62">
        <v>3</v>
      </c>
      <c r="Q66" s="62">
        <v>3</v>
      </c>
      <c r="R66" s="62">
        <v>0</v>
      </c>
      <c r="S66" s="62">
        <v>0</v>
      </c>
      <c r="T66" s="62">
        <v>0</v>
      </c>
      <c r="U66" s="62">
        <v>2.25</v>
      </c>
      <c r="V66" s="62">
        <v>3.38</v>
      </c>
      <c r="W66" s="62">
        <v>3.38</v>
      </c>
      <c r="X66" s="62">
        <v>0</v>
      </c>
      <c r="Y66" s="62">
        <v>3.3</v>
      </c>
      <c r="Z66" s="62">
        <v>1.25</v>
      </c>
    </row>
    <row r="67" spans="1:26" ht="17" x14ac:dyDescent="0.2">
      <c r="A67" s="13" t="s">
        <v>691</v>
      </c>
      <c r="B67" s="62">
        <v>1</v>
      </c>
      <c r="C67" s="62">
        <v>1</v>
      </c>
      <c r="D67" s="62">
        <v>0</v>
      </c>
      <c r="E67" s="62">
        <v>0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2" t="s">
        <v>304</v>
      </c>
      <c r="L67" s="62">
        <v>7</v>
      </c>
      <c r="M67" s="62">
        <v>1</v>
      </c>
      <c r="N67" s="62">
        <v>1</v>
      </c>
      <c r="O67" s="62">
        <v>0</v>
      </c>
      <c r="P67" s="62">
        <v>0</v>
      </c>
      <c r="Q67" s="62">
        <v>8</v>
      </c>
      <c r="R67" s="62">
        <v>0</v>
      </c>
      <c r="S67" s="62">
        <v>0</v>
      </c>
      <c r="T67" s="62">
        <v>0</v>
      </c>
      <c r="U67" s="62">
        <v>1.1200000000000001</v>
      </c>
      <c r="V67" s="62">
        <v>9</v>
      </c>
      <c r="W67" s="62">
        <v>0</v>
      </c>
      <c r="X67" s="62">
        <v>0</v>
      </c>
      <c r="Y67" s="62">
        <v>4.8</v>
      </c>
      <c r="Z67" s="62">
        <v>0.88</v>
      </c>
    </row>
    <row r="68" spans="1:26" ht="17" x14ac:dyDescent="0.2">
      <c r="A68" s="13" t="s">
        <v>58</v>
      </c>
      <c r="B68" s="62">
        <v>1</v>
      </c>
      <c r="C68" s="62">
        <v>1</v>
      </c>
      <c r="D68" s="62">
        <v>1</v>
      </c>
      <c r="E68" s="62">
        <v>0</v>
      </c>
      <c r="F68" s="62">
        <v>0</v>
      </c>
      <c r="G68" s="62">
        <v>1</v>
      </c>
      <c r="H68" s="62">
        <v>0</v>
      </c>
      <c r="I68" s="62">
        <v>0</v>
      </c>
      <c r="J68" s="62">
        <v>0</v>
      </c>
      <c r="K68" s="62" t="s">
        <v>304</v>
      </c>
      <c r="L68" s="62">
        <v>9</v>
      </c>
      <c r="M68" s="62">
        <v>4</v>
      </c>
      <c r="N68" s="62">
        <v>4</v>
      </c>
      <c r="O68" s="62">
        <v>2</v>
      </c>
      <c r="P68" s="62">
        <v>0</v>
      </c>
      <c r="Q68" s="62">
        <v>9</v>
      </c>
      <c r="R68" s="62">
        <v>0</v>
      </c>
      <c r="S68" s="62">
        <v>0</v>
      </c>
      <c r="T68" s="62">
        <v>0</v>
      </c>
      <c r="U68" s="62">
        <v>4.5</v>
      </c>
      <c r="V68" s="62">
        <v>10.119999999999999</v>
      </c>
      <c r="W68" s="62">
        <v>0</v>
      </c>
      <c r="X68" s="62">
        <v>2.25</v>
      </c>
      <c r="Y68" s="62">
        <v>0.9</v>
      </c>
      <c r="Z68" s="62">
        <v>1.1200000000000001</v>
      </c>
    </row>
    <row r="69" spans="1:26" ht="17" x14ac:dyDescent="0.2">
      <c r="A69" s="13" t="s">
        <v>607</v>
      </c>
      <c r="B69" s="62">
        <v>1</v>
      </c>
      <c r="C69" s="62">
        <v>1</v>
      </c>
      <c r="D69" s="62">
        <v>0</v>
      </c>
      <c r="E69" s="62">
        <v>0</v>
      </c>
      <c r="F69" s="62">
        <v>0</v>
      </c>
      <c r="G69" s="62">
        <v>1</v>
      </c>
      <c r="H69" s="62">
        <v>0</v>
      </c>
      <c r="I69" s="62">
        <v>0</v>
      </c>
      <c r="J69" s="62">
        <v>0</v>
      </c>
      <c r="K69" s="62" t="s">
        <v>304</v>
      </c>
      <c r="L69" s="62">
        <v>7</v>
      </c>
      <c r="M69" s="62">
        <v>3</v>
      </c>
      <c r="N69" s="62">
        <v>3</v>
      </c>
      <c r="O69" s="62">
        <v>0</v>
      </c>
      <c r="P69" s="62">
        <v>2</v>
      </c>
      <c r="Q69" s="62">
        <v>3</v>
      </c>
      <c r="R69" s="62">
        <v>0</v>
      </c>
      <c r="S69" s="62">
        <v>0</v>
      </c>
      <c r="T69" s="62">
        <v>1</v>
      </c>
      <c r="U69" s="62">
        <v>3.38</v>
      </c>
      <c r="V69" s="62">
        <v>3.38</v>
      </c>
      <c r="W69" s="62">
        <v>2.25</v>
      </c>
      <c r="X69" s="62">
        <v>0</v>
      </c>
      <c r="Y69" s="62">
        <v>1.3</v>
      </c>
      <c r="Z69" s="62">
        <v>1.1200000000000001</v>
      </c>
    </row>
    <row r="70" spans="1:26" ht="17" x14ac:dyDescent="0.2">
      <c r="A70" s="13" t="s">
        <v>123</v>
      </c>
      <c r="B70" s="62">
        <v>1</v>
      </c>
      <c r="C70" s="62">
        <v>1</v>
      </c>
      <c r="D70" s="62">
        <v>0</v>
      </c>
      <c r="E70" s="62">
        <v>0</v>
      </c>
      <c r="F70" s="62">
        <v>0</v>
      </c>
      <c r="G70" s="62">
        <v>1</v>
      </c>
      <c r="H70" s="62">
        <v>0</v>
      </c>
      <c r="I70" s="62">
        <v>0</v>
      </c>
      <c r="J70" s="62">
        <v>0</v>
      </c>
      <c r="K70" s="62" t="s">
        <v>304</v>
      </c>
      <c r="L70" s="62">
        <v>10</v>
      </c>
      <c r="M70" s="62">
        <v>5</v>
      </c>
      <c r="N70" s="62">
        <v>5</v>
      </c>
      <c r="O70" s="62">
        <v>2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5.62</v>
      </c>
      <c r="V70" s="62">
        <v>0</v>
      </c>
      <c r="W70" s="62">
        <v>0</v>
      </c>
      <c r="X70" s="62">
        <v>2.25</v>
      </c>
      <c r="Y70" s="62">
        <v>-1</v>
      </c>
      <c r="Z70" s="62">
        <v>1.25</v>
      </c>
    </row>
    <row r="71" spans="1:26" ht="17" x14ac:dyDescent="0.2">
      <c r="A71" s="13" t="s">
        <v>102</v>
      </c>
      <c r="B71" s="62">
        <v>1</v>
      </c>
      <c r="C71" s="62">
        <v>1</v>
      </c>
      <c r="D71" s="62">
        <v>0</v>
      </c>
      <c r="E71" s="62">
        <v>0</v>
      </c>
      <c r="F71" s="62">
        <v>1</v>
      </c>
      <c r="G71" s="62">
        <v>0</v>
      </c>
      <c r="H71" s="62">
        <v>1</v>
      </c>
      <c r="I71" s="62">
        <v>0</v>
      </c>
      <c r="J71" s="62">
        <v>0</v>
      </c>
      <c r="K71" s="69">
        <v>7.666666666666667</v>
      </c>
      <c r="L71" s="62">
        <v>6</v>
      </c>
      <c r="M71" s="62">
        <v>1</v>
      </c>
      <c r="N71" s="62">
        <v>1</v>
      </c>
      <c r="O71" s="62">
        <v>0</v>
      </c>
      <c r="P71" s="62">
        <v>2</v>
      </c>
      <c r="Q71" s="62">
        <v>7</v>
      </c>
      <c r="R71" s="62">
        <v>0</v>
      </c>
      <c r="S71" s="62">
        <v>0</v>
      </c>
      <c r="T71" s="62">
        <v>0</v>
      </c>
      <c r="U71" s="62">
        <v>1.17</v>
      </c>
      <c r="V71" s="62">
        <v>8.2200000000000006</v>
      </c>
      <c r="W71" s="62">
        <v>2.35</v>
      </c>
      <c r="X71" s="62">
        <v>0</v>
      </c>
      <c r="Y71" s="62">
        <v>4.5</v>
      </c>
      <c r="Z71" s="62">
        <v>1.04</v>
      </c>
    </row>
    <row r="72" spans="1:26" ht="17" x14ac:dyDescent="0.2">
      <c r="A72" s="13" t="s">
        <v>641</v>
      </c>
      <c r="B72" s="62">
        <v>3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 t="s">
        <v>38</v>
      </c>
      <c r="I72" s="62">
        <v>0</v>
      </c>
      <c r="J72" s="62">
        <v>0</v>
      </c>
      <c r="K72" s="69">
        <v>7.666666666666667</v>
      </c>
      <c r="L72" s="62">
        <v>10</v>
      </c>
      <c r="M72" s="62">
        <v>7</v>
      </c>
      <c r="N72" s="62">
        <v>7</v>
      </c>
      <c r="O72" s="62">
        <v>1</v>
      </c>
      <c r="P72" s="62">
        <v>6</v>
      </c>
      <c r="Q72" s="62">
        <v>5</v>
      </c>
      <c r="R72" s="62">
        <v>0</v>
      </c>
      <c r="S72" s="62">
        <v>0</v>
      </c>
      <c r="T72" s="62">
        <v>2</v>
      </c>
      <c r="U72" s="62">
        <v>8.2200000000000006</v>
      </c>
      <c r="V72" s="62">
        <v>5.87</v>
      </c>
      <c r="W72" s="62">
        <v>7.04</v>
      </c>
      <c r="X72" s="62">
        <v>1.17</v>
      </c>
      <c r="Y72" s="62">
        <v>-2.7</v>
      </c>
      <c r="Z72" s="62">
        <v>2.09</v>
      </c>
    </row>
    <row r="73" spans="1:26" ht="17" x14ac:dyDescent="0.2">
      <c r="A73" s="13" t="s">
        <v>451</v>
      </c>
      <c r="B73" s="62">
        <v>1</v>
      </c>
      <c r="C73" s="62">
        <v>1</v>
      </c>
      <c r="D73" s="62">
        <v>0</v>
      </c>
      <c r="E73" s="62">
        <v>0</v>
      </c>
      <c r="F73" s="62">
        <v>1</v>
      </c>
      <c r="G73" s="62">
        <v>0</v>
      </c>
      <c r="H73" s="62">
        <v>1</v>
      </c>
      <c r="I73" s="62">
        <v>0</v>
      </c>
      <c r="J73" s="62">
        <v>0</v>
      </c>
      <c r="K73" s="69">
        <v>7.666666666666667</v>
      </c>
      <c r="L73" s="62">
        <v>4</v>
      </c>
      <c r="M73" s="62">
        <v>1</v>
      </c>
      <c r="N73" s="62">
        <v>1</v>
      </c>
      <c r="O73" s="62">
        <v>0</v>
      </c>
      <c r="P73" s="62">
        <v>2</v>
      </c>
      <c r="Q73" s="62">
        <v>2</v>
      </c>
      <c r="R73" s="62">
        <v>0</v>
      </c>
      <c r="S73" s="62">
        <v>0</v>
      </c>
      <c r="T73" s="62">
        <v>0</v>
      </c>
      <c r="U73" s="62">
        <v>1.17</v>
      </c>
      <c r="V73" s="62">
        <v>2.35</v>
      </c>
      <c r="W73" s="62">
        <v>2.35</v>
      </c>
      <c r="X73" s="62">
        <v>0</v>
      </c>
      <c r="Y73" s="62">
        <v>4</v>
      </c>
      <c r="Z73" s="62">
        <v>0.78</v>
      </c>
    </row>
    <row r="74" spans="1:26" ht="17" x14ac:dyDescent="0.2">
      <c r="A74" s="13" t="s">
        <v>249</v>
      </c>
      <c r="B74" s="62">
        <v>1</v>
      </c>
      <c r="C74" s="62">
        <v>1</v>
      </c>
      <c r="D74" s="62">
        <v>0</v>
      </c>
      <c r="E74" s="62">
        <v>0</v>
      </c>
      <c r="F74" s="62">
        <v>1</v>
      </c>
      <c r="G74" s="62">
        <v>0</v>
      </c>
      <c r="H74" s="62">
        <v>1</v>
      </c>
      <c r="I74" s="62">
        <v>0</v>
      </c>
      <c r="J74" s="62">
        <v>0</v>
      </c>
      <c r="K74" s="69">
        <v>7.666666666666667</v>
      </c>
      <c r="L74" s="62">
        <v>7</v>
      </c>
      <c r="M74" s="62">
        <v>2</v>
      </c>
      <c r="N74" s="62">
        <v>1</v>
      </c>
      <c r="O74" s="62">
        <v>0</v>
      </c>
      <c r="P74" s="62">
        <v>5</v>
      </c>
      <c r="Q74" s="62">
        <v>5</v>
      </c>
      <c r="R74" s="62">
        <v>0</v>
      </c>
      <c r="S74" s="62">
        <v>0</v>
      </c>
      <c r="T74" s="62">
        <v>0</v>
      </c>
      <c r="U74" s="62">
        <v>1.17</v>
      </c>
      <c r="V74" s="62">
        <v>5.87</v>
      </c>
      <c r="W74" s="62">
        <v>5.87</v>
      </c>
      <c r="X74" s="62">
        <v>0</v>
      </c>
      <c r="Y74" s="62">
        <v>4.3</v>
      </c>
      <c r="Z74" s="62">
        <v>1.57</v>
      </c>
    </row>
    <row r="75" spans="1:26" ht="17" x14ac:dyDescent="0.2">
      <c r="A75" s="13" t="s">
        <v>312</v>
      </c>
      <c r="B75" s="62">
        <v>1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 t="s">
        <v>38</v>
      </c>
      <c r="I75" s="62">
        <v>0</v>
      </c>
      <c r="J75" s="62">
        <v>0</v>
      </c>
      <c r="K75" s="69">
        <v>7.666666666666667</v>
      </c>
      <c r="L75" s="62">
        <v>5</v>
      </c>
      <c r="M75" s="62">
        <v>1</v>
      </c>
      <c r="N75" s="62">
        <v>1</v>
      </c>
      <c r="O75" s="62">
        <v>0</v>
      </c>
      <c r="P75" s="62">
        <v>4</v>
      </c>
      <c r="Q75" s="62">
        <v>4</v>
      </c>
      <c r="R75" s="62">
        <v>1</v>
      </c>
      <c r="S75" s="62">
        <v>0</v>
      </c>
      <c r="T75" s="62">
        <v>2</v>
      </c>
      <c r="U75" s="62">
        <v>1.17</v>
      </c>
      <c r="V75" s="62">
        <v>4.7</v>
      </c>
      <c r="W75" s="62">
        <v>4.7</v>
      </c>
      <c r="X75" s="62">
        <v>0</v>
      </c>
      <c r="Y75" s="62">
        <v>3.2</v>
      </c>
      <c r="Z75" s="62">
        <v>1.17</v>
      </c>
    </row>
    <row r="76" spans="1:26" ht="17" x14ac:dyDescent="0.2">
      <c r="A76" s="13" t="s">
        <v>330</v>
      </c>
      <c r="B76" s="62">
        <v>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 t="s">
        <v>38</v>
      </c>
      <c r="I76" s="62">
        <v>0</v>
      </c>
      <c r="J76" s="62">
        <v>0</v>
      </c>
      <c r="K76" s="69">
        <v>7.666666666666667</v>
      </c>
      <c r="L76" s="62">
        <v>4</v>
      </c>
      <c r="M76" s="62">
        <v>2</v>
      </c>
      <c r="N76" s="62">
        <v>2</v>
      </c>
      <c r="O76" s="62">
        <v>0</v>
      </c>
      <c r="P76" s="62">
        <v>5</v>
      </c>
      <c r="Q76" s="62">
        <v>2</v>
      </c>
      <c r="R76" s="62">
        <v>0</v>
      </c>
      <c r="S76" s="62">
        <v>0</v>
      </c>
      <c r="T76" s="62">
        <v>0</v>
      </c>
      <c r="U76" s="62">
        <v>2.35</v>
      </c>
      <c r="V76" s="62">
        <v>2.35</v>
      </c>
      <c r="W76" s="62">
        <v>5.87</v>
      </c>
      <c r="X76" s="62">
        <v>0</v>
      </c>
      <c r="Y76" s="62">
        <v>2</v>
      </c>
      <c r="Z76" s="62">
        <v>1.17</v>
      </c>
    </row>
    <row r="77" spans="1:26" ht="17" x14ac:dyDescent="0.2">
      <c r="A77" s="13" t="s">
        <v>715</v>
      </c>
      <c r="B77" s="62">
        <v>1</v>
      </c>
      <c r="C77" s="62">
        <v>1</v>
      </c>
      <c r="D77" s="62">
        <v>0</v>
      </c>
      <c r="E77" s="62">
        <v>0</v>
      </c>
      <c r="F77" s="62">
        <v>0</v>
      </c>
      <c r="G77" s="62">
        <v>1</v>
      </c>
      <c r="H77" s="62">
        <v>0</v>
      </c>
      <c r="I77" s="62">
        <v>0</v>
      </c>
      <c r="J77" s="62">
        <v>0</v>
      </c>
      <c r="K77" s="69">
        <v>7.333333333333333</v>
      </c>
      <c r="L77" s="62">
        <v>5</v>
      </c>
      <c r="M77" s="62">
        <v>3</v>
      </c>
      <c r="N77" s="62">
        <v>3</v>
      </c>
      <c r="O77" s="62">
        <v>2</v>
      </c>
      <c r="P77" s="62">
        <v>2</v>
      </c>
      <c r="Q77" s="62">
        <v>3</v>
      </c>
      <c r="R77" s="62">
        <v>0</v>
      </c>
      <c r="S77" s="62">
        <v>0</v>
      </c>
      <c r="T77" s="62">
        <v>0</v>
      </c>
      <c r="U77" s="62">
        <v>3.68</v>
      </c>
      <c r="V77" s="62">
        <v>3.68</v>
      </c>
      <c r="W77" s="62">
        <v>2.4500000000000002</v>
      </c>
      <c r="X77" s="62">
        <v>2.4500000000000002</v>
      </c>
      <c r="Y77" s="62">
        <v>1</v>
      </c>
      <c r="Z77" s="62">
        <v>0.95</v>
      </c>
    </row>
    <row r="78" spans="1:26" ht="17" x14ac:dyDescent="0.2">
      <c r="A78" s="13" t="s">
        <v>247</v>
      </c>
      <c r="B78" s="62">
        <v>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 t="s">
        <v>38</v>
      </c>
      <c r="I78" s="62">
        <v>0</v>
      </c>
      <c r="J78" s="62">
        <v>0</v>
      </c>
      <c r="K78" s="69">
        <v>7.333333333333333</v>
      </c>
      <c r="L78" s="62">
        <v>6</v>
      </c>
      <c r="M78" s="62">
        <v>3</v>
      </c>
      <c r="N78" s="62">
        <v>3</v>
      </c>
      <c r="O78" s="62">
        <v>1</v>
      </c>
      <c r="P78" s="62">
        <v>0</v>
      </c>
      <c r="Q78" s="62">
        <v>8</v>
      </c>
      <c r="R78" s="62">
        <v>1</v>
      </c>
      <c r="S78" s="62">
        <v>0</v>
      </c>
      <c r="T78" s="62">
        <v>0</v>
      </c>
      <c r="U78" s="62">
        <v>3.68</v>
      </c>
      <c r="V78" s="62">
        <v>9.82</v>
      </c>
      <c r="W78" s="62">
        <v>0</v>
      </c>
      <c r="X78" s="62">
        <v>1.23</v>
      </c>
      <c r="Y78" s="62">
        <v>1.5</v>
      </c>
      <c r="Z78" s="62">
        <v>0.82</v>
      </c>
    </row>
    <row r="79" spans="1:26" ht="17" x14ac:dyDescent="0.2">
      <c r="A79" s="13" t="s">
        <v>540</v>
      </c>
      <c r="B79" s="62">
        <v>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 t="s">
        <v>38</v>
      </c>
      <c r="I79" s="62">
        <v>0</v>
      </c>
      <c r="J79" s="62">
        <v>0</v>
      </c>
      <c r="K79" s="69">
        <v>7.333333333333333</v>
      </c>
      <c r="L79" s="62">
        <v>5</v>
      </c>
      <c r="M79" s="62">
        <v>1</v>
      </c>
      <c r="N79" s="62">
        <v>1</v>
      </c>
      <c r="O79" s="62">
        <v>0</v>
      </c>
      <c r="P79" s="62">
        <v>8</v>
      </c>
      <c r="Q79" s="62">
        <v>1</v>
      </c>
      <c r="R79" s="62">
        <v>0</v>
      </c>
      <c r="S79" s="62">
        <v>0</v>
      </c>
      <c r="T79" s="62">
        <v>0</v>
      </c>
      <c r="U79" s="62">
        <v>1.23</v>
      </c>
      <c r="V79" s="62">
        <v>1.23</v>
      </c>
      <c r="W79" s="62">
        <v>9.82</v>
      </c>
      <c r="X79" s="62">
        <v>0</v>
      </c>
      <c r="Y79" s="62">
        <v>2.8</v>
      </c>
      <c r="Z79" s="62">
        <v>1.77</v>
      </c>
    </row>
    <row r="80" spans="1:26" ht="17" x14ac:dyDescent="0.2">
      <c r="A80" s="13" t="s">
        <v>617</v>
      </c>
      <c r="B80" s="62">
        <v>3</v>
      </c>
      <c r="C80" s="62">
        <v>0</v>
      </c>
      <c r="D80" s="62">
        <v>0</v>
      </c>
      <c r="E80" s="62">
        <v>1</v>
      </c>
      <c r="F80" s="62">
        <v>1</v>
      </c>
      <c r="G80" s="62">
        <v>0</v>
      </c>
      <c r="H80" s="62">
        <v>1</v>
      </c>
      <c r="I80" s="62">
        <v>0</v>
      </c>
      <c r="J80" s="62">
        <v>0</v>
      </c>
      <c r="K80" s="69">
        <v>7.333333333333333</v>
      </c>
      <c r="L80" s="62">
        <v>5</v>
      </c>
      <c r="M80" s="62">
        <v>4</v>
      </c>
      <c r="N80" s="62">
        <v>1</v>
      </c>
      <c r="O80" s="62">
        <v>1</v>
      </c>
      <c r="P80" s="62">
        <v>1</v>
      </c>
      <c r="Q80" s="62">
        <v>3</v>
      </c>
      <c r="R80" s="62">
        <v>0</v>
      </c>
      <c r="S80" s="62">
        <v>0</v>
      </c>
      <c r="T80" s="62">
        <v>0</v>
      </c>
      <c r="U80" s="62">
        <v>1.23</v>
      </c>
      <c r="V80" s="62">
        <v>3.68</v>
      </c>
      <c r="W80" s="62">
        <v>1.23</v>
      </c>
      <c r="X80" s="62">
        <v>1.23</v>
      </c>
      <c r="Y80" s="62">
        <v>4</v>
      </c>
      <c r="Z80" s="62">
        <v>0.82</v>
      </c>
    </row>
    <row r="81" spans="1:26" ht="17" x14ac:dyDescent="0.2">
      <c r="A81" s="13" t="s">
        <v>303</v>
      </c>
      <c r="B81" s="62">
        <v>3</v>
      </c>
      <c r="C81" s="62">
        <v>0</v>
      </c>
      <c r="D81" s="62">
        <v>0</v>
      </c>
      <c r="E81" s="62">
        <v>2</v>
      </c>
      <c r="F81" s="62">
        <v>0</v>
      </c>
      <c r="G81" s="62">
        <v>2</v>
      </c>
      <c r="H81" s="62">
        <v>0</v>
      </c>
      <c r="I81" s="62">
        <v>1</v>
      </c>
      <c r="J81" s="62">
        <v>0</v>
      </c>
      <c r="K81" s="69">
        <v>7.333333333333333</v>
      </c>
      <c r="L81" s="62">
        <v>7</v>
      </c>
      <c r="M81" s="62">
        <v>5</v>
      </c>
      <c r="N81" s="62">
        <v>5</v>
      </c>
      <c r="O81" s="62">
        <v>1</v>
      </c>
      <c r="P81" s="62">
        <v>4</v>
      </c>
      <c r="Q81" s="62">
        <v>7</v>
      </c>
      <c r="R81" s="62">
        <v>0</v>
      </c>
      <c r="S81" s="62">
        <v>0</v>
      </c>
      <c r="T81" s="62">
        <v>0</v>
      </c>
      <c r="U81" s="62">
        <v>6.14</v>
      </c>
      <c r="V81" s="62">
        <v>8.59</v>
      </c>
      <c r="W81" s="62">
        <v>4.91</v>
      </c>
      <c r="X81" s="62">
        <v>1.23</v>
      </c>
      <c r="Y81" s="62">
        <v>-0.6</v>
      </c>
      <c r="Z81" s="62">
        <v>1.5</v>
      </c>
    </row>
    <row r="82" spans="1:26" ht="17" x14ac:dyDescent="0.2">
      <c r="A82" s="13" t="s">
        <v>413</v>
      </c>
      <c r="B82" s="62">
        <v>2</v>
      </c>
      <c r="C82" s="62">
        <v>1</v>
      </c>
      <c r="D82" s="62">
        <v>0</v>
      </c>
      <c r="E82" s="62">
        <v>1</v>
      </c>
      <c r="F82" s="62">
        <v>0</v>
      </c>
      <c r="G82" s="62">
        <v>1</v>
      </c>
      <c r="H82" s="62">
        <v>0</v>
      </c>
      <c r="I82" s="62">
        <v>1</v>
      </c>
      <c r="J82" s="62">
        <v>0</v>
      </c>
      <c r="K82" s="69">
        <v>7.333333333333333</v>
      </c>
      <c r="L82" s="62">
        <v>12</v>
      </c>
      <c r="M82" s="62">
        <v>5</v>
      </c>
      <c r="N82" s="62">
        <v>4</v>
      </c>
      <c r="O82" s="62">
        <v>0</v>
      </c>
      <c r="P82" s="62">
        <v>3</v>
      </c>
      <c r="Q82" s="62">
        <v>5</v>
      </c>
      <c r="R82" s="62">
        <v>0</v>
      </c>
      <c r="S82" s="62">
        <v>0</v>
      </c>
      <c r="T82" s="62">
        <v>1</v>
      </c>
      <c r="U82" s="62">
        <v>4.91</v>
      </c>
      <c r="V82" s="62">
        <v>6.14</v>
      </c>
      <c r="W82" s="62">
        <v>3.68</v>
      </c>
      <c r="X82" s="62">
        <v>0</v>
      </c>
      <c r="Y82" s="62">
        <v>0.2</v>
      </c>
      <c r="Z82" s="62">
        <v>2.0499999999999998</v>
      </c>
    </row>
    <row r="83" spans="1:26" ht="17" x14ac:dyDescent="0.2">
      <c r="A83" s="13" t="s">
        <v>334</v>
      </c>
      <c r="B83" s="62">
        <v>1</v>
      </c>
      <c r="C83" s="62">
        <v>1</v>
      </c>
      <c r="D83" s="62">
        <v>0</v>
      </c>
      <c r="E83" s="62">
        <v>0</v>
      </c>
      <c r="F83" s="62">
        <v>0</v>
      </c>
      <c r="G83" s="62">
        <v>0</v>
      </c>
      <c r="H83" s="62" t="s">
        <v>38</v>
      </c>
      <c r="I83" s="62">
        <v>0</v>
      </c>
      <c r="J83" s="62">
        <v>0</v>
      </c>
      <c r="K83" s="69">
        <v>7.333333333333333</v>
      </c>
      <c r="L83" s="62">
        <v>9</v>
      </c>
      <c r="M83" s="62">
        <v>5</v>
      </c>
      <c r="N83" s="62">
        <v>5</v>
      </c>
      <c r="O83" s="62">
        <v>1</v>
      </c>
      <c r="P83" s="62">
        <v>4</v>
      </c>
      <c r="Q83" s="62">
        <v>8</v>
      </c>
      <c r="R83" s="62">
        <v>0</v>
      </c>
      <c r="S83" s="62">
        <v>0</v>
      </c>
      <c r="T83" s="62">
        <v>0</v>
      </c>
      <c r="U83" s="62">
        <v>6.14</v>
      </c>
      <c r="V83" s="62">
        <v>9.82</v>
      </c>
      <c r="W83" s="62">
        <v>4.91</v>
      </c>
      <c r="X83" s="62">
        <v>1.23</v>
      </c>
      <c r="Y83" s="62">
        <v>-0.5</v>
      </c>
      <c r="Z83" s="62">
        <v>1.77</v>
      </c>
    </row>
    <row r="84" spans="1:26" ht="17" x14ac:dyDescent="0.2">
      <c r="A84" s="13" t="s">
        <v>286</v>
      </c>
      <c r="B84" s="62">
        <v>1</v>
      </c>
      <c r="C84" s="62">
        <v>1</v>
      </c>
      <c r="D84" s="62">
        <v>0</v>
      </c>
      <c r="E84" s="62">
        <v>0</v>
      </c>
      <c r="F84" s="62">
        <v>0</v>
      </c>
      <c r="G84" s="62">
        <v>1</v>
      </c>
      <c r="H84" s="62">
        <v>0</v>
      </c>
      <c r="I84" s="62">
        <v>0</v>
      </c>
      <c r="J84" s="62">
        <v>0</v>
      </c>
      <c r="K84" s="62" t="s">
        <v>300</v>
      </c>
      <c r="L84" s="62">
        <v>5</v>
      </c>
      <c r="M84" s="62">
        <v>3</v>
      </c>
      <c r="N84" s="62">
        <v>3</v>
      </c>
      <c r="O84" s="62">
        <v>0</v>
      </c>
      <c r="P84" s="62">
        <v>2</v>
      </c>
      <c r="Q84" s="62">
        <v>1</v>
      </c>
      <c r="R84" s="62">
        <v>1</v>
      </c>
      <c r="S84" s="62">
        <v>0</v>
      </c>
      <c r="T84" s="62">
        <v>1</v>
      </c>
      <c r="U84" s="62">
        <v>3.86</v>
      </c>
      <c r="V84" s="62">
        <v>1.29</v>
      </c>
      <c r="W84" s="62">
        <v>2.57</v>
      </c>
      <c r="X84" s="62">
        <v>0</v>
      </c>
      <c r="Y84" s="62">
        <v>0.6</v>
      </c>
      <c r="Z84" s="62">
        <v>1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373</v>
      </c>
      <c r="B86" s="62">
        <v>1</v>
      </c>
      <c r="C86" s="62">
        <v>1</v>
      </c>
      <c r="D86" s="62">
        <v>0</v>
      </c>
      <c r="E86" s="62">
        <v>0</v>
      </c>
      <c r="F86" s="62">
        <v>0</v>
      </c>
      <c r="G86" s="62">
        <v>0</v>
      </c>
      <c r="H86" s="62" t="s">
        <v>38</v>
      </c>
      <c r="I86" s="62">
        <v>0</v>
      </c>
      <c r="J86" s="62">
        <v>0</v>
      </c>
      <c r="K86" s="62" t="s">
        <v>300</v>
      </c>
      <c r="L86" s="62">
        <v>8</v>
      </c>
      <c r="M86" s="62">
        <v>2</v>
      </c>
      <c r="N86" s="62">
        <v>1</v>
      </c>
      <c r="O86" s="62">
        <v>0</v>
      </c>
      <c r="P86" s="62">
        <v>1</v>
      </c>
      <c r="Q86" s="62">
        <v>2</v>
      </c>
      <c r="R86" s="62">
        <v>0</v>
      </c>
      <c r="S86" s="62">
        <v>0</v>
      </c>
      <c r="T86" s="62">
        <v>0</v>
      </c>
      <c r="U86" s="62">
        <v>1.29</v>
      </c>
      <c r="V86" s="62">
        <v>2.57</v>
      </c>
      <c r="W86" s="62">
        <v>1.29</v>
      </c>
      <c r="X86" s="62">
        <v>0</v>
      </c>
      <c r="Y86" s="62">
        <v>2.7</v>
      </c>
      <c r="Z86" s="62">
        <v>1.29</v>
      </c>
    </row>
    <row r="87" spans="1:26" ht="17" x14ac:dyDescent="0.2">
      <c r="A87" s="13" t="s">
        <v>530</v>
      </c>
      <c r="B87" s="62">
        <v>1</v>
      </c>
      <c r="C87" s="62">
        <v>1</v>
      </c>
      <c r="D87" s="62">
        <v>0</v>
      </c>
      <c r="E87" s="62">
        <v>0</v>
      </c>
      <c r="F87" s="62">
        <v>0</v>
      </c>
      <c r="G87" s="62">
        <v>1</v>
      </c>
      <c r="H87" s="62">
        <v>0</v>
      </c>
      <c r="I87" s="62">
        <v>0</v>
      </c>
      <c r="J87" s="62">
        <v>0</v>
      </c>
      <c r="K87" s="62" t="s">
        <v>300</v>
      </c>
      <c r="L87" s="62">
        <v>6</v>
      </c>
      <c r="M87" s="62">
        <v>4</v>
      </c>
      <c r="N87" s="62">
        <v>4</v>
      </c>
      <c r="O87" s="62">
        <v>2</v>
      </c>
      <c r="P87" s="62">
        <v>1</v>
      </c>
      <c r="Q87" s="62">
        <v>0</v>
      </c>
      <c r="R87" s="62">
        <v>0</v>
      </c>
      <c r="S87" s="62">
        <v>0</v>
      </c>
      <c r="T87" s="62">
        <v>0</v>
      </c>
      <c r="U87" s="62">
        <v>5.14</v>
      </c>
      <c r="V87" s="62">
        <v>0</v>
      </c>
      <c r="W87" s="62">
        <v>1.29</v>
      </c>
      <c r="X87" s="62">
        <v>2.57</v>
      </c>
      <c r="Y87" s="62">
        <v>-0.5</v>
      </c>
      <c r="Z87" s="62">
        <v>1</v>
      </c>
    </row>
    <row r="88" spans="1:26" ht="17" x14ac:dyDescent="0.2">
      <c r="A88" s="13" t="s">
        <v>385</v>
      </c>
      <c r="B88" s="62">
        <v>1</v>
      </c>
      <c r="C88" s="62">
        <v>1</v>
      </c>
      <c r="D88" s="62">
        <v>0</v>
      </c>
      <c r="E88" s="62">
        <v>0</v>
      </c>
      <c r="F88" s="62">
        <v>0</v>
      </c>
      <c r="G88" s="62">
        <v>0</v>
      </c>
      <c r="H88" s="62" t="s">
        <v>38</v>
      </c>
      <c r="I88" s="62">
        <v>0</v>
      </c>
      <c r="J88" s="62">
        <v>0</v>
      </c>
      <c r="K88" s="62" t="s">
        <v>300</v>
      </c>
      <c r="L88" s="62">
        <v>3</v>
      </c>
      <c r="M88" s="62">
        <v>4</v>
      </c>
      <c r="N88" s="62">
        <v>2</v>
      </c>
      <c r="O88" s="62">
        <v>0</v>
      </c>
      <c r="P88" s="62">
        <v>4</v>
      </c>
      <c r="Q88" s="62">
        <v>10</v>
      </c>
      <c r="R88" s="62">
        <v>0</v>
      </c>
      <c r="S88" s="62">
        <v>0</v>
      </c>
      <c r="T88" s="62">
        <v>1</v>
      </c>
      <c r="U88" s="62">
        <v>2.57</v>
      </c>
      <c r="V88" s="62">
        <v>12.86</v>
      </c>
      <c r="W88" s="62">
        <v>5.14</v>
      </c>
      <c r="X88" s="62">
        <v>0</v>
      </c>
      <c r="Y88" s="62">
        <v>2.5</v>
      </c>
      <c r="Z88" s="62">
        <v>1</v>
      </c>
    </row>
    <row r="89" spans="1:26" ht="17" x14ac:dyDescent="0.2">
      <c r="A89" s="13" t="s">
        <v>347</v>
      </c>
      <c r="B89" s="62">
        <v>2</v>
      </c>
      <c r="C89" s="62">
        <v>1</v>
      </c>
      <c r="D89" s="62">
        <v>0</v>
      </c>
      <c r="E89" s="62">
        <v>0</v>
      </c>
      <c r="F89" s="62">
        <v>2</v>
      </c>
      <c r="G89" s="62">
        <v>0</v>
      </c>
      <c r="H89" s="62">
        <v>1</v>
      </c>
      <c r="I89" s="62">
        <v>0</v>
      </c>
      <c r="J89" s="62">
        <v>0</v>
      </c>
      <c r="K89" s="62" t="s">
        <v>300</v>
      </c>
      <c r="L89" s="62">
        <v>4</v>
      </c>
      <c r="M89" s="62">
        <v>3</v>
      </c>
      <c r="N89" s="62">
        <v>3</v>
      </c>
      <c r="O89" s="62">
        <v>1</v>
      </c>
      <c r="P89" s="62">
        <v>1</v>
      </c>
      <c r="Q89" s="62">
        <v>3</v>
      </c>
      <c r="R89" s="62">
        <v>1</v>
      </c>
      <c r="S89" s="62">
        <v>0</v>
      </c>
      <c r="T89" s="62">
        <v>0</v>
      </c>
      <c r="U89" s="62">
        <v>3.86</v>
      </c>
      <c r="V89" s="62">
        <v>3.86</v>
      </c>
      <c r="W89" s="62">
        <v>1.29</v>
      </c>
      <c r="X89" s="62">
        <v>1.29</v>
      </c>
      <c r="Y89" s="62">
        <v>2.8</v>
      </c>
      <c r="Z89" s="62">
        <v>0.71</v>
      </c>
    </row>
    <row r="90" spans="1:26" ht="17" x14ac:dyDescent="0.2">
      <c r="A90" s="13" t="s">
        <v>587</v>
      </c>
      <c r="B90" s="62">
        <v>1</v>
      </c>
      <c r="C90" s="62">
        <v>1</v>
      </c>
      <c r="D90" s="62">
        <v>0</v>
      </c>
      <c r="E90" s="62">
        <v>0</v>
      </c>
      <c r="F90" s="62">
        <v>0</v>
      </c>
      <c r="G90" s="62">
        <v>0</v>
      </c>
      <c r="H90" s="62" t="s">
        <v>38</v>
      </c>
      <c r="I90" s="62">
        <v>0</v>
      </c>
      <c r="J90" s="62">
        <v>0</v>
      </c>
      <c r="K90" s="62" t="s">
        <v>300</v>
      </c>
      <c r="L90" s="62">
        <v>7</v>
      </c>
      <c r="M90" s="62">
        <v>2</v>
      </c>
      <c r="N90" s="62">
        <v>2</v>
      </c>
      <c r="O90" s="62">
        <v>0</v>
      </c>
      <c r="P90" s="62">
        <v>4</v>
      </c>
      <c r="Q90" s="62">
        <v>1</v>
      </c>
      <c r="R90" s="62">
        <v>0</v>
      </c>
      <c r="S90" s="62">
        <v>0</v>
      </c>
      <c r="T90" s="62">
        <v>2</v>
      </c>
      <c r="U90" s="62">
        <v>2.57</v>
      </c>
      <c r="V90" s="62">
        <v>1.29</v>
      </c>
      <c r="W90" s="62">
        <v>5.14</v>
      </c>
      <c r="X90" s="62">
        <v>0</v>
      </c>
      <c r="Y90" s="62">
        <v>1.6</v>
      </c>
      <c r="Z90" s="62">
        <v>1.57</v>
      </c>
    </row>
    <row r="91" spans="1:26" ht="17" x14ac:dyDescent="0.2">
      <c r="A91" s="13" t="s">
        <v>78</v>
      </c>
      <c r="B91" s="62">
        <v>1</v>
      </c>
      <c r="C91" s="62">
        <v>1</v>
      </c>
      <c r="D91" s="62">
        <v>0</v>
      </c>
      <c r="E91" s="62">
        <v>0</v>
      </c>
      <c r="F91" s="62">
        <v>0</v>
      </c>
      <c r="G91" s="62">
        <v>1</v>
      </c>
      <c r="H91" s="62">
        <v>0</v>
      </c>
      <c r="I91" s="62">
        <v>0</v>
      </c>
      <c r="J91" s="62">
        <v>0</v>
      </c>
      <c r="K91" s="62" t="s">
        <v>300</v>
      </c>
      <c r="L91" s="62">
        <v>10</v>
      </c>
      <c r="M91" s="62">
        <v>8</v>
      </c>
      <c r="N91" s="62">
        <v>8</v>
      </c>
      <c r="O91" s="62">
        <v>1</v>
      </c>
      <c r="P91" s="62">
        <v>5</v>
      </c>
      <c r="Q91" s="62">
        <v>4</v>
      </c>
      <c r="R91" s="62">
        <v>0</v>
      </c>
      <c r="S91" s="62">
        <v>0</v>
      </c>
      <c r="T91" s="62">
        <v>0</v>
      </c>
      <c r="U91" s="62">
        <v>10.29</v>
      </c>
      <c r="V91" s="62">
        <v>5.14</v>
      </c>
      <c r="W91" s="62">
        <v>6.43</v>
      </c>
      <c r="X91" s="62">
        <v>1.29</v>
      </c>
      <c r="Y91" s="62">
        <v>-4.0999999999999996</v>
      </c>
      <c r="Z91" s="62">
        <v>2.14</v>
      </c>
    </row>
    <row r="92" spans="1:26" ht="17" x14ac:dyDescent="0.2">
      <c r="A92" s="13" t="s">
        <v>435</v>
      </c>
      <c r="B92" s="62">
        <v>2</v>
      </c>
      <c r="C92" s="62">
        <v>1</v>
      </c>
      <c r="D92" s="62">
        <v>0</v>
      </c>
      <c r="E92" s="62">
        <v>1</v>
      </c>
      <c r="F92" s="62">
        <v>0</v>
      </c>
      <c r="G92" s="62">
        <v>2</v>
      </c>
      <c r="H92" s="62">
        <v>0</v>
      </c>
      <c r="I92" s="62">
        <v>0</v>
      </c>
      <c r="J92" s="62">
        <v>0</v>
      </c>
      <c r="K92" s="62" t="s">
        <v>300</v>
      </c>
      <c r="L92" s="62">
        <v>8</v>
      </c>
      <c r="M92" s="62">
        <v>7</v>
      </c>
      <c r="N92" s="62">
        <v>3</v>
      </c>
      <c r="O92" s="62">
        <v>1</v>
      </c>
      <c r="P92" s="62">
        <v>3</v>
      </c>
      <c r="Q92" s="62">
        <v>10</v>
      </c>
      <c r="R92" s="62">
        <v>0</v>
      </c>
      <c r="S92" s="62">
        <v>0</v>
      </c>
      <c r="T92" s="62">
        <v>0</v>
      </c>
      <c r="U92" s="62">
        <v>3.86</v>
      </c>
      <c r="V92" s="62">
        <v>12.86</v>
      </c>
      <c r="W92" s="62">
        <v>3.86</v>
      </c>
      <c r="X92" s="62">
        <v>1.29</v>
      </c>
      <c r="Y92" s="62">
        <v>1.5</v>
      </c>
      <c r="Z92" s="62">
        <v>1.57</v>
      </c>
    </row>
    <row r="93" spans="1:26" ht="17" x14ac:dyDescent="0.2">
      <c r="A93" s="13" t="s">
        <v>402</v>
      </c>
      <c r="B93" s="62">
        <v>1</v>
      </c>
      <c r="C93" s="62">
        <v>1</v>
      </c>
      <c r="D93" s="62">
        <v>0</v>
      </c>
      <c r="E93" s="62">
        <v>0</v>
      </c>
      <c r="F93" s="62">
        <v>1</v>
      </c>
      <c r="G93" s="62">
        <v>0</v>
      </c>
      <c r="H93" s="62">
        <v>1</v>
      </c>
      <c r="I93" s="62">
        <v>0</v>
      </c>
      <c r="J93" s="62">
        <v>0</v>
      </c>
      <c r="K93" s="62" t="s">
        <v>300</v>
      </c>
      <c r="L93" s="62">
        <v>8</v>
      </c>
      <c r="M93" s="62">
        <v>3</v>
      </c>
      <c r="N93" s="62">
        <v>2</v>
      </c>
      <c r="O93" s="62">
        <v>0</v>
      </c>
      <c r="P93" s="62">
        <v>1</v>
      </c>
      <c r="Q93" s="62">
        <v>2</v>
      </c>
      <c r="R93" s="62">
        <v>0</v>
      </c>
      <c r="S93" s="62">
        <v>0</v>
      </c>
      <c r="T93" s="62">
        <v>0</v>
      </c>
      <c r="U93" s="62">
        <v>2.57</v>
      </c>
      <c r="V93" s="62">
        <v>2.57</v>
      </c>
      <c r="W93" s="62">
        <v>1.29</v>
      </c>
      <c r="X93" s="62">
        <v>0</v>
      </c>
      <c r="Y93" s="62">
        <v>2.7</v>
      </c>
      <c r="Z93" s="62">
        <v>1.29</v>
      </c>
    </row>
    <row r="94" spans="1:26" ht="17" x14ac:dyDescent="0.2">
      <c r="A94" s="13" t="s">
        <v>336</v>
      </c>
      <c r="B94" s="62">
        <v>1</v>
      </c>
      <c r="C94" s="62">
        <v>1</v>
      </c>
      <c r="D94" s="62">
        <v>0</v>
      </c>
      <c r="E94" s="62">
        <v>0</v>
      </c>
      <c r="F94" s="62">
        <v>1</v>
      </c>
      <c r="G94" s="62">
        <v>0</v>
      </c>
      <c r="H94" s="62">
        <v>1</v>
      </c>
      <c r="I94" s="62">
        <v>0</v>
      </c>
      <c r="J94" s="62">
        <v>0</v>
      </c>
      <c r="K94" s="62" t="s">
        <v>300</v>
      </c>
      <c r="L94" s="62">
        <v>5</v>
      </c>
      <c r="M94" s="62">
        <v>2</v>
      </c>
      <c r="N94" s="62">
        <v>2</v>
      </c>
      <c r="O94" s="62">
        <v>0</v>
      </c>
      <c r="P94" s="62">
        <v>1</v>
      </c>
      <c r="Q94" s="62">
        <v>0</v>
      </c>
      <c r="R94" s="62">
        <v>0</v>
      </c>
      <c r="S94" s="62">
        <v>0</v>
      </c>
      <c r="T94" s="62">
        <v>0</v>
      </c>
      <c r="U94" s="62">
        <v>2.57</v>
      </c>
      <c r="V94" s="62">
        <v>0</v>
      </c>
      <c r="W94" s="62">
        <v>1.29</v>
      </c>
      <c r="X94" s="62">
        <v>0</v>
      </c>
      <c r="Y94" s="62">
        <v>2.5</v>
      </c>
      <c r="Z94" s="62">
        <v>0.86</v>
      </c>
    </row>
    <row r="95" spans="1:26" ht="17" x14ac:dyDescent="0.2">
      <c r="A95" s="13" t="s">
        <v>533</v>
      </c>
      <c r="B95" s="62">
        <v>1</v>
      </c>
      <c r="C95" s="62">
        <v>1</v>
      </c>
      <c r="D95" s="62">
        <v>0</v>
      </c>
      <c r="E95" s="62">
        <v>0</v>
      </c>
      <c r="F95" s="62">
        <v>1</v>
      </c>
      <c r="G95" s="62">
        <v>0</v>
      </c>
      <c r="H95" s="62">
        <v>1</v>
      </c>
      <c r="I95" s="62">
        <v>0</v>
      </c>
      <c r="J95" s="62">
        <v>0</v>
      </c>
      <c r="K95" s="69">
        <v>6.666666666666667</v>
      </c>
      <c r="L95" s="62">
        <v>8</v>
      </c>
      <c r="M95" s="62">
        <v>5</v>
      </c>
      <c r="N95" s="62">
        <v>5</v>
      </c>
      <c r="O95" s="62">
        <v>1</v>
      </c>
      <c r="P95" s="62">
        <v>1</v>
      </c>
      <c r="Q95" s="62">
        <v>2</v>
      </c>
      <c r="R95" s="62">
        <v>2</v>
      </c>
      <c r="S95" s="62">
        <v>0</v>
      </c>
      <c r="T95" s="62">
        <v>0</v>
      </c>
      <c r="U95" s="62">
        <v>6.75</v>
      </c>
      <c r="V95" s="62">
        <v>2.7</v>
      </c>
      <c r="W95" s="62">
        <v>1.35</v>
      </c>
      <c r="X95" s="62">
        <v>1.35</v>
      </c>
      <c r="Y95" s="62">
        <v>-0.5</v>
      </c>
      <c r="Z95" s="62">
        <v>1.35</v>
      </c>
    </row>
    <row r="96" spans="1:26" ht="17" x14ac:dyDescent="0.2">
      <c r="A96" s="13" t="s">
        <v>574</v>
      </c>
      <c r="B96" s="62">
        <v>1</v>
      </c>
      <c r="C96" s="62">
        <v>1</v>
      </c>
      <c r="D96" s="62">
        <v>0</v>
      </c>
      <c r="E96" s="62">
        <v>0</v>
      </c>
      <c r="F96" s="62">
        <v>0</v>
      </c>
      <c r="G96" s="62">
        <v>1</v>
      </c>
      <c r="H96" s="62">
        <v>0</v>
      </c>
      <c r="I96" s="62">
        <v>0</v>
      </c>
      <c r="J96" s="62">
        <v>0</v>
      </c>
      <c r="K96" s="69">
        <v>6.666666666666667</v>
      </c>
      <c r="L96" s="62">
        <v>5</v>
      </c>
      <c r="M96" s="62">
        <v>2</v>
      </c>
      <c r="N96" s="62">
        <v>2</v>
      </c>
      <c r="O96" s="62">
        <v>1</v>
      </c>
      <c r="P96" s="62">
        <v>3</v>
      </c>
      <c r="Q96" s="62">
        <v>1</v>
      </c>
      <c r="R96" s="62">
        <v>0</v>
      </c>
      <c r="S96" s="62">
        <v>0</v>
      </c>
      <c r="T96" s="62">
        <v>0</v>
      </c>
      <c r="U96" s="62">
        <v>2.7</v>
      </c>
      <c r="V96" s="62">
        <v>1.35</v>
      </c>
      <c r="W96" s="62">
        <v>4.05</v>
      </c>
      <c r="X96" s="62">
        <v>1.35</v>
      </c>
      <c r="Y96" s="62">
        <v>1.4</v>
      </c>
      <c r="Z96" s="62">
        <v>1.2</v>
      </c>
    </row>
    <row r="97" spans="1:26" ht="17" x14ac:dyDescent="0.2">
      <c r="A97" s="13" t="s">
        <v>366</v>
      </c>
      <c r="B97" s="62">
        <v>3</v>
      </c>
      <c r="C97" s="62">
        <v>0</v>
      </c>
      <c r="D97" s="62">
        <v>0</v>
      </c>
      <c r="E97" s="62">
        <v>2</v>
      </c>
      <c r="F97" s="62">
        <v>0</v>
      </c>
      <c r="G97" s="62">
        <v>0</v>
      </c>
      <c r="H97" s="62" t="s">
        <v>38</v>
      </c>
      <c r="I97" s="62">
        <v>1</v>
      </c>
      <c r="J97" s="62">
        <v>0</v>
      </c>
      <c r="K97" s="69">
        <v>6.666666666666667</v>
      </c>
      <c r="L97" s="62">
        <v>3</v>
      </c>
      <c r="M97" s="62">
        <v>0</v>
      </c>
      <c r="N97" s="62">
        <v>0</v>
      </c>
      <c r="O97" s="62">
        <v>0</v>
      </c>
      <c r="P97" s="62">
        <v>1</v>
      </c>
      <c r="Q97" s="62">
        <v>2</v>
      </c>
      <c r="R97" s="62">
        <v>0</v>
      </c>
      <c r="S97" s="62">
        <v>0</v>
      </c>
      <c r="T97" s="62">
        <v>0</v>
      </c>
      <c r="U97" s="62">
        <v>0</v>
      </c>
      <c r="V97" s="62">
        <v>2.7</v>
      </c>
      <c r="W97" s="62">
        <v>1.35</v>
      </c>
      <c r="X97" s="62">
        <v>0</v>
      </c>
      <c r="Y97" s="62">
        <v>3.5</v>
      </c>
      <c r="Z97" s="62">
        <v>0.6</v>
      </c>
    </row>
    <row r="98" spans="1:26" ht="17" x14ac:dyDescent="0.2">
      <c r="A98" s="13" t="s">
        <v>464</v>
      </c>
      <c r="B98" s="62">
        <v>1</v>
      </c>
      <c r="C98" s="62">
        <v>1</v>
      </c>
      <c r="D98" s="62">
        <v>0</v>
      </c>
      <c r="E98" s="62">
        <v>0</v>
      </c>
      <c r="F98" s="62">
        <v>1</v>
      </c>
      <c r="G98" s="62">
        <v>0</v>
      </c>
      <c r="H98" s="62">
        <v>1</v>
      </c>
      <c r="I98" s="62">
        <v>0</v>
      </c>
      <c r="J98" s="62">
        <v>0</v>
      </c>
      <c r="K98" s="69">
        <v>6.333333333333333</v>
      </c>
      <c r="L98" s="62">
        <v>9</v>
      </c>
      <c r="M98" s="62">
        <v>2</v>
      </c>
      <c r="N98" s="62">
        <v>2</v>
      </c>
      <c r="O98" s="62">
        <v>1</v>
      </c>
      <c r="P98" s="62">
        <v>1</v>
      </c>
      <c r="Q98" s="62">
        <v>2</v>
      </c>
      <c r="R98" s="62">
        <v>0</v>
      </c>
      <c r="S98" s="62">
        <v>0</v>
      </c>
      <c r="T98" s="62">
        <v>0</v>
      </c>
      <c r="U98" s="62">
        <v>2.84</v>
      </c>
      <c r="V98" s="62">
        <v>2.84</v>
      </c>
      <c r="W98" s="62">
        <v>1.42</v>
      </c>
      <c r="X98" s="62">
        <v>1.42</v>
      </c>
      <c r="Y98" s="62">
        <v>2.4</v>
      </c>
      <c r="Z98" s="62">
        <v>1.58</v>
      </c>
    </row>
    <row r="99" spans="1:26" ht="17" x14ac:dyDescent="0.2">
      <c r="A99" s="13" t="s">
        <v>386</v>
      </c>
      <c r="B99" s="62">
        <v>1</v>
      </c>
      <c r="C99" s="62">
        <v>1</v>
      </c>
      <c r="D99" s="62">
        <v>0</v>
      </c>
      <c r="E99" s="62">
        <v>0</v>
      </c>
      <c r="F99" s="62">
        <v>0</v>
      </c>
      <c r="G99" s="62">
        <v>1</v>
      </c>
      <c r="H99" s="62">
        <v>0</v>
      </c>
      <c r="I99" s="62">
        <v>0</v>
      </c>
      <c r="J99" s="62">
        <v>0</v>
      </c>
      <c r="K99" s="69">
        <v>6.333333333333333</v>
      </c>
      <c r="L99" s="62">
        <v>8</v>
      </c>
      <c r="M99" s="62">
        <v>8</v>
      </c>
      <c r="N99" s="62">
        <v>8</v>
      </c>
      <c r="O99" s="62">
        <v>2</v>
      </c>
      <c r="P99" s="62">
        <v>3</v>
      </c>
      <c r="Q99" s="62">
        <v>6</v>
      </c>
      <c r="R99" s="62">
        <v>0</v>
      </c>
      <c r="S99" s="62">
        <v>0</v>
      </c>
      <c r="T99" s="62">
        <v>0</v>
      </c>
      <c r="U99" s="62">
        <v>11.37</v>
      </c>
      <c r="V99" s="62">
        <v>8.5299999999999994</v>
      </c>
      <c r="W99" s="62">
        <v>4.26</v>
      </c>
      <c r="X99" s="62">
        <v>2.84</v>
      </c>
      <c r="Y99" s="62">
        <v>-4.2</v>
      </c>
      <c r="Z99" s="62">
        <v>1.74</v>
      </c>
    </row>
    <row r="100" spans="1:26" ht="17" x14ac:dyDescent="0.2">
      <c r="A100" s="13" t="s">
        <v>664</v>
      </c>
      <c r="B100" s="62">
        <v>1</v>
      </c>
      <c r="C100" s="62">
        <v>1</v>
      </c>
      <c r="D100" s="62">
        <v>0</v>
      </c>
      <c r="E100" s="62">
        <v>0</v>
      </c>
      <c r="F100" s="62">
        <v>1</v>
      </c>
      <c r="G100" s="62">
        <v>0</v>
      </c>
      <c r="H100" s="62">
        <v>1</v>
      </c>
      <c r="I100" s="62">
        <v>0</v>
      </c>
      <c r="J100" s="62">
        <v>0</v>
      </c>
      <c r="K100" s="69">
        <v>6.333333333333333</v>
      </c>
      <c r="L100" s="62">
        <v>8</v>
      </c>
      <c r="M100" s="62">
        <v>2</v>
      </c>
      <c r="N100" s="62">
        <v>2</v>
      </c>
      <c r="O100" s="62">
        <v>0</v>
      </c>
      <c r="P100" s="62">
        <v>1</v>
      </c>
      <c r="Q100" s="62">
        <v>5</v>
      </c>
      <c r="R100" s="62">
        <v>2</v>
      </c>
      <c r="S100" s="62">
        <v>0</v>
      </c>
      <c r="T100" s="62">
        <v>0</v>
      </c>
      <c r="U100" s="62">
        <v>2.84</v>
      </c>
      <c r="V100" s="62">
        <v>7.11</v>
      </c>
      <c r="W100" s="62">
        <v>1.42</v>
      </c>
      <c r="X100" s="62">
        <v>0</v>
      </c>
      <c r="Y100" s="62">
        <v>2.7</v>
      </c>
      <c r="Z100" s="62">
        <v>1.42</v>
      </c>
    </row>
    <row r="101" spans="1:26" ht="17" x14ac:dyDescent="0.2">
      <c r="A101" s="13" t="s">
        <v>637</v>
      </c>
      <c r="B101" s="62">
        <v>4</v>
      </c>
      <c r="C101" s="62">
        <v>0</v>
      </c>
      <c r="D101" s="62">
        <v>0</v>
      </c>
      <c r="E101" s="62">
        <v>0</v>
      </c>
      <c r="F101" s="62">
        <v>0</v>
      </c>
      <c r="G101" s="62">
        <v>0</v>
      </c>
      <c r="H101" s="62" t="s">
        <v>38</v>
      </c>
      <c r="I101" s="62">
        <v>0</v>
      </c>
      <c r="J101" s="62">
        <v>0</v>
      </c>
      <c r="K101" s="69">
        <v>6.333333333333333</v>
      </c>
      <c r="L101" s="62">
        <v>7</v>
      </c>
      <c r="M101" s="62">
        <v>3</v>
      </c>
      <c r="N101" s="62">
        <v>2</v>
      </c>
      <c r="O101" s="62">
        <v>1</v>
      </c>
      <c r="P101" s="62">
        <v>3</v>
      </c>
      <c r="Q101" s="62">
        <v>2</v>
      </c>
      <c r="R101" s="62">
        <v>0</v>
      </c>
      <c r="S101" s="62">
        <v>0</v>
      </c>
      <c r="T101" s="62">
        <v>1</v>
      </c>
      <c r="U101" s="62">
        <v>2.84</v>
      </c>
      <c r="V101" s="62">
        <v>2.84</v>
      </c>
      <c r="W101" s="62">
        <v>4.26</v>
      </c>
      <c r="X101" s="62">
        <v>1.42</v>
      </c>
      <c r="Y101" s="62">
        <v>1.4</v>
      </c>
      <c r="Z101" s="62">
        <v>1.58</v>
      </c>
    </row>
    <row r="102" spans="1:26" ht="17" x14ac:dyDescent="0.2">
      <c r="A102" s="13" t="s">
        <v>469</v>
      </c>
      <c r="B102" s="62">
        <v>4</v>
      </c>
      <c r="C102" s="62">
        <v>0</v>
      </c>
      <c r="D102" s="62">
        <v>0</v>
      </c>
      <c r="E102" s="62">
        <v>0</v>
      </c>
      <c r="F102" s="62">
        <v>0</v>
      </c>
      <c r="G102" s="62">
        <v>0</v>
      </c>
      <c r="H102" s="62" t="s">
        <v>38</v>
      </c>
      <c r="I102" s="62">
        <v>0</v>
      </c>
      <c r="J102" s="62">
        <v>0</v>
      </c>
      <c r="K102" s="69">
        <v>6.333333333333333</v>
      </c>
      <c r="L102" s="62">
        <v>2</v>
      </c>
      <c r="M102" s="62">
        <v>0</v>
      </c>
      <c r="N102" s="62">
        <v>0</v>
      </c>
      <c r="O102" s="62">
        <v>0</v>
      </c>
      <c r="P102" s="62">
        <v>0</v>
      </c>
      <c r="Q102" s="62">
        <v>5</v>
      </c>
      <c r="R102" s="62">
        <v>1</v>
      </c>
      <c r="S102" s="62">
        <v>0</v>
      </c>
      <c r="T102" s="62">
        <v>0</v>
      </c>
      <c r="U102" s="62">
        <v>0</v>
      </c>
      <c r="V102" s="62">
        <v>7.11</v>
      </c>
      <c r="W102" s="62">
        <v>0</v>
      </c>
      <c r="X102" s="62">
        <v>0</v>
      </c>
      <c r="Y102" s="62">
        <v>3.7</v>
      </c>
      <c r="Z102" s="62">
        <v>0.32</v>
      </c>
    </row>
    <row r="103" spans="1:26" ht="17" x14ac:dyDescent="0.2">
      <c r="A103" s="13" t="s">
        <v>72</v>
      </c>
      <c r="B103" s="62">
        <v>4</v>
      </c>
      <c r="C103" s="62">
        <v>0</v>
      </c>
      <c r="D103" s="62">
        <v>0</v>
      </c>
      <c r="E103" s="62">
        <v>3</v>
      </c>
      <c r="F103" s="62">
        <v>1</v>
      </c>
      <c r="G103" s="62">
        <v>1</v>
      </c>
      <c r="H103" s="62">
        <v>0.5</v>
      </c>
      <c r="I103" s="62">
        <v>1</v>
      </c>
      <c r="J103" s="62">
        <v>0</v>
      </c>
      <c r="K103" s="69">
        <v>6.333333333333333</v>
      </c>
      <c r="L103" s="62">
        <v>3</v>
      </c>
      <c r="M103" s="62">
        <v>2</v>
      </c>
      <c r="N103" s="62">
        <v>2</v>
      </c>
      <c r="O103" s="62">
        <v>1</v>
      </c>
      <c r="P103" s="62">
        <v>2</v>
      </c>
      <c r="Q103" s="62">
        <v>8</v>
      </c>
      <c r="R103" s="62">
        <v>0</v>
      </c>
      <c r="S103" s="62">
        <v>0</v>
      </c>
      <c r="T103" s="62">
        <v>0</v>
      </c>
      <c r="U103" s="62">
        <v>2.84</v>
      </c>
      <c r="V103" s="62">
        <v>11.37</v>
      </c>
      <c r="W103" s="62">
        <v>2.84</v>
      </c>
      <c r="X103" s="62">
        <v>1.42</v>
      </c>
      <c r="Y103" s="62">
        <v>3</v>
      </c>
      <c r="Z103" s="62">
        <v>0.79</v>
      </c>
    </row>
    <row r="104" spans="1:26" ht="17" x14ac:dyDescent="0.2">
      <c r="A104" s="13" t="s">
        <v>615</v>
      </c>
      <c r="B104" s="62">
        <v>1</v>
      </c>
      <c r="C104" s="62">
        <v>1</v>
      </c>
      <c r="D104" s="62">
        <v>0</v>
      </c>
      <c r="E104" s="62">
        <v>0</v>
      </c>
      <c r="F104" s="62">
        <v>1</v>
      </c>
      <c r="G104" s="62">
        <v>0</v>
      </c>
      <c r="H104" s="62">
        <v>1</v>
      </c>
      <c r="I104" s="62">
        <v>0</v>
      </c>
      <c r="J104" s="62">
        <v>0</v>
      </c>
      <c r="K104" s="69">
        <v>6.333333333333333</v>
      </c>
      <c r="L104" s="62">
        <v>6</v>
      </c>
      <c r="M104" s="62">
        <v>2</v>
      </c>
      <c r="N104" s="62">
        <v>1</v>
      </c>
      <c r="O104" s="62">
        <v>0</v>
      </c>
      <c r="P104" s="62">
        <v>3</v>
      </c>
      <c r="Q104" s="62">
        <v>3</v>
      </c>
      <c r="R104" s="62">
        <v>0</v>
      </c>
      <c r="S104" s="62">
        <v>0</v>
      </c>
      <c r="T104" s="62">
        <v>0</v>
      </c>
      <c r="U104" s="62">
        <v>1.42</v>
      </c>
      <c r="V104" s="62">
        <v>4.26</v>
      </c>
      <c r="W104" s="62">
        <v>4.26</v>
      </c>
      <c r="X104" s="62">
        <v>0</v>
      </c>
      <c r="Y104" s="62">
        <v>3.5</v>
      </c>
      <c r="Z104" s="62">
        <v>1.42</v>
      </c>
    </row>
    <row r="105" spans="1:26" ht="17" x14ac:dyDescent="0.2">
      <c r="A105" s="13" t="s">
        <v>272</v>
      </c>
      <c r="B105" s="62">
        <v>4</v>
      </c>
      <c r="C105" s="62">
        <v>0</v>
      </c>
      <c r="D105" s="62">
        <v>0</v>
      </c>
      <c r="E105" s="62">
        <v>1</v>
      </c>
      <c r="F105" s="62">
        <v>1</v>
      </c>
      <c r="G105" s="62">
        <v>0</v>
      </c>
      <c r="H105" s="62">
        <v>1</v>
      </c>
      <c r="I105" s="62">
        <v>0</v>
      </c>
      <c r="J105" s="62">
        <v>0</v>
      </c>
      <c r="K105" s="62" t="s">
        <v>296</v>
      </c>
      <c r="L105" s="62">
        <v>8</v>
      </c>
      <c r="M105" s="62">
        <v>4</v>
      </c>
      <c r="N105" s="62">
        <v>3</v>
      </c>
      <c r="O105" s="62">
        <v>1</v>
      </c>
      <c r="P105" s="62">
        <v>3</v>
      </c>
      <c r="Q105" s="62">
        <v>3</v>
      </c>
      <c r="R105" s="62">
        <v>0</v>
      </c>
      <c r="S105" s="62">
        <v>0</v>
      </c>
      <c r="T105" s="62">
        <v>0</v>
      </c>
      <c r="U105" s="62">
        <v>4.5</v>
      </c>
      <c r="V105" s="62">
        <v>4.5</v>
      </c>
      <c r="W105" s="62">
        <v>4.5</v>
      </c>
      <c r="X105" s="62">
        <v>1.5</v>
      </c>
      <c r="Y105" s="62">
        <v>1.3</v>
      </c>
      <c r="Z105" s="62">
        <v>1.83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256</v>
      </c>
      <c r="B107" s="62">
        <v>1</v>
      </c>
      <c r="C107" s="62">
        <v>1</v>
      </c>
      <c r="D107" s="62">
        <v>0</v>
      </c>
      <c r="E107" s="62">
        <v>0</v>
      </c>
      <c r="F107" s="62">
        <v>0</v>
      </c>
      <c r="G107" s="62">
        <v>1</v>
      </c>
      <c r="H107" s="62">
        <v>0</v>
      </c>
      <c r="I107" s="62">
        <v>0</v>
      </c>
      <c r="J107" s="62">
        <v>0</v>
      </c>
      <c r="K107" s="62" t="s">
        <v>296</v>
      </c>
      <c r="L107" s="62">
        <v>8</v>
      </c>
      <c r="M107" s="62">
        <v>4</v>
      </c>
      <c r="N107" s="62">
        <v>4</v>
      </c>
      <c r="O107" s="62">
        <v>0</v>
      </c>
      <c r="P107" s="62">
        <v>1</v>
      </c>
      <c r="Q107" s="62">
        <v>1</v>
      </c>
      <c r="R107" s="62">
        <v>0</v>
      </c>
      <c r="S107" s="62">
        <v>0</v>
      </c>
      <c r="T107" s="62">
        <v>0</v>
      </c>
      <c r="U107" s="62">
        <v>6</v>
      </c>
      <c r="V107" s="62">
        <v>1.5</v>
      </c>
      <c r="W107" s="62">
        <v>1.5</v>
      </c>
      <c r="X107" s="62">
        <v>0</v>
      </c>
      <c r="Y107" s="62">
        <v>-0.9</v>
      </c>
      <c r="Z107" s="62">
        <v>1.5</v>
      </c>
    </row>
    <row r="108" spans="1:26" ht="17" x14ac:dyDescent="0.2">
      <c r="A108" s="13" t="s">
        <v>60</v>
      </c>
      <c r="B108" s="62">
        <v>3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 t="s">
        <v>38</v>
      </c>
      <c r="I108" s="62">
        <v>0</v>
      </c>
      <c r="J108" s="62">
        <v>0</v>
      </c>
      <c r="K108" s="62" t="s">
        <v>296</v>
      </c>
      <c r="L108" s="62">
        <v>2</v>
      </c>
      <c r="M108" s="62">
        <v>2</v>
      </c>
      <c r="N108" s="62">
        <v>1</v>
      </c>
      <c r="O108" s="62">
        <v>0</v>
      </c>
      <c r="P108" s="62">
        <v>5</v>
      </c>
      <c r="Q108" s="62">
        <v>1</v>
      </c>
      <c r="R108" s="62">
        <v>0</v>
      </c>
      <c r="S108" s="62">
        <v>0</v>
      </c>
      <c r="T108" s="62">
        <v>0</v>
      </c>
      <c r="U108" s="62">
        <v>1.5</v>
      </c>
      <c r="V108" s="62">
        <v>1.5</v>
      </c>
      <c r="W108" s="62">
        <v>7.5</v>
      </c>
      <c r="X108" s="62">
        <v>0</v>
      </c>
      <c r="Y108" s="62">
        <v>2.1</v>
      </c>
      <c r="Z108" s="62">
        <v>1.17</v>
      </c>
    </row>
    <row r="109" spans="1:26" ht="17" x14ac:dyDescent="0.2">
      <c r="A109" s="13" t="s">
        <v>693</v>
      </c>
      <c r="B109" s="62">
        <v>1</v>
      </c>
      <c r="C109" s="62">
        <v>1</v>
      </c>
      <c r="D109" s="62">
        <v>0</v>
      </c>
      <c r="E109" s="62">
        <v>0</v>
      </c>
      <c r="F109" s="62">
        <v>1</v>
      </c>
      <c r="G109" s="62">
        <v>0</v>
      </c>
      <c r="H109" s="62">
        <v>1</v>
      </c>
      <c r="I109" s="62">
        <v>0</v>
      </c>
      <c r="J109" s="62">
        <v>0</v>
      </c>
      <c r="K109" s="62" t="s">
        <v>296</v>
      </c>
      <c r="L109" s="62">
        <v>4</v>
      </c>
      <c r="M109" s="62">
        <v>2</v>
      </c>
      <c r="N109" s="62">
        <v>2</v>
      </c>
      <c r="O109" s="62">
        <v>1</v>
      </c>
      <c r="P109" s="62">
        <v>1</v>
      </c>
      <c r="Q109" s="62">
        <v>3</v>
      </c>
      <c r="R109" s="62">
        <v>1</v>
      </c>
      <c r="S109" s="62">
        <v>0</v>
      </c>
      <c r="T109" s="62">
        <v>0</v>
      </c>
      <c r="U109" s="62">
        <v>3</v>
      </c>
      <c r="V109" s="62">
        <v>4.5</v>
      </c>
      <c r="W109" s="62">
        <v>1.5</v>
      </c>
      <c r="X109" s="62">
        <v>1.5</v>
      </c>
      <c r="Y109" s="62">
        <v>2.2999999999999998</v>
      </c>
      <c r="Z109" s="62">
        <v>0.83</v>
      </c>
    </row>
    <row r="110" spans="1:26" ht="17" x14ac:dyDescent="0.2">
      <c r="A110" s="13" t="s">
        <v>372</v>
      </c>
      <c r="B110" s="62">
        <v>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 t="s">
        <v>38</v>
      </c>
      <c r="I110" s="62">
        <v>0</v>
      </c>
      <c r="J110" s="62">
        <v>0</v>
      </c>
      <c r="K110" s="62" t="s">
        <v>296</v>
      </c>
      <c r="L110" s="62">
        <v>9</v>
      </c>
      <c r="M110" s="62">
        <v>4</v>
      </c>
      <c r="N110" s="62">
        <v>4</v>
      </c>
      <c r="O110" s="62">
        <v>1</v>
      </c>
      <c r="P110" s="62">
        <v>2</v>
      </c>
      <c r="Q110" s="62">
        <v>3</v>
      </c>
      <c r="R110" s="62">
        <v>0</v>
      </c>
      <c r="S110" s="62">
        <v>0</v>
      </c>
      <c r="T110" s="62">
        <v>1</v>
      </c>
      <c r="U110" s="62">
        <v>6</v>
      </c>
      <c r="V110" s="62">
        <v>4.5</v>
      </c>
      <c r="W110" s="62">
        <v>3</v>
      </c>
      <c r="X110" s="62">
        <v>1.5</v>
      </c>
      <c r="Y110" s="62">
        <v>-0.7</v>
      </c>
      <c r="Z110" s="62">
        <v>1.83</v>
      </c>
    </row>
    <row r="111" spans="1:26" ht="17" x14ac:dyDescent="0.2">
      <c r="A111" s="13" t="s">
        <v>295</v>
      </c>
      <c r="B111" s="62">
        <v>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 t="s">
        <v>38</v>
      </c>
      <c r="I111" s="62">
        <v>0</v>
      </c>
      <c r="J111" s="62">
        <v>0</v>
      </c>
      <c r="K111" s="62" t="s">
        <v>296</v>
      </c>
      <c r="L111" s="62">
        <v>8</v>
      </c>
      <c r="M111" s="62">
        <v>4</v>
      </c>
      <c r="N111" s="62">
        <v>4</v>
      </c>
      <c r="O111" s="62">
        <v>1</v>
      </c>
      <c r="P111" s="62">
        <v>1</v>
      </c>
      <c r="Q111" s="62">
        <v>4</v>
      </c>
      <c r="R111" s="62">
        <v>0</v>
      </c>
      <c r="S111" s="62">
        <v>0</v>
      </c>
      <c r="T111" s="62">
        <v>0</v>
      </c>
      <c r="U111" s="62">
        <v>6</v>
      </c>
      <c r="V111" s="62">
        <v>6</v>
      </c>
      <c r="W111" s="62">
        <v>1.5</v>
      </c>
      <c r="X111" s="62">
        <v>1.5</v>
      </c>
      <c r="Y111" s="62">
        <v>-0.6</v>
      </c>
      <c r="Z111" s="62">
        <v>1.5</v>
      </c>
    </row>
    <row r="112" spans="1:26" ht="17" x14ac:dyDescent="0.2">
      <c r="A112" s="13" t="s">
        <v>363</v>
      </c>
      <c r="B112" s="62">
        <v>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 t="s">
        <v>38</v>
      </c>
      <c r="I112" s="62">
        <v>0</v>
      </c>
      <c r="J112" s="62">
        <v>0</v>
      </c>
      <c r="K112" s="62" t="s">
        <v>296</v>
      </c>
      <c r="L112" s="62">
        <v>10</v>
      </c>
      <c r="M112" s="62">
        <v>1</v>
      </c>
      <c r="N112" s="62">
        <v>0</v>
      </c>
      <c r="O112" s="62">
        <v>0</v>
      </c>
      <c r="P112" s="62">
        <v>2</v>
      </c>
      <c r="Q112" s="62">
        <v>1</v>
      </c>
      <c r="R112" s="62">
        <v>0</v>
      </c>
      <c r="S112" s="62">
        <v>0</v>
      </c>
      <c r="T112" s="62">
        <v>0</v>
      </c>
      <c r="U112" s="62">
        <v>0</v>
      </c>
      <c r="V112" s="62">
        <v>1.5</v>
      </c>
      <c r="W112" s="62">
        <v>3</v>
      </c>
      <c r="X112" s="62">
        <v>0</v>
      </c>
      <c r="Y112" s="62">
        <v>3.1</v>
      </c>
      <c r="Z112" s="62">
        <v>2</v>
      </c>
    </row>
    <row r="113" spans="1:26" ht="17" x14ac:dyDescent="0.2">
      <c r="A113" s="13" t="s">
        <v>535</v>
      </c>
      <c r="B113" s="62">
        <v>2</v>
      </c>
      <c r="C113" s="62">
        <v>0</v>
      </c>
      <c r="D113" s="62">
        <v>0</v>
      </c>
      <c r="E113" s="62">
        <v>1</v>
      </c>
      <c r="F113" s="62">
        <v>1</v>
      </c>
      <c r="G113" s="62">
        <v>0</v>
      </c>
      <c r="H113" s="62">
        <v>1</v>
      </c>
      <c r="I113" s="62">
        <v>1</v>
      </c>
      <c r="J113" s="62">
        <v>0</v>
      </c>
      <c r="K113" s="62" t="s">
        <v>296</v>
      </c>
      <c r="L113" s="62">
        <v>4</v>
      </c>
      <c r="M113" s="62">
        <v>1</v>
      </c>
      <c r="N113" s="62">
        <v>1</v>
      </c>
      <c r="O113" s="62">
        <v>0</v>
      </c>
      <c r="P113" s="62">
        <v>2</v>
      </c>
      <c r="Q113" s="62">
        <v>3</v>
      </c>
      <c r="R113" s="62">
        <v>0</v>
      </c>
      <c r="S113" s="62">
        <v>0</v>
      </c>
      <c r="T113" s="62">
        <v>1</v>
      </c>
      <c r="U113" s="62">
        <v>1.5</v>
      </c>
      <c r="V113" s="62">
        <v>4.5</v>
      </c>
      <c r="W113" s="62">
        <v>3</v>
      </c>
      <c r="X113" s="62">
        <v>0</v>
      </c>
      <c r="Y113" s="62">
        <v>3.3</v>
      </c>
      <c r="Z113" s="62">
        <v>1</v>
      </c>
    </row>
    <row r="114" spans="1:26" ht="17" x14ac:dyDescent="0.2">
      <c r="A114" s="13" t="s">
        <v>265</v>
      </c>
      <c r="B114" s="62">
        <v>1</v>
      </c>
      <c r="C114" s="62">
        <v>1</v>
      </c>
      <c r="D114" s="62">
        <v>0</v>
      </c>
      <c r="E114" s="62">
        <v>0</v>
      </c>
      <c r="F114" s="62">
        <v>0</v>
      </c>
      <c r="G114" s="62">
        <v>1</v>
      </c>
      <c r="H114" s="62">
        <v>0</v>
      </c>
      <c r="I114" s="62">
        <v>0</v>
      </c>
      <c r="J114" s="62">
        <v>0</v>
      </c>
      <c r="K114" s="62" t="s">
        <v>296</v>
      </c>
      <c r="L114" s="62">
        <v>8</v>
      </c>
      <c r="M114" s="62">
        <v>2</v>
      </c>
      <c r="N114" s="62">
        <v>0</v>
      </c>
      <c r="O114" s="62">
        <v>0</v>
      </c>
      <c r="P114" s="62">
        <v>0</v>
      </c>
      <c r="Q114" s="62">
        <v>4</v>
      </c>
      <c r="R114" s="62">
        <v>0</v>
      </c>
      <c r="S114" s="62">
        <v>0</v>
      </c>
      <c r="T114" s="62">
        <v>0</v>
      </c>
      <c r="U114" s="62">
        <v>0</v>
      </c>
      <c r="V114" s="62">
        <v>6</v>
      </c>
      <c r="W114" s="62">
        <v>0</v>
      </c>
      <c r="X114" s="62">
        <v>0</v>
      </c>
      <c r="Y114" s="62">
        <v>3.4</v>
      </c>
      <c r="Z114" s="62">
        <v>1.33</v>
      </c>
    </row>
    <row r="115" spans="1:26" ht="17" x14ac:dyDescent="0.2">
      <c r="A115" s="13" t="s">
        <v>101</v>
      </c>
      <c r="B115" s="62">
        <v>5</v>
      </c>
      <c r="C115" s="62">
        <v>0</v>
      </c>
      <c r="D115" s="62">
        <v>0</v>
      </c>
      <c r="E115" s="62">
        <v>3</v>
      </c>
      <c r="F115" s="62">
        <v>0</v>
      </c>
      <c r="G115" s="62">
        <v>1</v>
      </c>
      <c r="H115" s="62">
        <v>0</v>
      </c>
      <c r="I115" s="62">
        <v>1</v>
      </c>
      <c r="J115" s="62">
        <v>0</v>
      </c>
      <c r="K115" s="62" t="s">
        <v>296</v>
      </c>
      <c r="L115" s="62">
        <v>3</v>
      </c>
      <c r="M115" s="62">
        <v>1</v>
      </c>
      <c r="N115" s="62">
        <v>1</v>
      </c>
      <c r="O115" s="62">
        <v>0</v>
      </c>
      <c r="P115" s="62">
        <v>1</v>
      </c>
      <c r="Q115" s="62">
        <v>5</v>
      </c>
      <c r="R115" s="62">
        <v>0</v>
      </c>
      <c r="S115" s="62">
        <v>0</v>
      </c>
      <c r="T115" s="62">
        <v>0</v>
      </c>
      <c r="U115" s="62">
        <v>1.5</v>
      </c>
      <c r="V115" s="62">
        <v>7.5</v>
      </c>
      <c r="W115" s="62">
        <v>1.5</v>
      </c>
      <c r="X115" s="62">
        <v>0</v>
      </c>
      <c r="Y115" s="62">
        <v>2.5</v>
      </c>
      <c r="Z115" s="62">
        <v>0.67</v>
      </c>
    </row>
    <row r="116" spans="1:26" ht="17" x14ac:dyDescent="0.2">
      <c r="A116" s="13" t="s">
        <v>692</v>
      </c>
      <c r="B116" s="62">
        <v>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 t="s">
        <v>38</v>
      </c>
      <c r="I116" s="62">
        <v>0</v>
      </c>
      <c r="J116" s="62">
        <v>0</v>
      </c>
      <c r="K116" s="62" t="s">
        <v>296</v>
      </c>
      <c r="L116" s="62">
        <v>5</v>
      </c>
      <c r="M116" s="62">
        <v>3</v>
      </c>
      <c r="N116" s="62">
        <v>3</v>
      </c>
      <c r="O116" s="62">
        <v>1</v>
      </c>
      <c r="P116" s="62">
        <v>6</v>
      </c>
      <c r="Q116" s="62">
        <v>6</v>
      </c>
      <c r="R116" s="62">
        <v>0</v>
      </c>
      <c r="S116" s="62">
        <v>0</v>
      </c>
      <c r="T116" s="62">
        <v>0</v>
      </c>
      <c r="U116" s="62">
        <v>4.5</v>
      </c>
      <c r="V116" s="62">
        <v>9</v>
      </c>
      <c r="W116" s="62">
        <v>9</v>
      </c>
      <c r="X116" s="62">
        <v>1.5</v>
      </c>
      <c r="Y116" s="62">
        <v>0.6</v>
      </c>
      <c r="Z116" s="62">
        <v>1.83</v>
      </c>
    </row>
    <row r="117" spans="1:26" ht="17" x14ac:dyDescent="0.2">
      <c r="A117" s="13" t="s">
        <v>282</v>
      </c>
      <c r="B117" s="62">
        <v>1</v>
      </c>
      <c r="C117" s="62">
        <v>1</v>
      </c>
      <c r="D117" s="62">
        <v>0</v>
      </c>
      <c r="E117" s="62">
        <v>0</v>
      </c>
      <c r="F117" s="62">
        <v>0</v>
      </c>
      <c r="G117" s="62">
        <v>1</v>
      </c>
      <c r="H117" s="62">
        <v>0</v>
      </c>
      <c r="I117" s="62">
        <v>0</v>
      </c>
      <c r="J117" s="62">
        <v>0</v>
      </c>
      <c r="K117" s="62" t="s">
        <v>296</v>
      </c>
      <c r="L117" s="62">
        <v>9</v>
      </c>
      <c r="M117" s="62">
        <v>5</v>
      </c>
      <c r="N117" s="62">
        <v>5</v>
      </c>
      <c r="O117" s="62">
        <v>1</v>
      </c>
      <c r="P117" s="62">
        <v>1</v>
      </c>
      <c r="Q117" s="62">
        <v>1</v>
      </c>
      <c r="R117" s="62">
        <v>0</v>
      </c>
      <c r="S117" s="62">
        <v>0</v>
      </c>
      <c r="T117" s="62">
        <v>0</v>
      </c>
      <c r="U117" s="62">
        <v>7.5</v>
      </c>
      <c r="V117" s="62">
        <v>1.5</v>
      </c>
      <c r="W117" s="62">
        <v>1.5</v>
      </c>
      <c r="X117" s="62">
        <v>1.5</v>
      </c>
      <c r="Y117" s="62">
        <v>-1.9</v>
      </c>
      <c r="Z117" s="62">
        <v>1.67</v>
      </c>
    </row>
    <row r="118" spans="1:26" ht="17" x14ac:dyDescent="0.2">
      <c r="A118" s="13" t="s">
        <v>257</v>
      </c>
      <c r="B118" s="62">
        <v>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 t="s">
        <v>38</v>
      </c>
      <c r="I118" s="62">
        <v>0</v>
      </c>
      <c r="J118" s="62">
        <v>0</v>
      </c>
      <c r="K118" s="62" t="s">
        <v>296</v>
      </c>
      <c r="L118" s="62">
        <v>9</v>
      </c>
      <c r="M118" s="62">
        <v>3</v>
      </c>
      <c r="N118" s="62">
        <v>3</v>
      </c>
      <c r="O118" s="62">
        <v>1</v>
      </c>
      <c r="P118" s="62">
        <v>3</v>
      </c>
      <c r="Q118" s="62">
        <v>1</v>
      </c>
      <c r="R118" s="62">
        <v>1</v>
      </c>
      <c r="S118" s="62">
        <v>0</v>
      </c>
      <c r="T118" s="62">
        <v>0</v>
      </c>
      <c r="U118" s="62">
        <v>4.5</v>
      </c>
      <c r="V118" s="62">
        <v>1.5</v>
      </c>
      <c r="W118" s="62">
        <v>4.5</v>
      </c>
      <c r="X118" s="62">
        <v>1.5</v>
      </c>
      <c r="Y118" s="62">
        <v>0.1</v>
      </c>
      <c r="Z118" s="62">
        <v>2</v>
      </c>
    </row>
    <row r="119" spans="1:26" ht="17" x14ac:dyDescent="0.2">
      <c r="A119" s="13" t="s">
        <v>661</v>
      </c>
      <c r="B119" s="62">
        <v>2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 t="s">
        <v>38</v>
      </c>
      <c r="I119" s="62">
        <v>0</v>
      </c>
      <c r="J119" s="62">
        <v>0</v>
      </c>
      <c r="K119" s="62" t="s">
        <v>296</v>
      </c>
      <c r="L119" s="62">
        <v>6</v>
      </c>
      <c r="M119" s="62">
        <v>3</v>
      </c>
      <c r="N119" s="62">
        <v>2</v>
      </c>
      <c r="O119" s="62">
        <v>1</v>
      </c>
      <c r="P119" s="62">
        <v>2</v>
      </c>
      <c r="Q119" s="62">
        <v>3</v>
      </c>
      <c r="R119" s="62">
        <v>0</v>
      </c>
      <c r="S119" s="62">
        <v>0</v>
      </c>
      <c r="T119" s="62">
        <v>0</v>
      </c>
      <c r="U119" s="62">
        <v>3</v>
      </c>
      <c r="V119" s="62">
        <v>4.5</v>
      </c>
      <c r="W119" s="62">
        <v>3</v>
      </c>
      <c r="X119" s="62">
        <v>1.5</v>
      </c>
      <c r="Y119" s="62">
        <v>1.3</v>
      </c>
      <c r="Z119" s="62">
        <v>1.33</v>
      </c>
    </row>
    <row r="120" spans="1:26" ht="17" x14ac:dyDescent="0.2">
      <c r="A120" s="13" t="s">
        <v>606</v>
      </c>
      <c r="B120" s="62">
        <v>1</v>
      </c>
      <c r="C120" s="62">
        <v>1</v>
      </c>
      <c r="D120" s="62">
        <v>0</v>
      </c>
      <c r="E120" s="62">
        <v>0</v>
      </c>
      <c r="F120" s="62">
        <v>1</v>
      </c>
      <c r="G120" s="62">
        <v>0</v>
      </c>
      <c r="H120" s="62">
        <v>1</v>
      </c>
      <c r="I120" s="62">
        <v>0</v>
      </c>
      <c r="J120" s="62">
        <v>0</v>
      </c>
      <c r="K120" s="69">
        <v>5.666666666666667</v>
      </c>
      <c r="L120" s="62">
        <v>4</v>
      </c>
      <c r="M120" s="62">
        <v>0</v>
      </c>
      <c r="N120" s="62">
        <v>0</v>
      </c>
      <c r="O120" s="62">
        <v>0</v>
      </c>
      <c r="P120" s="62">
        <v>1</v>
      </c>
      <c r="Q120" s="62">
        <v>4</v>
      </c>
      <c r="R120" s="62">
        <v>0</v>
      </c>
      <c r="S120" s="62">
        <v>0</v>
      </c>
      <c r="T120" s="62">
        <v>0</v>
      </c>
      <c r="U120" s="62">
        <v>0</v>
      </c>
      <c r="V120" s="62">
        <v>6.35</v>
      </c>
      <c r="W120" s="62">
        <v>1.59</v>
      </c>
      <c r="X120" s="62">
        <v>0</v>
      </c>
      <c r="Y120" s="62">
        <v>4.2</v>
      </c>
      <c r="Z120" s="62">
        <v>0.88</v>
      </c>
    </row>
    <row r="121" spans="1:26" ht="17" x14ac:dyDescent="0.2">
      <c r="A121" s="13" t="s">
        <v>375</v>
      </c>
      <c r="B121" s="62">
        <v>1</v>
      </c>
      <c r="C121" s="62">
        <v>1</v>
      </c>
      <c r="D121" s="62">
        <v>0</v>
      </c>
      <c r="E121" s="62">
        <v>0</v>
      </c>
      <c r="F121" s="62">
        <v>1</v>
      </c>
      <c r="G121" s="62">
        <v>0</v>
      </c>
      <c r="H121" s="62">
        <v>1</v>
      </c>
      <c r="I121" s="62">
        <v>0</v>
      </c>
      <c r="J121" s="62">
        <v>0</v>
      </c>
      <c r="K121" s="69">
        <v>5.666666666666667</v>
      </c>
      <c r="L121" s="62">
        <v>7</v>
      </c>
      <c r="M121" s="62">
        <v>3</v>
      </c>
      <c r="N121" s="62">
        <v>3</v>
      </c>
      <c r="O121" s="62">
        <v>1</v>
      </c>
      <c r="P121" s="62">
        <v>1</v>
      </c>
      <c r="Q121" s="62">
        <v>1</v>
      </c>
      <c r="R121" s="62">
        <v>0</v>
      </c>
      <c r="S121" s="62">
        <v>0</v>
      </c>
      <c r="T121" s="62">
        <v>0</v>
      </c>
      <c r="U121" s="62">
        <v>4.76</v>
      </c>
      <c r="V121" s="62">
        <v>1.59</v>
      </c>
      <c r="W121" s="62">
        <v>1.59</v>
      </c>
      <c r="X121" s="62">
        <v>1.59</v>
      </c>
      <c r="Y121" s="62">
        <v>0.9</v>
      </c>
      <c r="Z121" s="62">
        <v>1.41</v>
      </c>
    </row>
    <row r="122" spans="1:26" ht="17" x14ac:dyDescent="0.2">
      <c r="A122" s="13" t="s">
        <v>277</v>
      </c>
      <c r="B122" s="62">
        <v>3</v>
      </c>
      <c r="C122" s="62">
        <v>0</v>
      </c>
      <c r="D122" s="62">
        <v>0</v>
      </c>
      <c r="E122" s="62">
        <v>0</v>
      </c>
      <c r="F122" s="62">
        <v>1</v>
      </c>
      <c r="G122" s="62">
        <v>0</v>
      </c>
      <c r="H122" s="62">
        <v>1</v>
      </c>
      <c r="I122" s="62">
        <v>0</v>
      </c>
      <c r="J122" s="62">
        <v>0</v>
      </c>
      <c r="K122" s="69">
        <v>5.666666666666667</v>
      </c>
      <c r="L122" s="62">
        <v>4</v>
      </c>
      <c r="M122" s="62">
        <v>1</v>
      </c>
      <c r="N122" s="62">
        <v>1</v>
      </c>
      <c r="O122" s="62">
        <v>0</v>
      </c>
      <c r="P122" s="62">
        <v>5</v>
      </c>
      <c r="Q122" s="62">
        <v>3</v>
      </c>
      <c r="R122" s="62">
        <v>0</v>
      </c>
      <c r="S122" s="62">
        <v>0</v>
      </c>
      <c r="T122" s="62">
        <v>0</v>
      </c>
      <c r="U122" s="62">
        <v>1.59</v>
      </c>
      <c r="V122" s="62">
        <v>4.76</v>
      </c>
      <c r="W122" s="62">
        <v>7.94</v>
      </c>
      <c r="X122" s="62">
        <v>0</v>
      </c>
      <c r="Y122" s="62">
        <v>3.1</v>
      </c>
      <c r="Z122" s="62">
        <v>1.59</v>
      </c>
    </row>
    <row r="123" spans="1:26" ht="17" x14ac:dyDescent="0.2">
      <c r="A123" s="13" t="s">
        <v>306</v>
      </c>
      <c r="B123" s="62">
        <v>3</v>
      </c>
      <c r="C123" s="62">
        <v>0</v>
      </c>
      <c r="D123" s="62">
        <v>0</v>
      </c>
      <c r="E123" s="62">
        <v>3</v>
      </c>
      <c r="F123" s="62">
        <v>1</v>
      </c>
      <c r="G123" s="62">
        <v>0</v>
      </c>
      <c r="H123" s="62">
        <v>1</v>
      </c>
      <c r="I123" s="62">
        <v>0</v>
      </c>
      <c r="J123" s="62">
        <v>0</v>
      </c>
      <c r="K123" s="69">
        <v>5.666666666666667</v>
      </c>
      <c r="L123" s="62">
        <v>2</v>
      </c>
      <c r="M123" s="62">
        <v>0</v>
      </c>
      <c r="N123" s="62">
        <v>0</v>
      </c>
      <c r="O123" s="62">
        <v>0</v>
      </c>
      <c r="P123" s="62">
        <v>0</v>
      </c>
      <c r="Q123" s="62">
        <v>5</v>
      </c>
      <c r="R123" s="62">
        <v>0</v>
      </c>
      <c r="S123" s="62">
        <v>0</v>
      </c>
      <c r="T123" s="62">
        <v>0</v>
      </c>
      <c r="U123" s="62">
        <v>0</v>
      </c>
      <c r="V123" s="62">
        <v>7.94</v>
      </c>
      <c r="W123" s="62">
        <v>0</v>
      </c>
      <c r="X123" s="62">
        <v>0</v>
      </c>
      <c r="Y123" s="62">
        <v>4.3</v>
      </c>
      <c r="Z123" s="62">
        <v>0.35</v>
      </c>
    </row>
    <row r="124" spans="1:26" ht="17" x14ac:dyDescent="0.2">
      <c r="A124" s="13" t="s">
        <v>448</v>
      </c>
      <c r="B124" s="62">
        <v>2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  <c r="H124" s="62" t="s">
        <v>38</v>
      </c>
      <c r="I124" s="62">
        <v>0</v>
      </c>
      <c r="J124" s="62">
        <v>0</v>
      </c>
      <c r="K124" s="69">
        <v>5.666666666666667</v>
      </c>
      <c r="L124" s="62">
        <v>4</v>
      </c>
      <c r="M124" s="62">
        <v>2</v>
      </c>
      <c r="N124" s="62">
        <v>2</v>
      </c>
      <c r="O124" s="62">
        <v>1</v>
      </c>
      <c r="P124" s="62">
        <v>0</v>
      </c>
      <c r="Q124" s="62">
        <v>3</v>
      </c>
      <c r="R124" s="62">
        <v>0</v>
      </c>
      <c r="S124" s="62">
        <v>0</v>
      </c>
      <c r="T124" s="62">
        <v>0</v>
      </c>
      <c r="U124" s="62">
        <v>3.18</v>
      </c>
      <c r="V124" s="62">
        <v>4.76</v>
      </c>
      <c r="W124" s="62">
        <v>0</v>
      </c>
      <c r="X124" s="62">
        <v>1.59</v>
      </c>
      <c r="Y124" s="62">
        <v>1.1000000000000001</v>
      </c>
      <c r="Z124" s="62">
        <v>0.71</v>
      </c>
    </row>
    <row r="125" spans="1:26" ht="17" x14ac:dyDescent="0.2">
      <c r="A125" s="13" t="s">
        <v>308</v>
      </c>
      <c r="B125" s="62">
        <v>5</v>
      </c>
      <c r="C125" s="62">
        <v>0</v>
      </c>
      <c r="D125" s="62">
        <v>0</v>
      </c>
      <c r="E125" s="62">
        <v>4</v>
      </c>
      <c r="F125" s="62">
        <v>1</v>
      </c>
      <c r="G125" s="62">
        <v>0</v>
      </c>
      <c r="H125" s="62">
        <v>1</v>
      </c>
      <c r="I125" s="62">
        <v>1</v>
      </c>
      <c r="J125" s="62">
        <v>0</v>
      </c>
      <c r="K125" s="69">
        <v>5.666666666666667</v>
      </c>
      <c r="L125" s="62">
        <v>4</v>
      </c>
      <c r="M125" s="62">
        <v>0</v>
      </c>
      <c r="N125" s="62">
        <v>0</v>
      </c>
      <c r="O125" s="62">
        <v>0</v>
      </c>
      <c r="P125" s="62">
        <v>3</v>
      </c>
      <c r="Q125" s="62">
        <v>7</v>
      </c>
      <c r="R125" s="62">
        <v>0</v>
      </c>
      <c r="S125" s="62">
        <v>0</v>
      </c>
      <c r="T125" s="62">
        <v>0</v>
      </c>
      <c r="U125" s="62">
        <v>0</v>
      </c>
      <c r="V125" s="62">
        <v>11.12</v>
      </c>
      <c r="W125" s="62">
        <v>4.76</v>
      </c>
      <c r="X125" s="62">
        <v>0</v>
      </c>
      <c r="Y125" s="62">
        <v>4.5</v>
      </c>
      <c r="Z125" s="62">
        <v>1.24</v>
      </c>
    </row>
    <row r="126" spans="1:26" ht="17" x14ac:dyDescent="0.2">
      <c r="A126" s="13" t="s">
        <v>351</v>
      </c>
      <c r="B126" s="62">
        <v>4</v>
      </c>
      <c r="C126" s="62">
        <v>0</v>
      </c>
      <c r="D126" s="62">
        <v>0</v>
      </c>
      <c r="E126" s="62">
        <v>3</v>
      </c>
      <c r="F126" s="62">
        <v>0</v>
      </c>
      <c r="G126" s="62">
        <v>1</v>
      </c>
      <c r="H126" s="62">
        <v>0</v>
      </c>
      <c r="I126" s="62">
        <v>2</v>
      </c>
      <c r="J126" s="62">
        <v>0</v>
      </c>
      <c r="K126" s="69">
        <v>5.666666666666667</v>
      </c>
      <c r="L126" s="62">
        <v>9</v>
      </c>
      <c r="M126" s="62">
        <v>7</v>
      </c>
      <c r="N126" s="62">
        <v>7</v>
      </c>
      <c r="O126" s="62">
        <v>1</v>
      </c>
      <c r="P126" s="62">
        <v>5</v>
      </c>
      <c r="Q126" s="62">
        <v>5</v>
      </c>
      <c r="R126" s="62">
        <v>0</v>
      </c>
      <c r="S126" s="62">
        <v>0</v>
      </c>
      <c r="T126" s="62">
        <v>0</v>
      </c>
      <c r="U126" s="62">
        <v>11.12</v>
      </c>
      <c r="V126" s="62">
        <v>7.94</v>
      </c>
      <c r="W126" s="62">
        <v>7.94</v>
      </c>
      <c r="X126" s="62">
        <v>1.59</v>
      </c>
      <c r="Y126" s="62">
        <v>-3.7</v>
      </c>
      <c r="Z126" s="62">
        <v>2.4700000000000002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318</v>
      </c>
      <c r="B128" s="62">
        <v>3</v>
      </c>
      <c r="C128" s="62">
        <v>0</v>
      </c>
      <c r="D128" s="62">
        <v>0</v>
      </c>
      <c r="E128" s="62">
        <v>3</v>
      </c>
      <c r="F128" s="62">
        <v>0</v>
      </c>
      <c r="G128" s="62">
        <v>0</v>
      </c>
      <c r="H128" s="62" t="s">
        <v>38</v>
      </c>
      <c r="I128" s="62">
        <v>3</v>
      </c>
      <c r="J128" s="62">
        <v>0</v>
      </c>
      <c r="K128" s="69">
        <v>5.666666666666667</v>
      </c>
      <c r="L128" s="62">
        <v>0</v>
      </c>
      <c r="M128" s="62">
        <v>0</v>
      </c>
      <c r="N128" s="62">
        <v>0</v>
      </c>
      <c r="O128" s="62">
        <v>0</v>
      </c>
      <c r="P128" s="62">
        <v>1</v>
      </c>
      <c r="Q128" s="62">
        <v>5</v>
      </c>
      <c r="R128" s="62">
        <v>1</v>
      </c>
      <c r="S128" s="62">
        <v>0</v>
      </c>
      <c r="T128" s="62">
        <v>0</v>
      </c>
      <c r="U128" s="62">
        <v>0</v>
      </c>
      <c r="V128" s="62">
        <v>7.94</v>
      </c>
      <c r="W128" s="62">
        <v>1.59</v>
      </c>
      <c r="X128" s="62">
        <v>0</v>
      </c>
      <c r="Y128" s="62">
        <v>3.3</v>
      </c>
      <c r="Z128" s="62">
        <v>0.18</v>
      </c>
    </row>
    <row r="129" spans="1:26" ht="17" x14ac:dyDescent="0.2">
      <c r="A129" s="13" t="s">
        <v>326</v>
      </c>
      <c r="B129" s="62">
        <v>2</v>
      </c>
      <c r="C129" s="62">
        <v>1</v>
      </c>
      <c r="D129" s="62">
        <v>0</v>
      </c>
      <c r="E129" s="62">
        <v>1</v>
      </c>
      <c r="F129" s="62">
        <v>0</v>
      </c>
      <c r="G129" s="62">
        <v>2</v>
      </c>
      <c r="H129" s="62">
        <v>0</v>
      </c>
      <c r="I129" s="62">
        <v>0</v>
      </c>
      <c r="J129" s="62">
        <v>0</v>
      </c>
      <c r="K129" s="69">
        <v>5.333333333333333</v>
      </c>
      <c r="L129" s="62">
        <v>12</v>
      </c>
      <c r="M129" s="62">
        <v>12</v>
      </c>
      <c r="N129" s="62">
        <v>12</v>
      </c>
      <c r="O129" s="62">
        <v>3</v>
      </c>
      <c r="P129" s="62">
        <v>2</v>
      </c>
      <c r="Q129" s="62">
        <v>2</v>
      </c>
      <c r="R129" s="62">
        <v>0</v>
      </c>
      <c r="S129" s="62">
        <v>0</v>
      </c>
      <c r="T129" s="62">
        <v>1</v>
      </c>
      <c r="U129" s="62">
        <v>20.25</v>
      </c>
      <c r="V129" s="62">
        <v>3.38</v>
      </c>
      <c r="W129" s="62">
        <v>3.38</v>
      </c>
      <c r="X129" s="62">
        <v>5.0599999999999996</v>
      </c>
      <c r="Y129" s="62">
        <v>-9.1</v>
      </c>
      <c r="Z129" s="62">
        <v>2.62</v>
      </c>
    </row>
    <row r="130" spans="1:26" ht="17" x14ac:dyDescent="0.2">
      <c r="A130" s="13" t="s">
        <v>593</v>
      </c>
      <c r="B130" s="62">
        <v>2</v>
      </c>
      <c r="C130" s="62">
        <v>0</v>
      </c>
      <c r="D130" s="62">
        <v>0</v>
      </c>
      <c r="E130" s="62">
        <v>2</v>
      </c>
      <c r="F130" s="62">
        <v>0</v>
      </c>
      <c r="G130" s="62">
        <v>0</v>
      </c>
      <c r="H130" s="62" t="s">
        <v>38</v>
      </c>
      <c r="I130" s="62">
        <v>1</v>
      </c>
      <c r="J130" s="62">
        <v>0</v>
      </c>
      <c r="K130" s="69">
        <v>5.333333333333333</v>
      </c>
      <c r="L130" s="62">
        <v>2</v>
      </c>
      <c r="M130" s="62">
        <v>0</v>
      </c>
      <c r="N130" s="62">
        <v>0</v>
      </c>
      <c r="O130" s="62">
        <v>0</v>
      </c>
      <c r="P130" s="62">
        <v>1</v>
      </c>
      <c r="Q130" s="62">
        <v>1</v>
      </c>
      <c r="R130" s="62">
        <v>0</v>
      </c>
      <c r="S130" s="62">
        <v>0</v>
      </c>
      <c r="T130" s="62">
        <v>0</v>
      </c>
      <c r="U130" s="62">
        <v>0</v>
      </c>
      <c r="V130" s="62">
        <v>1.69</v>
      </c>
      <c r="W130" s="62">
        <v>1.69</v>
      </c>
      <c r="X130" s="62">
        <v>0</v>
      </c>
      <c r="Y130" s="62">
        <v>2.8</v>
      </c>
      <c r="Z130" s="62">
        <v>0.56000000000000005</v>
      </c>
    </row>
    <row r="131" spans="1:26" ht="17" x14ac:dyDescent="0.2">
      <c r="A131" s="13" t="s">
        <v>609</v>
      </c>
      <c r="B131" s="62">
        <v>1</v>
      </c>
      <c r="C131" s="62">
        <v>1</v>
      </c>
      <c r="D131" s="62">
        <v>0</v>
      </c>
      <c r="E131" s="62">
        <v>0</v>
      </c>
      <c r="F131" s="62">
        <v>0</v>
      </c>
      <c r="G131" s="62">
        <v>0</v>
      </c>
      <c r="H131" s="62" t="s">
        <v>38</v>
      </c>
      <c r="I131" s="62">
        <v>0</v>
      </c>
      <c r="J131" s="62">
        <v>0</v>
      </c>
      <c r="K131" s="69">
        <v>5.333333333333333</v>
      </c>
      <c r="L131" s="62">
        <v>4</v>
      </c>
      <c r="M131" s="62">
        <v>2</v>
      </c>
      <c r="N131" s="62">
        <v>1</v>
      </c>
      <c r="O131" s="62">
        <v>0</v>
      </c>
      <c r="P131" s="62">
        <v>6</v>
      </c>
      <c r="Q131" s="62">
        <v>1</v>
      </c>
      <c r="R131" s="62">
        <v>0</v>
      </c>
      <c r="S131" s="62">
        <v>0</v>
      </c>
      <c r="T131" s="62">
        <v>0</v>
      </c>
      <c r="U131" s="62">
        <v>1.69</v>
      </c>
      <c r="V131" s="62">
        <v>1.69</v>
      </c>
      <c r="W131" s="62">
        <v>10.119999999999999</v>
      </c>
      <c r="X131" s="62">
        <v>0</v>
      </c>
      <c r="Y131" s="62">
        <v>1.8</v>
      </c>
      <c r="Z131" s="62">
        <v>1.88</v>
      </c>
    </row>
    <row r="132" spans="1:26" ht="17" x14ac:dyDescent="0.2">
      <c r="A132" s="13" t="s">
        <v>450</v>
      </c>
      <c r="B132" s="62">
        <v>1</v>
      </c>
      <c r="C132" s="62">
        <v>1</v>
      </c>
      <c r="D132" s="62">
        <v>0</v>
      </c>
      <c r="E132" s="62">
        <v>0</v>
      </c>
      <c r="F132" s="62">
        <v>1</v>
      </c>
      <c r="G132" s="62">
        <v>0</v>
      </c>
      <c r="H132" s="62">
        <v>1</v>
      </c>
      <c r="I132" s="62">
        <v>0</v>
      </c>
      <c r="J132" s="62">
        <v>0</v>
      </c>
      <c r="K132" s="62" t="s">
        <v>294</v>
      </c>
      <c r="L132" s="62">
        <v>7</v>
      </c>
      <c r="M132" s="62">
        <v>3</v>
      </c>
      <c r="N132" s="62">
        <v>2</v>
      </c>
      <c r="O132" s="62">
        <v>0</v>
      </c>
      <c r="P132" s="62">
        <v>2</v>
      </c>
      <c r="Q132" s="62">
        <v>1</v>
      </c>
      <c r="R132" s="62">
        <v>0</v>
      </c>
      <c r="S132" s="62">
        <v>0</v>
      </c>
      <c r="T132" s="62">
        <v>0</v>
      </c>
      <c r="U132" s="62">
        <v>3.6</v>
      </c>
      <c r="V132" s="62">
        <v>1.8</v>
      </c>
      <c r="W132" s="62">
        <v>3.6</v>
      </c>
      <c r="X132" s="62">
        <v>0</v>
      </c>
      <c r="Y132" s="62">
        <v>1.6</v>
      </c>
      <c r="Z132" s="62">
        <v>1.8</v>
      </c>
    </row>
    <row r="133" spans="1:26" ht="17" x14ac:dyDescent="0.2">
      <c r="A133" s="13" t="s">
        <v>320</v>
      </c>
      <c r="B133" s="62">
        <v>1</v>
      </c>
      <c r="C133" s="62">
        <v>1</v>
      </c>
      <c r="D133" s="62">
        <v>0</v>
      </c>
      <c r="E133" s="62">
        <v>0</v>
      </c>
      <c r="F133" s="62">
        <v>1</v>
      </c>
      <c r="G133" s="62">
        <v>0</v>
      </c>
      <c r="H133" s="62">
        <v>1</v>
      </c>
      <c r="I133" s="62">
        <v>0</v>
      </c>
      <c r="J133" s="62">
        <v>0</v>
      </c>
      <c r="K133" s="62" t="s">
        <v>294</v>
      </c>
      <c r="L133" s="62">
        <v>6</v>
      </c>
      <c r="M133" s="62">
        <v>2</v>
      </c>
      <c r="N133" s="62">
        <v>2</v>
      </c>
      <c r="O133" s="62">
        <v>0</v>
      </c>
      <c r="P133" s="62">
        <v>4</v>
      </c>
      <c r="Q133" s="62">
        <v>0</v>
      </c>
      <c r="R133" s="62">
        <v>0</v>
      </c>
      <c r="S133" s="62">
        <v>0</v>
      </c>
      <c r="T133" s="62">
        <v>0</v>
      </c>
      <c r="U133" s="62">
        <v>3.6</v>
      </c>
      <c r="V133" s="62">
        <v>0</v>
      </c>
      <c r="W133" s="62">
        <v>7.2</v>
      </c>
      <c r="X133" s="62">
        <v>0</v>
      </c>
      <c r="Y133" s="62">
        <v>1.5</v>
      </c>
      <c r="Z133" s="62">
        <v>2</v>
      </c>
    </row>
    <row r="134" spans="1:26" ht="17" x14ac:dyDescent="0.2">
      <c r="A134" s="13" t="s">
        <v>293</v>
      </c>
      <c r="B134" s="62">
        <v>1</v>
      </c>
      <c r="C134" s="62">
        <v>1</v>
      </c>
      <c r="D134" s="62">
        <v>0</v>
      </c>
      <c r="E134" s="62">
        <v>0</v>
      </c>
      <c r="F134" s="62">
        <v>0</v>
      </c>
      <c r="G134" s="62">
        <v>1</v>
      </c>
      <c r="H134" s="62">
        <v>0</v>
      </c>
      <c r="I134" s="62">
        <v>0</v>
      </c>
      <c r="J134" s="62">
        <v>0</v>
      </c>
      <c r="K134" s="62" t="s">
        <v>294</v>
      </c>
      <c r="L134" s="62">
        <v>4</v>
      </c>
      <c r="M134" s="62">
        <v>6</v>
      </c>
      <c r="N134" s="62">
        <v>6</v>
      </c>
      <c r="O134" s="62">
        <v>1</v>
      </c>
      <c r="P134" s="62">
        <v>4</v>
      </c>
      <c r="Q134" s="62">
        <v>5</v>
      </c>
      <c r="R134" s="62">
        <v>0</v>
      </c>
      <c r="S134" s="62">
        <v>0</v>
      </c>
      <c r="T134" s="62">
        <v>1</v>
      </c>
      <c r="U134" s="62">
        <v>10.8</v>
      </c>
      <c r="V134" s="62">
        <v>9</v>
      </c>
      <c r="W134" s="62">
        <v>7.2</v>
      </c>
      <c r="X134" s="62">
        <v>1.8</v>
      </c>
      <c r="Y134" s="62">
        <v>-3</v>
      </c>
      <c r="Z134" s="62">
        <v>1.6</v>
      </c>
    </row>
    <row r="135" spans="1:26" ht="17" x14ac:dyDescent="0.2">
      <c r="A135" s="13" t="s">
        <v>245</v>
      </c>
      <c r="B135" s="62">
        <v>1</v>
      </c>
      <c r="C135" s="62">
        <v>1</v>
      </c>
      <c r="D135" s="62">
        <v>0</v>
      </c>
      <c r="E135" s="62">
        <v>0</v>
      </c>
      <c r="F135" s="62">
        <v>1</v>
      </c>
      <c r="G135" s="62">
        <v>0</v>
      </c>
      <c r="H135" s="62">
        <v>1</v>
      </c>
      <c r="I135" s="62">
        <v>0</v>
      </c>
      <c r="J135" s="62">
        <v>0</v>
      </c>
      <c r="K135" s="62" t="s">
        <v>294</v>
      </c>
      <c r="L135" s="62">
        <v>6</v>
      </c>
      <c r="M135" s="62">
        <v>2</v>
      </c>
      <c r="N135" s="62">
        <v>2</v>
      </c>
      <c r="O135" s="62">
        <v>1</v>
      </c>
      <c r="P135" s="62">
        <v>4</v>
      </c>
      <c r="Q135" s="62">
        <v>5</v>
      </c>
      <c r="R135" s="62">
        <v>0</v>
      </c>
      <c r="S135" s="62">
        <v>0</v>
      </c>
      <c r="T135" s="62">
        <v>0</v>
      </c>
      <c r="U135" s="62">
        <v>3.6</v>
      </c>
      <c r="V135" s="62">
        <v>9</v>
      </c>
      <c r="W135" s="62">
        <v>7.2</v>
      </c>
      <c r="X135" s="62">
        <v>1.8</v>
      </c>
      <c r="Y135" s="62">
        <v>2</v>
      </c>
      <c r="Z135" s="62">
        <v>2</v>
      </c>
    </row>
    <row r="136" spans="1:26" ht="17" x14ac:dyDescent="0.2">
      <c r="A136" s="13" t="s">
        <v>350</v>
      </c>
      <c r="B136" s="62">
        <v>2</v>
      </c>
      <c r="C136" s="62">
        <v>0</v>
      </c>
      <c r="D136" s="62">
        <v>0</v>
      </c>
      <c r="E136" s="62">
        <v>0</v>
      </c>
      <c r="F136" s="62">
        <v>0</v>
      </c>
      <c r="G136" s="62">
        <v>0</v>
      </c>
      <c r="H136" s="62" t="s">
        <v>38</v>
      </c>
      <c r="I136" s="62">
        <v>0</v>
      </c>
      <c r="J136" s="62">
        <v>0</v>
      </c>
      <c r="K136" s="62" t="s">
        <v>294</v>
      </c>
      <c r="L136" s="62">
        <v>3</v>
      </c>
      <c r="M136" s="62">
        <v>0</v>
      </c>
      <c r="N136" s="62">
        <v>0</v>
      </c>
      <c r="O136" s="62">
        <v>0</v>
      </c>
      <c r="P136" s="62">
        <v>1</v>
      </c>
      <c r="Q136" s="62">
        <v>5</v>
      </c>
      <c r="R136" s="62">
        <v>0</v>
      </c>
      <c r="S136" s="62">
        <v>0</v>
      </c>
      <c r="T136" s="62">
        <v>0</v>
      </c>
      <c r="U136" s="62">
        <v>0</v>
      </c>
      <c r="V136" s="62">
        <v>9</v>
      </c>
      <c r="W136" s="62">
        <v>1.8</v>
      </c>
      <c r="X136" s="62">
        <v>0</v>
      </c>
      <c r="Y136" s="62">
        <v>3</v>
      </c>
      <c r="Z136" s="62">
        <v>0.8</v>
      </c>
    </row>
    <row r="137" spans="1:26" ht="17" x14ac:dyDescent="0.2">
      <c r="A137" s="13" t="s">
        <v>68</v>
      </c>
      <c r="B137" s="62">
        <v>3</v>
      </c>
      <c r="C137" s="62">
        <v>0</v>
      </c>
      <c r="D137" s="62">
        <v>0</v>
      </c>
      <c r="E137" s="62">
        <v>3</v>
      </c>
      <c r="F137" s="62">
        <v>1</v>
      </c>
      <c r="G137" s="62">
        <v>0</v>
      </c>
      <c r="H137" s="62">
        <v>1</v>
      </c>
      <c r="I137" s="62">
        <v>1</v>
      </c>
      <c r="J137" s="62">
        <v>0</v>
      </c>
      <c r="K137" s="62" t="s">
        <v>294</v>
      </c>
      <c r="L137" s="62">
        <v>5</v>
      </c>
      <c r="M137" s="62">
        <v>2</v>
      </c>
      <c r="N137" s="62">
        <v>2</v>
      </c>
      <c r="O137" s="62">
        <v>2</v>
      </c>
      <c r="P137" s="62">
        <v>2</v>
      </c>
      <c r="Q137" s="62">
        <v>6</v>
      </c>
      <c r="R137" s="62">
        <v>0</v>
      </c>
      <c r="S137" s="62">
        <v>0</v>
      </c>
      <c r="T137" s="62">
        <v>0</v>
      </c>
      <c r="U137" s="62">
        <v>3.6</v>
      </c>
      <c r="V137" s="62">
        <v>10.8</v>
      </c>
      <c r="W137" s="62">
        <v>3.6</v>
      </c>
      <c r="X137" s="62">
        <v>3.6</v>
      </c>
      <c r="Y137" s="62">
        <v>2.1</v>
      </c>
      <c r="Z137" s="62">
        <v>1.4</v>
      </c>
    </row>
    <row r="138" spans="1:26" ht="17" x14ac:dyDescent="0.2">
      <c r="A138" s="13" t="s">
        <v>628</v>
      </c>
      <c r="B138" s="62">
        <v>1</v>
      </c>
      <c r="C138" s="62">
        <v>1</v>
      </c>
      <c r="D138" s="62">
        <v>0</v>
      </c>
      <c r="E138" s="62">
        <v>0</v>
      </c>
      <c r="F138" s="62">
        <v>0</v>
      </c>
      <c r="G138" s="62">
        <v>1</v>
      </c>
      <c r="H138" s="62">
        <v>0</v>
      </c>
      <c r="I138" s="62">
        <v>0</v>
      </c>
      <c r="J138" s="62">
        <v>0</v>
      </c>
      <c r="K138" s="62" t="s">
        <v>294</v>
      </c>
      <c r="L138" s="62">
        <v>5</v>
      </c>
      <c r="M138" s="62">
        <v>3</v>
      </c>
      <c r="N138" s="62">
        <v>3</v>
      </c>
      <c r="O138" s="62">
        <v>2</v>
      </c>
      <c r="P138" s="62">
        <v>2</v>
      </c>
      <c r="Q138" s="62">
        <v>3</v>
      </c>
      <c r="R138" s="62">
        <v>0</v>
      </c>
      <c r="S138" s="62">
        <v>0</v>
      </c>
      <c r="T138" s="62">
        <v>0</v>
      </c>
      <c r="U138" s="62">
        <v>5.4</v>
      </c>
      <c r="V138" s="62">
        <v>5.4</v>
      </c>
      <c r="W138" s="62">
        <v>3.6</v>
      </c>
      <c r="X138" s="62">
        <v>3.6</v>
      </c>
      <c r="Y138" s="62">
        <v>-0.2</v>
      </c>
      <c r="Z138" s="62">
        <v>1.4</v>
      </c>
    </row>
    <row r="139" spans="1:26" ht="17" x14ac:dyDescent="0.2">
      <c r="A139" s="13" t="s">
        <v>640</v>
      </c>
      <c r="B139" s="62">
        <v>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 t="s">
        <v>38</v>
      </c>
      <c r="I139" s="62">
        <v>0</v>
      </c>
      <c r="J139" s="62">
        <v>0</v>
      </c>
      <c r="K139" s="62" t="s">
        <v>294</v>
      </c>
      <c r="L139" s="62">
        <v>2</v>
      </c>
      <c r="M139" s="62">
        <v>3</v>
      </c>
      <c r="N139" s="62">
        <v>2</v>
      </c>
      <c r="O139" s="62">
        <v>0</v>
      </c>
      <c r="P139" s="62">
        <v>5</v>
      </c>
      <c r="Q139" s="62">
        <v>1</v>
      </c>
      <c r="R139" s="62">
        <v>0</v>
      </c>
      <c r="S139" s="62">
        <v>0</v>
      </c>
      <c r="T139" s="62">
        <v>0</v>
      </c>
      <c r="U139" s="62">
        <v>3.6</v>
      </c>
      <c r="V139" s="62">
        <v>1.8</v>
      </c>
      <c r="W139" s="62">
        <v>9</v>
      </c>
      <c r="X139" s="62">
        <v>0</v>
      </c>
      <c r="Y139" s="62">
        <v>0.6</v>
      </c>
      <c r="Z139" s="62">
        <v>1.4</v>
      </c>
    </row>
    <row r="140" spans="1:26" ht="17" x14ac:dyDescent="0.2">
      <c r="A140" s="13" t="s">
        <v>629</v>
      </c>
      <c r="B140" s="62">
        <v>1</v>
      </c>
      <c r="C140" s="62">
        <v>0</v>
      </c>
      <c r="D140" s="62">
        <v>0</v>
      </c>
      <c r="E140" s="62">
        <v>1</v>
      </c>
      <c r="F140" s="62">
        <v>0</v>
      </c>
      <c r="G140" s="62">
        <v>0</v>
      </c>
      <c r="H140" s="62" t="s">
        <v>38</v>
      </c>
      <c r="I140" s="62">
        <v>0</v>
      </c>
      <c r="J140" s="62">
        <v>0</v>
      </c>
      <c r="K140" s="62" t="s">
        <v>294</v>
      </c>
      <c r="L140" s="62">
        <v>5</v>
      </c>
      <c r="M140" s="62">
        <v>0</v>
      </c>
      <c r="N140" s="62">
        <v>0</v>
      </c>
      <c r="O140" s="62">
        <v>0</v>
      </c>
      <c r="P140" s="62">
        <v>1</v>
      </c>
      <c r="Q140" s="62">
        <v>4</v>
      </c>
      <c r="R140" s="62">
        <v>0</v>
      </c>
      <c r="S140" s="62">
        <v>0</v>
      </c>
      <c r="T140" s="62">
        <v>1</v>
      </c>
      <c r="U140" s="62">
        <v>0</v>
      </c>
      <c r="V140" s="62">
        <v>7.2</v>
      </c>
      <c r="W140" s="62">
        <v>1.8</v>
      </c>
      <c r="X140" s="62">
        <v>0</v>
      </c>
      <c r="Y140" s="62">
        <v>2.9</v>
      </c>
      <c r="Z140" s="62">
        <v>1.2</v>
      </c>
    </row>
    <row r="141" spans="1:26" ht="17" x14ac:dyDescent="0.2">
      <c r="A141" s="13" t="s">
        <v>699</v>
      </c>
      <c r="B141" s="62">
        <v>1</v>
      </c>
      <c r="C141" s="62">
        <v>1</v>
      </c>
      <c r="D141" s="62">
        <v>0</v>
      </c>
      <c r="E141" s="62">
        <v>0</v>
      </c>
      <c r="F141" s="62">
        <v>0</v>
      </c>
      <c r="G141" s="62">
        <v>1</v>
      </c>
      <c r="H141" s="62">
        <v>0</v>
      </c>
      <c r="I141" s="62">
        <v>0</v>
      </c>
      <c r="J141" s="62">
        <v>0</v>
      </c>
      <c r="K141" s="62" t="s">
        <v>294</v>
      </c>
      <c r="L141" s="62">
        <v>6</v>
      </c>
      <c r="M141" s="62">
        <v>4</v>
      </c>
      <c r="N141" s="62">
        <v>4</v>
      </c>
      <c r="O141" s="62">
        <v>1</v>
      </c>
      <c r="P141" s="62">
        <v>3</v>
      </c>
      <c r="Q141" s="62">
        <v>6</v>
      </c>
      <c r="R141" s="62">
        <v>1</v>
      </c>
      <c r="S141" s="62">
        <v>0</v>
      </c>
      <c r="T141" s="62">
        <v>2</v>
      </c>
      <c r="U141" s="62">
        <v>7.2</v>
      </c>
      <c r="V141" s="62">
        <v>10.8</v>
      </c>
      <c r="W141" s="62">
        <v>5.4</v>
      </c>
      <c r="X141" s="62">
        <v>1.8</v>
      </c>
      <c r="Y141" s="62">
        <v>-0.9</v>
      </c>
      <c r="Z141" s="62">
        <v>1.8</v>
      </c>
    </row>
    <row r="142" spans="1:26" ht="17" x14ac:dyDescent="0.2">
      <c r="A142" s="13" t="s">
        <v>251</v>
      </c>
      <c r="B142" s="62">
        <v>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 t="s">
        <v>38</v>
      </c>
      <c r="I142" s="62">
        <v>0</v>
      </c>
      <c r="J142" s="62">
        <v>0</v>
      </c>
      <c r="K142" s="62" t="s">
        <v>294</v>
      </c>
      <c r="L142" s="62">
        <v>5</v>
      </c>
      <c r="M142" s="62">
        <v>2</v>
      </c>
      <c r="N142" s="62">
        <v>2</v>
      </c>
      <c r="O142" s="62">
        <v>0</v>
      </c>
      <c r="P142" s="62">
        <v>1</v>
      </c>
      <c r="Q142" s="62">
        <v>4</v>
      </c>
      <c r="R142" s="62">
        <v>0</v>
      </c>
      <c r="S142" s="62">
        <v>0</v>
      </c>
      <c r="T142" s="62">
        <v>0</v>
      </c>
      <c r="U142" s="62">
        <v>3.6</v>
      </c>
      <c r="V142" s="62">
        <v>7.2</v>
      </c>
      <c r="W142" s="62">
        <v>1.8</v>
      </c>
      <c r="X142" s="62">
        <v>0</v>
      </c>
      <c r="Y142" s="62">
        <v>0.9</v>
      </c>
      <c r="Z142" s="62">
        <v>1.2</v>
      </c>
    </row>
    <row r="143" spans="1:26" ht="17" x14ac:dyDescent="0.2">
      <c r="A143" s="13" t="s">
        <v>107</v>
      </c>
      <c r="B143" s="62">
        <v>1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 t="s">
        <v>38</v>
      </c>
      <c r="I143" s="62">
        <v>0</v>
      </c>
      <c r="J143" s="62">
        <v>0</v>
      </c>
      <c r="K143" s="62" t="s">
        <v>294</v>
      </c>
      <c r="L143" s="62">
        <v>6</v>
      </c>
      <c r="M143" s="62">
        <v>2</v>
      </c>
      <c r="N143" s="62">
        <v>2</v>
      </c>
      <c r="O143" s="62">
        <v>1</v>
      </c>
      <c r="P143" s="62">
        <v>3</v>
      </c>
      <c r="Q143" s="62">
        <v>3</v>
      </c>
      <c r="R143" s="62">
        <v>0</v>
      </c>
      <c r="S143" s="62">
        <v>0</v>
      </c>
      <c r="T143" s="62">
        <v>0</v>
      </c>
      <c r="U143" s="62">
        <v>3.6</v>
      </c>
      <c r="V143" s="62">
        <v>5.4</v>
      </c>
      <c r="W143" s="62">
        <v>5.4</v>
      </c>
      <c r="X143" s="62">
        <v>1.8</v>
      </c>
      <c r="Y143" s="62">
        <v>0.8</v>
      </c>
      <c r="Z143" s="62">
        <v>1.8</v>
      </c>
    </row>
    <row r="144" spans="1:26" ht="17" x14ac:dyDescent="0.2">
      <c r="A144" s="13" t="s">
        <v>439</v>
      </c>
      <c r="B144" s="62">
        <v>2</v>
      </c>
      <c r="C144" s="62">
        <v>1</v>
      </c>
      <c r="D144" s="62">
        <v>0</v>
      </c>
      <c r="E144" s="62">
        <v>0</v>
      </c>
      <c r="F144" s="62">
        <v>0</v>
      </c>
      <c r="G144" s="62">
        <v>1</v>
      </c>
      <c r="H144" s="62">
        <v>0</v>
      </c>
      <c r="I144" s="62">
        <v>0</v>
      </c>
      <c r="J144" s="62">
        <v>0</v>
      </c>
      <c r="K144" s="62" t="s">
        <v>294</v>
      </c>
      <c r="L144" s="62">
        <v>8</v>
      </c>
      <c r="M144" s="62">
        <v>6</v>
      </c>
      <c r="N144" s="62">
        <v>4</v>
      </c>
      <c r="O144" s="62">
        <v>0</v>
      </c>
      <c r="P144" s="62">
        <v>2</v>
      </c>
      <c r="Q144" s="62">
        <v>5</v>
      </c>
      <c r="R144" s="62">
        <v>0</v>
      </c>
      <c r="S144" s="62">
        <v>0</v>
      </c>
      <c r="T144" s="62">
        <v>0</v>
      </c>
      <c r="U144" s="62">
        <v>7.2</v>
      </c>
      <c r="V144" s="62">
        <v>9</v>
      </c>
      <c r="W144" s="62">
        <v>3.6</v>
      </c>
      <c r="X144" s="62">
        <v>0</v>
      </c>
      <c r="Y144" s="62">
        <v>-1</v>
      </c>
      <c r="Z144" s="62">
        <v>2</v>
      </c>
    </row>
    <row r="145" spans="1:26" ht="17" x14ac:dyDescent="0.2">
      <c r="A145" s="13" t="s">
        <v>362</v>
      </c>
      <c r="B145" s="62">
        <v>1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 t="s">
        <v>38</v>
      </c>
      <c r="I145" s="62">
        <v>0</v>
      </c>
      <c r="J145" s="62">
        <v>0</v>
      </c>
      <c r="K145" s="62" t="s">
        <v>294</v>
      </c>
      <c r="L145" s="62">
        <v>2</v>
      </c>
      <c r="M145" s="62">
        <v>0</v>
      </c>
      <c r="N145" s="62">
        <v>0</v>
      </c>
      <c r="O145" s="62">
        <v>0</v>
      </c>
      <c r="P145" s="62">
        <v>1</v>
      </c>
      <c r="Q145" s="62">
        <v>4</v>
      </c>
      <c r="R145" s="62">
        <v>0</v>
      </c>
      <c r="S145" s="62">
        <v>0</v>
      </c>
      <c r="T145" s="62">
        <v>0</v>
      </c>
      <c r="U145" s="62">
        <v>0</v>
      </c>
      <c r="V145" s="62">
        <v>7.2</v>
      </c>
      <c r="W145" s="62">
        <v>1.8</v>
      </c>
      <c r="X145" s="62">
        <v>0</v>
      </c>
      <c r="Y145" s="62">
        <v>2.9</v>
      </c>
      <c r="Z145" s="62">
        <v>0.6</v>
      </c>
    </row>
    <row r="146" spans="1:26" ht="17" x14ac:dyDescent="0.2">
      <c r="A146" s="13" t="s">
        <v>432</v>
      </c>
      <c r="B146" s="62">
        <v>3</v>
      </c>
      <c r="C146" s="62">
        <v>0</v>
      </c>
      <c r="D146" s="62">
        <v>0</v>
      </c>
      <c r="E146" s="62">
        <v>1</v>
      </c>
      <c r="F146" s="62">
        <v>0</v>
      </c>
      <c r="G146" s="62">
        <v>1</v>
      </c>
      <c r="H146" s="62">
        <v>0</v>
      </c>
      <c r="I146" s="62">
        <v>0</v>
      </c>
      <c r="J146" s="62">
        <v>0</v>
      </c>
      <c r="K146" s="62" t="s">
        <v>294</v>
      </c>
      <c r="L146" s="62">
        <v>2</v>
      </c>
      <c r="M146" s="62">
        <v>1</v>
      </c>
      <c r="N146" s="62">
        <v>0</v>
      </c>
      <c r="O146" s="62">
        <v>0</v>
      </c>
      <c r="P146" s="62">
        <v>2</v>
      </c>
      <c r="Q146" s="62">
        <v>4</v>
      </c>
      <c r="R146" s="62">
        <v>0</v>
      </c>
      <c r="S146" s="62">
        <v>0</v>
      </c>
      <c r="T146" s="62">
        <v>0</v>
      </c>
      <c r="U146" s="62">
        <v>0</v>
      </c>
      <c r="V146" s="62">
        <v>7.2</v>
      </c>
      <c r="W146" s="62">
        <v>3.6</v>
      </c>
      <c r="X146" s="62">
        <v>0</v>
      </c>
      <c r="Y146" s="62">
        <v>2.9</v>
      </c>
      <c r="Z146" s="62">
        <v>0.8</v>
      </c>
    </row>
    <row r="147" spans="1:26" ht="17" x14ac:dyDescent="0.2">
      <c r="A147" s="13" t="s">
        <v>545</v>
      </c>
      <c r="B147" s="62">
        <v>3</v>
      </c>
      <c r="C147" s="62">
        <v>0</v>
      </c>
      <c r="D147" s="62">
        <v>0</v>
      </c>
      <c r="E147" s="62">
        <v>2</v>
      </c>
      <c r="F147" s="62">
        <v>0</v>
      </c>
      <c r="G147" s="62">
        <v>1</v>
      </c>
      <c r="H147" s="62">
        <v>0</v>
      </c>
      <c r="I147" s="62">
        <v>0</v>
      </c>
      <c r="J147" s="62">
        <v>0</v>
      </c>
      <c r="K147" s="62" t="s">
        <v>294</v>
      </c>
      <c r="L147" s="62">
        <v>3</v>
      </c>
      <c r="M147" s="62">
        <v>1</v>
      </c>
      <c r="N147" s="62">
        <v>1</v>
      </c>
      <c r="O147" s="62">
        <v>0</v>
      </c>
      <c r="P147" s="62">
        <v>4</v>
      </c>
      <c r="Q147" s="62">
        <v>2</v>
      </c>
      <c r="R147" s="62">
        <v>0</v>
      </c>
      <c r="S147" s="62">
        <v>0</v>
      </c>
      <c r="T147" s="62">
        <v>0</v>
      </c>
      <c r="U147" s="62">
        <v>1.8</v>
      </c>
      <c r="V147" s="62">
        <v>3.6</v>
      </c>
      <c r="W147" s="62">
        <v>7.2</v>
      </c>
      <c r="X147" s="62">
        <v>0</v>
      </c>
      <c r="Y147" s="62">
        <v>1.7</v>
      </c>
      <c r="Z147" s="62">
        <v>1.4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91</v>
      </c>
      <c r="B149" s="62">
        <v>3</v>
      </c>
      <c r="C149" s="62">
        <v>0</v>
      </c>
      <c r="D149" s="62">
        <v>0</v>
      </c>
      <c r="E149" s="62">
        <v>2</v>
      </c>
      <c r="F149" s="62">
        <v>0</v>
      </c>
      <c r="G149" s="62">
        <v>0</v>
      </c>
      <c r="H149" s="62" t="s">
        <v>38</v>
      </c>
      <c r="I149" s="62">
        <v>0</v>
      </c>
      <c r="J149" s="62">
        <v>0</v>
      </c>
      <c r="K149" s="62" t="s">
        <v>294</v>
      </c>
      <c r="L149" s="62">
        <v>1</v>
      </c>
      <c r="M149" s="62">
        <v>0</v>
      </c>
      <c r="N149" s="62">
        <v>0</v>
      </c>
      <c r="O149" s="62">
        <v>0</v>
      </c>
      <c r="P149" s="62">
        <v>0</v>
      </c>
      <c r="Q149" s="62">
        <v>2</v>
      </c>
      <c r="R149" s="62">
        <v>0</v>
      </c>
      <c r="S149" s="62">
        <v>0</v>
      </c>
      <c r="T149" s="62">
        <v>0</v>
      </c>
      <c r="U149" s="62">
        <v>0</v>
      </c>
      <c r="V149" s="62">
        <v>3.6</v>
      </c>
      <c r="W149" s="62">
        <v>0</v>
      </c>
      <c r="X149" s="62">
        <v>0</v>
      </c>
      <c r="Y149" s="62">
        <v>2.7</v>
      </c>
      <c r="Z149" s="62">
        <v>0.2</v>
      </c>
    </row>
    <row r="150" spans="1:26" ht="17" x14ac:dyDescent="0.2">
      <c r="A150" s="13" t="s">
        <v>261</v>
      </c>
      <c r="B150" s="62">
        <v>2</v>
      </c>
      <c r="C150" s="62">
        <v>0</v>
      </c>
      <c r="D150" s="62">
        <v>0</v>
      </c>
      <c r="E150" s="62">
        <v>1</v>
      </c>
      <c r="F150" s="62">
        <v>0</v>
      </c>
      <c r="G150" s="62">
        <v>0</v>
      </c>
      <c r="H150" s="62" t="s">
        <v>38</v>
      </c>
      <c r="I150" s="62">
        <v>1</v>
      </c>
      <c r="J150" s="62">
        <v>0</v>
      </c>
      <c r="K150" s="69">
        <v>4.666666666666667</v>
      </c>
      <c r="L150" s="62">
        <v>5</v>
      </c>
      <c r="M150" s="62">
        <v>2</v>
      </c>
      <c r="N150" s="62">
        <v>2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3.86</v>
      </c>
      <c r="V150" s="62">
        <v>0</v>
      </c>
      <c r="W150" s="62">
        <v>0</v>
      </c>
      <c r="X150" s="62">
        <v>0</v>
      </c>
      <c r="Y150" s="62">
        <v>0.3</v>
      </c>
      <c r="Z150" s="62">
        <v>1.07</v>
      </c>
    </row>
    <row r="151" spans="1:26" ht="17" x14ac:dyDescent="0.2">
      <c r="A151" s="13" t="s">
        <v>84</v>
      </c>
      <c r="B151" s="62">
        <v>3</v>
      </c>
      <c r="C151" s="62">
        <v>0</v>
      </c>
      <c r="D151" s="62">
        <v>0</v>
      </c>
      <c r="E151" s="62">
        <v>0</v>
      </c>
      <c r="F151" s="62">
        <v>0</v>
      </c>
      <c r="G151" s="62">
        <v>0</v>
      </c>
      <c r="H151" s="62" t="s">
        <v>38</v>
      </c>
      <c r="I151" s="62">
        <v>0</v>
      </c>
      <c r="J151" s="62">
        <v>0</v>
      </c>
      <c r="K151" s="69">
        <v>4.666666666666667</v>
      </c>
      <c r="L151" s="62">
        <v>6</v>
      </c>
      <c r="M151" s="62">
        <v>2</v>
      </c>
      <c r="N151" s="62">
        <v>2</v>
      </c>
      <c r="O151" s="62">
        <v>0</v>
      </c>
      <c r="P151" s="62">
        <v>1</v>
      </c>
      <c r="Q151" s="62">
        <v>2</v>
      </c>
      <c r="R151" s="62">
        <v>0</v>
      </c>
      <c r="S151" s="62">
        <v>0</v>
      </c>
      <c r="T151" s="62">
        <v>0</v>
      </c>
      <c r="U151" s="62">
        <v>3.86</v>
      </c>
      <c r="V151" s="62">
        <v>3.86</v>
      </c>
      <c r="W151" s="62">
        <v>1.93</v>
      </c>
      <c r="X151" s="62">
        <v>0</v>
      </c>
      <c r="Y151" s="62">
        <v>0.5</v>
      </c>
      <c r="Z151" s="62">
        <v>1.5</v>
      </c>
    </row>
    <row r="152" spans="1:26" ht="17" x14ac:dyDescent="0.2">
      <c r="A152" s="13" t="s">
        <v>278</v>
      </c>
      <c r="B152" s="62">
        <v>3</v>
      </c>
      <c r="C152" s="62">
        <v>0</v>
      </c>
      <c r="D152" s="62">
        <v>0</v>
      </c>
      <c r="E152" s="62">
        <v>2</v>
      </c>
      <c r="F152" s="62">
        <v>0</v>
      </c>
      <c r="G152" s="62">
        <v>0</v>
      </c>
      <c r="H152" s="62" t="s">
        <v>38</v>
      </c>
      <c r="I152" s="62">
        <v>1</v>
      </c>
      <c r="J152" s="62">
        <v>0</v>
      </c>
      <c r="K152" s="69">
        <v>4.666666666666667</v>
      </c>
      <c r="L152" s="62">
        <v>1</v>
      </c>
      <c r="M152" s="62">
        <v>0</v>
      </c>
      <c r="N152" s="62">
        <v>0</v>
      </c>
      <c r="O152" s="62">
        <v>0</v>
      </c>
      <c r="P152" s="62">
        <v>2</v>
      </c>
      <c r="Q152" s="62">
        <v>5</v>
      </c>
      <c r="R152" s="62">
        <v>0</v>
      </c>
      <c r="S152" s="62">
        <v>0</v>
      </c>
      <c r="T152" s="62">
        <v>0</v>
      </c>
      <c r="U152" s="62">
        <v>0</v>
      </c>
      <c r="V152" s="62">
        <v>9.64</v>
      </c>
      <c r="W152" s="62">
        <v>3.86</v>
      </c>
      <c r="X152" s="62">
        <v>0</v>
      </c>
      <c r="Y152" s="62">
        <v>2.8</v>
      </c>
      <c r="Z152" s="62">
        <v>0.64</v>
      </c>
    </row>
    <row r="153" spans="1:26" ht="17" x14ac:dyDescent="0.2">
      <c r="A153" s="13" t="s">
        <v>572</v>
      </c>
      <c r="B153" s="62">
        <v>1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 t="s">
        <v>38</v>
      </c>
      <c r="I153" s="62">
        <v>0</v>
      </c>
      <c r="J153" s="62">
        <v>0</v>
      </c>
      <c r="K153" s="69">
        <v>4.666666666666667</v>
      </c>
      <c r="L153" s="62">
        <v>7</v>
      </c>
      <c r="M153" s="62">
        <v>4</v>
      </c>
      <c r="N153" s="62">
        <v>4</v>
      </c>
      <c r="O153" s="62">
        <v>0</v>
      </c>
      <c r="P153" s="62">
        <v>3</v>
      </c>
      <c r="Q153" s="62">
        <v>5</v>
      </c>
      <c r="R153" s="62">
        <v>1</v>
      </c>
      <c r="S153" s="62">
        <v>0</v>
      </c>
      <c r="T153" s="62">
        <v>0</v>
      </c>
      <c r="U153" s="62">
        <v>7.71</v>
      </c>
      <c r="V153" s="62">
        <v>9.64</v>
      </c>
      <c r="W153" s="62">
        <v>5.79</v>
      </c>
      <c r="X153" s="62">
        <v>0</v>
      </c>
      <c r="Y153" s="62">
        <v>-1.2</v>
      </c>
      <c r="Z153" s="62">
        <v>2.14</v>
      </c>
    </row>
    <row r="154" spans="1:26" ht="17" x14ac:dyDescent="0.2">
      <c r="A154" s="13" t="s">
        <v>449</v>
      </c>
      <c r="B154" s="62">
        <v>3</v>
      </c>
      <c r="C154" s="62">
        <v>0</v>
      </c>
      <c r="D154" s="62">
        <v>0</v>
      </c>
      <c r="E154" s="62">
        <v>3</v>
      </c>
      <c r="F154" s="62">
        <v>0</v>
      </c>
      <c r="G154" s="62">
        <v>0</v>
      </c>
      <c r="H154" s="62" t="s">
        <v>38</v>
      </c>
      <c r="I154" s="62">
        <v>2</v>
      </c>
      <c r="J154" s="62">
        <v>0</v>
      </c>
      <c r="K154" s="69">
        <v>4.666666666666667</v>
      </c>
      <c r="L154" s="62">
        <v>1</v>
      </c>
      <c r="M154" s="62">
        <v>0</v>
      </c>
      <c r="N154" s="62">
        <v>0</v>
      </c>
      <c r="O154" s="62">
        <v>0</v>
      </c>
      <c r="P154" s="62">
        <v>1</v>
      </c>
      <c r="Q154" s="62">
        <v>7</v>
      </c>
      <c r="R154" s="62">
        <v>0</v>
      </c>
      <c r="S154" s="62">
        <v>0</v>
      </c>
      <c r="T154" s="62">
        <v>1</v>
      </c>
      <c r="U154" s="62">
        <v>0</v>
      </c>
      <c r="V154" s="62">
        <v>13.5</v>
      </c>
      <c r="W154" s="62">
        <v>1.93</v>
      </c>
      <c r="X154" s="62">
        <v>0</v>
      </c>
      <c r="Y154" s="62">
        <v>3</v>
      </c>
      <c r="Z154" s="62">
        <v>0.43</v>
      </c>
    </row>
    <row r="155" spans="1:26" ht="17" x14ac:dyDescent="0.2">
      <c r="A155" s="13" t="s">
        <v>534</v>
      </c>
      <c r="B155" s="62">
        <v>2</v>
      </c>
      <c r="C155" s="62">
        <v>0</v>
      </c>
      <c r="D155" s="62">
        <v>0</v>
      </c>
      <c r="E155" s="62">
        <v>1</v>
      </c>
      <c r="F155" s="62">
        <v>0</v>
      </c>
      <c r="G155" s="62">
        <v>1</v>
      </c>
      <c r="H155" s="62">
        <v>0</v>
      </c>
      <c r="I155" s="62">
        <v>0</v>
      </c>
      <c r="J155" s="62">
        <v>0</v>
      </c>
      <c r="K155" s="69">
        <v>4.666666666666667</v>
      </c>
      <c r="L155" s="62">
        <v>1</v>
      </c>
      <c r="M155" s="62">
        <v>1</v>
      </c>
      <c r="N155" s="62">
        <v>1</v>
      </c>
      <c r="O155" s="62">
        <v>1</v>
      </c>
      <c r="P155" s="62">
        <v>2</v>
      </c>
      <c r="Q155" s="62">
        <v>4</v>
      </c>
      <c r="R155" s="62">
        <v>0</v>
      </c>
      <c r="S155" s="62">
        <v>0</v>
      </c>
      <c r="T155" s="62">
        <v>0</v>
      </c>
      <c r="U155" s="62">
        <v>1.93</v>
      </c>
      <c r="V155" s="62">
        <v>7.71</v>
      </c>
      <c r="W155" s="62">
        <v>3.86</v>
      </c>
      <c r="X155" s="62">
        <v>1.93</v>
      </c>
      <c r="Y155" s="62">
        <v>1.7</v>
      </c>
      <c r="Z155" s="62">
        <v>0.64</v>
      </c>
    </row>
    <row r="156" spans="1:26" ht="17" x14ac:dyDescent="0.2">
      <c r="A156" s="13" t="s">
        <v>446</v>
      </c>
      <c r="B156" s="62">
        <v>3</v>
      </c>
      <c r="C156" s="62">
        <v>0</v>
      </c>
      <c r="D156" s="62">
        <v>0</v>
      </c>
      <c r="E156" s="62">
        <v>2</v>
      </c>
      <c r="F156" s="62">
        <v>0</v>
      </c>
      <c r="G156" s="62">
        <v>1</v>
      </c>
      <c r="H156" s="62">
        <v>0</v>
      </c>
      <c r="I156" s="62">
        <v>0</v>
      </c>
      <c r="J156" s="62">
        <v>0</v>
      </c>
      <c r="K156" s="69">
        <v>4.666666666666667</v>
      </c>
      <c r="L156" s="62">
        <v>4</v>
      </c>
      <c r="M156" s="62">
        <v>1</v>
      </c>
      <c r="N156" s="62">
        <v>1</v>
      </c>
      <c r="O156" s="62">
        <v>0</v>
      </c>
      <c r="P156" s="62">
        <v>2</v>
      </c>
      <c r="Q156" s="62">
        <v>3</v>
      </c>
      <c r="R156" s="62">
        <v>0</v>
      </c>
      <c r="S156" s="62">
        <v>0</v>
      </c>
      <c r="T156" s="62">
        <v>0</v>
      </c>
      <c r="U156" s="62">
        <v>1.93</v>
      </c>
      <c r="V156" s="62">
        <v>5.79</v>
      </c>
      <c r="W156" s="62">
        <v>3.86</v>
      </c>
      <c r="X156" s="62">
        <v>0</v>
      </c>
      <c r="Y156" s="62">
        <v>1.6</v>
      </c>
      <c r="Z156" s="62">
        <v>1.29</v>
      </c>
    </row>
    <row r="157" spans="1:26" ht="17" x14ac:dyDescent="0.2">
      <c r="A157" s="13" t="s">
        <v>470</v>
      </c>
      <c r="B157" s="62">
        <v>1</v>
      </c>
      <c r="C157" s="62">
        <v>1</v>
      </c>
      <c r="D157" s="62">
        <v>0</v>
      </c>
      <c r="E157" s="62">
        <v>0</v>
      </c>
      <c r="F157" s="62">
        <v>0</v>
      </c>
      <c r="G157" s="62">
        <v>1</v>
      </c>
      <c r="H157" s="62">
        <v>0</v>
      </c>
      <c r="I157" s="62">
        <v>0</v>
      </c>
      <c r="J157" s="62">
        <v>0</v>
      </c>
      <c r="K157" s="69">
        <v>4.666666666666667</v>
      </c>
      <c r="L157" s="62">
        <v>8</v>
      </c>
      <c r="M157" s="62">
        <v>6</v>
      </c>
      <c r="N157" s="62">
        <v>5</v>
      </c>
      <c r="O157" s="62">
        <v>0</v>
      </c>
      <c r="P157" s="62">
        <v>1</v>
      </c>
      <c r="Q157" s="62">
        <v>0</v>
      </c>
      <c r="R157" s="62">
        <v>0</v>
      </c>
      <c r="S157" s="62">
        <v>0</v>
      </c>
      <c r="T157" s="62">
        <v>0</v>
      </c>
      <c r="U157" s="62">
        <v>9.64</v>
      </c>
      <c r="V157" s="62">
        <v>0</v>
      </c>
      <c r="W157" s="62">
        <v>1.93</v>
      </c>
      <c r="X157" s="62">
        <v>0</v>
      </c>
      <c r="Y157" s="62">
        <v>-2.7</v>
      </c>
      <c r="Z157" s="62">
        <v>1.93</v>
      </c>
    </row>
    <row r="158" spans="1:26" ht="17" x14ac:dyDescent="0.2">
      <c r="A158" s="13" t="s">
        <v>415</v>
      </c>
      <c r="B158" s="62">
        <v>3</v>
      </c>
      <c r="C158" s="62">
        <v>0</v>
      </c>
      <c r="D158" s="62">
        <v>0</v>
      </c>
      <c r="E158" s="62">
        <v>2</v>
      </c>
      <c r="F158" s="62">
        <v>1</v>
      </c>
      <c r="G158" s="62">
        <v>0</v>
      </c>
      <c r="H158" s="62">
        <v>1</v>
      </c>
      <c r="I158" s="62">
        <v>0</v>
      </c>
      <c r="J158" s="62">
        <v>0</v>
      </c>
      <c r="K158" s="69">
        <v>4.666666666666667</v>
      </c>
      <c r="L158" s="62">
        <v>4</v>
      </c>
      <c r="M158" s="62">
        <v>1</v>
      </c>
      <c r="N158" s="62">
        <v>1</v>
      </c>
      <c r="O158" s="62">
        <v>0</v>
      </c>
      <c r="P158" s="62">
        <v>1</v>
      </c>
      <c r="Q158" s="62">
        <v>5</v>
      </c>
      <c r="R158" s="62">
        <v>0</v>
      </c>
      <c r="S158" s="62">
        <v>0</v>
      </c>
      <c r="T158" s="62">
        <v>0</v>
      </c>
      <c r="U158" s="62">
        <v>1.93</v>
      </c>
      <c r="V158" s="62">
        <v>9.64</v>
      </c>
      <c r="W158" s="62">
        <v>1.93</v>
      </c>
      <c r="X158" s="62">
        <v>0</v>
      </c>
      <c r="Y158" s="62">
        <v>2.8</v>
      </c>
      <c r="Z158" s="62">
        <v>1.07</v>
      </c>
    </row>
    <row r="159" spans="1:26" ht="17" x14ac:dyDescent="0.2">
      <c r="A159" s="13" t="s">
        <v>656</v>
      </c>
      <c r="B159" s="62">
        <v>1</v>
      </c>
      <c r="C159" s="62">
        <v>0</v>
      </c>
      <c r="D159" s="62">
        <v>0</v>
      </c>
      <c r="E159" s="62">
        <v>0</v>
      </c>
      <c r="F159" s="62">
        <v>1</v>
      </c>
      <c r="G159" s="62">
        <v>0</v>
      </c>
      <c r="H159" s="62">
        <v>1</v>
      </c>
      <c r="I159" s="62">
        <v>0</v>
      </c>
      <c r="J159" s="62">
        <v>0</v>
      </c>
      <c r="K159" s="69">
        <v>4.333333333333333</v>
      </c>
      <c r="L159" s="62">
        <v>4</v>
      </c>
      <c r="M159" s="62">
        <v>2</v>
      </c>
      <c r="N159" s="62">
        <v>2</v>
      </c>
      <c r="O159" s="62">
        <v>0</v>
      </c>
      <c r="P159" s="62">
        <v>1</v>
      </c>
      <c r="Q159" s="62">
        <v>1</v>
      </c>
      <c r="R159" s="62">
        <v>0</v>
      </c>
      <c r="S159" s="62">
        <v>0</v>
      </c>
      <c r="T159" s="62">
        <v>0</v>
      </c>
      <c r="U159" s="62">
        <v>4.1500000000000004</v>
      </c>
      <c r="V159" s="62">
        <v>2.08</v>
      </c>
      <c r="W159" s="62">
        <v>2.08</v>
      </c>
      <c r="X159" s="62">
        <v>0</v>
      </c>
      <c r="Y159" s="62">
        <v>1.3</v>
      </c>
      <c r="Z159" s="62">
        <v>1.1499999999999999</v>
      </c>
    </row>
    <row r="160" spans="1:26" ht="17" x14ac:dyDescent="0.2">
      <c r="A160" s="13" t="s">
        <v>702</v>
      </c>
      <c r="B160" s="62">
        <v>2</v>
      </c>
      <c r="C160" s="62">
        <v>0</v>
      </c>
      <c r="D160" s="62">
        <v>0</v>
      </c>
      <c r="E160" s="62">
        <v>0</v>
      </c>
      <c r="F160" s="62">
        <v>0</v>
      </c>
      <c r="G160" s="62">
        <v>0</v>
      </c>
      <c r="H160" s="62" t="s">
        <v>38</v>
      </c>
      <c r="I160" s="62">
        <v>0</v>
      </c>
      <c r="J160" s="62">
        <v>0</v>
      </c>
      <c r="K160" s="69">
        <v>4.333333333333333</v>
      </c>
      <c r="L160" s="62">
        <v>1</v>
      </c>
      <c r="M160" s="62">
        <v>0</v>
      </c>
      <c r="N160" s="62">
        <v>0</v>
      </c>
      <c r="O160" s="62">
        <v>0</v>
      </c>
      <c r="P160" s="62">
        <v>0</v>
      </c>
      <c r="Q160" s="62">
        <v>3</v>
      </c>
      <c r="R160" s="62">
        <v>0</v>
      </c>
      <c r="S160" s="62">
        <v>0</v>
      </c>
      <c r="T160" s="62">
        <v>0</v>
      </c>
      <c r="U160" s="62">
        <v>0</v>
      </c>
      <c r="V160" s="62">
        <v>6.23</v>
      </c>
      <c r="W160" s="62">
        <v>0</v>
      </c>
      <c r="X160" s="62">
        <v>0</v>
      </c>
      <c r="Y160" s="62">
        <v>2.5</v>
      </c>
      <c r="Z160" s="62">
        <v>0.23</v>
      </c>
    </row>
    <row r="161" spans="1:26" ht="17" x14ac:dyDescent="0.2">
      <c r="A161" s="13" t="s">
        <v>305</v>
      </c>
      <c r="B161" s="62">
        <v>4</v>
      </c>
      <c r="C161" s="62">
        <v>0</v>
      </c>
      <c r="D161" s="62">
        <v>0</v>
      </c>
      <c r="E161" s="62">
        <v>3</v>
      </c>
      <c r="F161" s="62">
        <v>0</v>
      </c>
      <c r="G161" s="62">
        <v>0</v>
      </c>
      <c r="H161" s="62" t="s">
        <v>38</v>
      </c>
      <c r="I161" s="62">
        <v>3</v>
      </c>
      <c r="J161" s="62">
        <v>0</v>
      </c>
      <c r="K161" s="69">
        <v>4.333333333333333</v>
      </c>
      <c r="L161" s="62">
        <v>2</v>
      </c>
      <c r="M161" s="62">
        <v>1</v>
      </c>
      <c r="N161" s="62">
        <v>1</v>
      </c>
      <c r="O161" s="62">
        <v>1</v>
      </c>
      <c r="P161" s="62">
        <v>0</v>
      </c>
      <c r="Q161" s="62">
        <v>4</v>
      </c>
      <c r="R161" s="62">
        <v>0</v>
      </c>
      <c r="S161" s="62">
        <v>0</v>
      </c>
      <c r="T161" s="62">
        <v>0</v>
      </c>
      <c r="U161" s="62">
        <v>2.08</v>
      </c>
      <c r="V161" s="62">
        <v>8.31</v>
      </c>
      <c r="W161" s="62">
        <v>0</v>
      </c>
      <c r="X161" s="62">
        <v>2.08</v>
      </c>
      <c r="Y161" s="62">
        <v>1.6</v>
      </c>
      <c r="Z161" s="62">
        <v>0.46</v>
      </c>
    </row>
    <row r="162" spans="1:26" ht="17" x14ac:dyDescent="0.2">
      <c r="A162" s="13" t="s">
        <v>335</v>
      </c>
      <c r="B162" s="62">
        <v>1</v>
      </c>
      <c r="C162" s="62">
        <v>1</v>
      </c>
      <c r="D162" s="62">
        <v>0</v>
      </c>
      <c r="E162" s="62">
        <v>0</v>
      </c>
      <c r="F162" s="62">
        <v>0</v>
      </c>
      <c r="G162" s="62">
        <v>1</v>
      </c>
      <c r="H162" s="62">
        <v>0</v>
      </c>
      <c r="I162" s="62">
        <v>0</v>
      </c>
      <c r="J162" s="62">
        <v>0</v>
      </c>
      <c r="K162" s="69">
        <v>4.333333333333333</v>
      </c>
      <c r="L162" s="62">
        <v>9</v>
      </c>
      <c r="M162" s="62">
        <v>4</v>
      </c>
      <c r="N162" s="62">
        <v>4</v>
      </c>
      <c r="O162" s="62">
        <v>0</v>
      </c>
      <c r="P162" s="62">
        <v>1</v>
      </c>
      <c r="Q162" s="62">
        <v>3</v>
      </c>
      <c r="R162" s="62">
        <v>0</v>
      </c>
      <c r="S162" s="62">
        <v>0</v>
      </c>
      <c r="T162" s="62">
        <v>0</v>
      </c>
      <c r="U162" s="62">
        <v>8.31</v>
      </c>
      <c r="V162" s="62">
        <v>6.23</v>
      </c>
      <c r="W162" s="62">
        <v>2.08</v>
      </c>
      <c r="X162" s="62">
        <v>0</v>
      </c>
      <c r="Y162" s="62">
        <v>-1.5</v>
      </c>
      <c r="Z162" s="62">
        <v>2.31</v>
      </c>
    </row>
    <row r="163" spans="1:26" ht="17" x14ac:dyDescent="0.2">
      <c r="A163" s="13" t="s">
        <v>711</v>
      </c>
      <c r="B163" s="62">
        <v>3</v>
      </c>
      <c r="C163" s="62">
        <v>0</v>
      </c>
      <c r="D163" s="62">
        <v>0</v>
      </c>
      <c r="E163" s="62">
        <v>2</v>
      </c>
      <c r="F163" s="62">
        <v>2</v>
      </c>
      <c r="G163" s="62">
        <v>0</v>
      </c>
      <c r="H163" s="62">
        <v>1</v>
      </c>
      <c r="I163" s="62">
        <v>0</v>
      </c>
      <c r="J163" s="62">
        <v>0</v>
      </c>
      <c r="K163" s="69">
        <v>4.333333333333333</v>
      </c>
      <c r="L163" s="62">
        <v>3</v>
      </c>
      <c r="M163" s="62">
        <v>0</v>
      </c>
      <c r="N163" s="62">
        <v>0</v>
      </c>
      <c r="O163" s="62">
        <v>0</v>
      </c>
      <c r="P163" s="62">
        <v>1</v>
      </c>
      <c r="Q163" s="62">
        <v>2</v>
      </c>
      <c r="R163" s="62">
        <v>0</v>
      </c>
      <c r="S163" s="62">
        <v>0</v>
      </c>
      <c r="T163" s="62">
        <v>0</v>
      </c>
      <c r="U163" s="62">
        <v>0</v>
      </c>
      <c r="V163" s="62">
        <v>4.1500000000000004</v>
      </c>
      <c r="W163" s="62">
        <v>2.08</v>
      </c>
      <c r="X163" s="62">
        <v>0</v>
      </c>
      <c r="Y163" s="62">
        <v>4.4000000000000004</v>
      </c>
      <c r="Z163" s="62">
        <v>0.92</v>
      </c>
    </row>
    <row r="164" spans="1:26" ht="17" x14ac:dyDescent="0.2">
      <c r="A164" s="13" t="s">
        <v>384</v>
      </c>
      <c r="B164" s="62">
        <v>3</v>
      </c>
      <c r="C164" s="62">
        <v>0</v>
      </c>
      <c r="D164" s="62">
        <v>0</v>
      </c>
      <c r="E164" s="62">
        <v>3</v>
      </c>
      <c r="F164" s="62">
        <v>0</v>
      </c>
      <c r="G164" s="62">
        <v>0</v>
      </c>
      <c r="H164" s="62" t="s">
        <v>38</v>
      </c>
      <c r="I164" s="62">
        <v>3</v>
      </c>
      <c r="J164" s="62">
        <v>0</v>
      </c>
      <c r="K164" s="69">
        <v>4.333333333333333</v>
      </c>
      <c r="L164" s="62">
        <v>3</v>
      </c>
      <c r="M164" s="62">
        <v>1</v>
      </c>
      <c r="N164" s="62">
        <v>1</v>
      </c>
      <c r="O164" s="62">
        <v>0</v>
      </c>
      <c r="P164" s="62">
        <v>0</v>
      </c>
      <c r="Q164" s="62">
        <v>4</v>
      </c>
      <c r="R164" s="62">
        <v>0</v>
      </c>
      <c r="S164" s="62">
        <v>0</v>
      </c>
      <c r="T164" s="62">
        <v>0</v>
      </c>
      <c r="U164" s="62">
        <v>2.08</v>
      </c>
      <c r="V164" s="62">
        <v>8.31</v>
      </c>
      <c r="W164" s="62">
        <v>0</v>
      </c>
      <c r="X164" s="62">
        <v>0</v>
      </c>
      <c r="Y164" s="62">
        <v>1.6</v>
      </c>
      <c r="Z164" s="62">
        <v>0.69</v>
      </c>
    </row>
    <row r="165" spans="1:26" ht="17" x14ac:dyDescent="0.2">
      <c r="A165" s="13" t="s">
        <v>374</v>
      </c>
      <c r="B165" s="62">
        <v>2</v>
      </c>
      <c r="C165" s="62">
        <v>1</v>
      </c>
      <c r="D165" s="62">
        <v>0</v>
      </c>
      <c r="E165" s="62">
        <v>1</v>
      </c>
      <c r="F165" s="62">
        <v>0</v>
      </c>
      <c r="G165" s="62">
        <v>1</v>
      </c>
      <c r="H165" s="62">
        <v>0</v>
      </c>
      <c r="I165" s="62">
        <v>0</v>
      </c>
      <c r="J165" s="62">
        <v>0</v>
      </c>
      <c r="K165" s="69">
        <v>4.333333333333333</v>
      </c>
      <c r="L165" s="62">
        <v>8</v>
      </c>
      <c r="M165" s="62">
        <v>6</v>
      </c>
      <c r="N165" s="62">
        <v>6</v>
      </c>
      <c r="O165" s="62">
        <v>2</v>
      </c>
      <c r="P165" s="62">
        <v>0</v>
      </c>
      <c r="Q165" s="62">
        <v>3</v>
      </c>
      <c r="R165" s="62">
        <v>0</v>
      </c>
      <c r="S165" s="62">
        <v>0</v>
      </c>
      <c r="T165" s="62">
        <v>0</v>
      </c>
      <c r="U165" s="62">
        <v>12.46</v>
      </c>
      <c r="V165" s="62">
        <v>6.23</v>
      </c>
      <c r="W165" s="62">
        <v>0</v>
      </c>
      <c r="X165" s="62">
        <v>4.1500000000000004</v>
      </c>
      <c r="Y165" s="62">
        <v>-3.5</v>
      </c>
      <c r="Z165" s="62">
        <v>1.85</v>
      </c>
    </row>
    <row r="166" spans="1:26" ht="17" x14ac:dyDescent="0.2">
      <c r="A166" s="13" t="s">
        <v>352</v>
      </c>
      <c r="B166" s="62">
        <v>4</v>
      </c>
      <c r="C166" s="62">
        <v>0</v>
      </c>
      <c r="D166" s="62">
        <v>0</v>
      </c>
      <c r="E166" s="62">
        <v>3</v>
      </c>
      <c r="F166" s="62">
        <v>1</v>
      </c>
      <c r="G166" s="62">
        <v>1</v>
      </c>
      <c r="H166" s="62">
        <v>0.5</v>
      </c>
      <c r="I166" s="62">
        <v>1</v>
      </c>
      <c r="J166" s="62">
        <v>0</v>
      </c>
      <c r="K166" s="69">
        <v>4.333333333333333</v>
      </c>
      <c r="L166" s="62">
        <v>2</v>
      </c>
      <c r="M166" s="62">
        <v>3</v>
      </c>
      <c r="N166" s="62">
        <v>3</v>
      </c>
      <c r="O166" s="62">
        <v>0</v>
      </c>
      <c r="P166" s="62">
        <v>2</v>
      </c>
      <c r="Q166" s="62">
        <v>7</v>
      </c>
      <c r="R166" s="62">
        <v>0</v>
      </c>
      <c r="S166" s="62">
        <v>0</v>
      </c>
      <c r="T166" s="62">
        <v>2</v>
      </c>
      <c r="U166" s="62">
        <v>6.23</v>
      </c>
      <c r="V166" s="62">
        <v>14.54</v>
      </c>
      <c r="W166" s="62">
        <v>4.1500000000000004</v>
      </c>
      <c r="X166" s="62">
        <v>0</v>
      </c>
      <c r="Y166" s="62">
        <v>0.9</v>
      </c>
      <c r="Z166" s="62">
        <v>0.92</v>
      </c>
    </row>
    <row r="167" spans="1:26" ht="17" x14ac:dyDescent="0.2">
      <c r="A167" s="13" t="s">
        <v>316</v>
      </c>
      <c r="B167" s="62">
        <v>1</v>
      </c>
      <c r="C167" s="62">
        <v>1</v>
      </c>
      <c r="D167" s="62">
        <v>0</v>
      </c>
      <c r="E167" s="62">
        <v>0</v>
      </c>
      <c r="F167" s="62">
        <v>0</v>
      </c>
      <c r="G167" s="62">
        <v>1</v>
      </c>
      <c r="H167" s="62">
        <v>0</v>
      </c>
      <c r="I167" s="62">
        <v>0</v>
      </c>
      <c r="J167" s="62">
        <v>0</v>
      </c>
      <c r="K167" s="69">
        <v>4.333333333333333</v>
      </c>
      <c r="L167" s="62">
        <v>7</v>
      </c>
      <c r="M167" s="62">
        <v>5</v>
      </c>
      <c r="N167" s="62">
        <v>5</v>
      </c>
      <c r="O167" s="62">
        <v>1</v>
      </c>
      <c r="P167" s="62">
        <v>2</v>
      </c>
      <c r="Q167" s="62">
        <v>0</v>
      </c>
      <c r="R167" s="62">
        <v>1</v>
      </c>
      <c r="S167" s="62">
        <v>0</v>
      </c>
      <c r="T167" s="62">
        <v>1</v>
      </c>
      <c r="U167" s="62">
        <v>10.38</v>
      </c>
      <c r="V167" s="62">
        <v>0</v>
      </c>
      <c r="W167" s="62">
        <v>4.1500000000000004</v>
      </c>
      <c r="X167" s="62">
        <v>2.08</v>
      </c>
      <c r="Y167" s="62">
        <v>-2.8</v>
      </c>
      <c r="Z167" s="62">
        <v>2.08</v>
      </c>
    </row>
    <row r="168" spans="1:26" ht="17" x14ac:dyDescent="0.2">
      <c r="A168" s="13" t="s">
        <v>323</v>
      </c>
      <c r="B168" s="62">
        <v>1</v>
      </c>
      <c r="C168" s="62">
        <v>1</v>
      </c>
      <c r="D168" s="62">
        <v>0</v>
      </c>
      <c r="E168" s="62">
        <v>0</v>
      </c>
      <c r="F168" s="62">
        <v>0</v>
      </c>
      <c r="G168" s="62">
        <v>1</v>
      </c>
      <c r="H168" s="62">
        <v>0</v>
      </c>
      <c r="I168" s="62">
        <v>0</v>
      </c>
      <c r="J168" s="62">
        <v>0</v>
      </c>
      <c r="K168" s="69">
        <v>4.333333333333333</v>
      </c>
      <c r="L168" s="62">
        <v>8</v>
      </c>
      <c r="M168" s="62">
        <v>7</v>
      </c>
      <c r="N168" s="62">
        <v>7</v>
      </c>
      <c r="O168" s="62">
        <v>0</v>
      </c>
      <c r="P168" s="62">
        <v>2</v>
      </c>
      <c r="Q168" s="62">
        <v>2</v>
      </c>
      <c r="R168" s="62">
        <v>0</v>
      </c>
      <c r="S168" s="62">
        <v>0</v>
      </c>
      <c r="T168" s="62">
        <v>0</v>
      </c>
      <c r="U168" s="62">
        <v>14.54</v>
      </c>
      <c r="V168" s="62">
        <v>4.1500000000000004</v>
      </c>
      <c r="W168" s="62">
        <v>4.1500000000000004</v>
      </c>
      <c r="X168" s="62">
        <v>0</v>
      </c>
      <c r="Y168" s="62">
        <v>-4.5999999999999996</v>
      </c>
      <c r="Z168" s="62">
        <v>2.31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481</v>
      </c>
      <c r="B170" s="62">
        <v>4</v>
      </c>
      <c r="C170" s="62">
        <v>0</v>
      </c>
      <c r="D170" s="62">
        <v>0</v>
      </c>
      <c r="E170" s="62">
        <v>3</v>
      </c>
      <c r="F170" s="62">
        <v>1</v>
      </c>
      <c r="G170" s="62">
        <v>0</v>
      </c>
      <c r="H170" s="62">
        <v>1</v>
      </c>
      <c r="I170" s="62">
        <v>0</v>
      </c>
      <c r="J170" s="62">
        <v>0</v>
      </c>
      <c r="K170" s="69">
        <v>4.333333333333333</v>
      </c>
      <c r="L170" s="62">
        <v>2</v>
      </c>
      <c r="M170" s="62">
        <v>0</v>
      </c>
      <c r="N170" s="62">
        <v>0</v>
      </c>
      <c r="O170" s="62">
        <v>0</v>
      </c>
      <c r="P170" s="62">
        <v>1</v>
      </c>
      <c r="Q170" s="62">
        <v>2</v>
      </c>
      <c r="R170" s="62">
        <v>0</v>
      </c>
      <c r="S170" s="62">
        <v>0</v>
      </c>
      <c r="T170" s="62">
        <v>1</v>
      </c>
      <c r="U170" s="62">
        <v>0</v>
      </c>
      <c r="V170" s="62">
        <v>4.1500000000000004</v>
      </c>
      <c r="W170" s="62">
        <v>2.08</v>
      </c>
      <c r="X170" s="62">
        <v>0</v>
      </c>
      <c r="Y170" s="62">
        <v>3.4</v>
      </c>
      <c r="Z170" s="62">
        <v>0.69</v>
      </c>
    </row>
    <row r="171" spans="1:26" ht="17" x14ac:dyDescent="0.2">
      <c r="A171" s="13" t="s">
        <v>404</v>
      </c>
      <c r="B171" s="62">
        <v>4</v>
      </c>
      <c r="C171" s="62">
        <v>0</v>
      </c>
      <c r="D171" s="62">
        <v>0</v>
      </c>
      <c r="E171" s="62">
        <v>1</v>
      </c>
      <c r="F171" s="62">
        <v>1</v>
      </c>
      <c r="G171" s="62">
        <v>0</v>
      </c>
      <c r="H171" s="62">
        <v>1</v>
      </c>
      <c r="I171" s="62">
        <v>0</v>
      </c>
      <c r="J171" s="62">
        <v>0</v>
      </c>
      <c r="K171" s="69">
        <v>4.333333333333333</v>
      </c>
      <c r="L171" s="62">
        <v>0</v>
      </c>
      <c r="M171" s="62">
        <v>0</v>
      </c>
      <c r="N171" s="62">
        <v>0</v>
      </c>
      <c r="O171" s="62">
        <v>0</v>
      </c>
      <c r="P171" s="62">
        <v>1</v>
      </c>
      <c r="Q171" s="62">
        <v>3</v>
      </c>
      <c r="R171" s="62">
        <v>0</v>
      </c>
      <c r="S171" s="62">
        <v>0</v>
      </c>
      <c r="T171" s="62">
        <v>0</v>
      </c>
      <c r="U171" s="62">
        <v>0</v>
      </c>
      <c r="V171" s="62">
        <v>6.23</v>
      </c>
      <c r="W171" s="62">
        <v>2.08</v>
      </c>
      <c r="X171" s="62">
        <v>0</v>
      </c>
      <c r="Y171" s="62">
        <v>3.5</v>
      </c>
      <c r="Z171" s="62">
        <v>0.23</v>
      </c>
    </row>
    <row r="172" spans="1:26" ht="17" x14ac:dyDescent="0.2">
      <c r="A172" s="13" t="s">
        <v>343</v>
      </c>
      <c r="B172" s="62">
        <v>2</v>
      </c>
      <c r="C172" s="62">
        <v>0</v>
      </c>
      <c r="D172" s="62">
        <v>0</v>
      </c>
      <c r="E172" s="62">
        <v>0</v>
      </c>
      <c r="F172" s="62">
        <v>0</v>
      </c>
      <c r="G172" s="62">
        <v>0</v>
      </c>
      <c r="H172" s="62" t="s">
        <v>38</v>
      </c>
      <c r="I172" s="62">
        <v>0</v>
      </c>
      <c r="J172" s="62">
        <v>0</v>
      </c>
      <c r="K172" s="62" t="s">
        <v>291</v>
      </c>
      <c r="L172" s="62">
        <v>5</v>
      </c>
      <c r="M172" s="62">
        <v>1</v>
      </c>
      <c r="N172" s="62">
        <v>1</v>
      </c>
      <c r="O172" s="62">
        <v>0</v>
      </c>
      <c r="P172" s="62">
        <v>1</v>
      </c>
      <c r="Q172" s="62">
        <v>4</v>
      </c>
      <c r="R172" s="62">
        <v>0</v>
      </c>
      <c r="S172" s="62">
        <v>0</v>
      </c>
      <c r="T172" s="62">
        <v>0</v>
      </c>
      <c r="U172" s="62">
        <v>2.25</v>
      </c>
      <c r="V172" s="62">
        <v>9</v>
      </c>
      <c r="W172" s="62">
        <v>2.25</v>
      </c>
      <c r="X172" s="62">
        <v>0</v>
      </c>
      <c r="Y172" s="62">
        <v>1.4</v>
      </c>
      <c r="Z172" s="62">
        <v>1.5</v>
      </c>
    </row>
    <row r="173" spans="1:26" ht="17" x14ac:dyDescent="0.2">
      <c r="A173" s="13" t="s">
        <v>529</v>
      </c>
      <c r="B173" s="62">
        <v>3</v>
      </c>
      <c r="C173" s="62">
        <v>0</v>
      </c>
      <c r="D173" s="62">
        <v>0</v>
      </c>
      <c r="E173" s="62">
        <v>1</v>
      </c>
      <c r="F173" s="62">
        <v>0</v>
      </c>
      <c r="G173" s="62">
        <v>0</v>
      </c>
      <c r="H173" s="62" t="s">
        <v>38</v>
      </c>
      <c r="I173" s="62">
        <v>0</v>
      </c>
      <c r="J173" s="62">
        <v>0</v>
      </c>
      <c r="K173" s="62" t="s">
        <v>291</v>
      </c>
      <c r="L173" s="62">
        <v>1</v>
      </c>
      <c r="M173" s="62">
        <v>0</v>
      </c>
      <c r="N173" s="62">
        <v>0</v>
      </c>
      <c r="O173" s="62">
        <v>0</v>
      </c>
      <c r="P173" s="62">
        <v>2</v>
      </c>
      <c r="Q173" s="62">
        <v>2</v>
      </c>
      <c r="R173" s="62">
        <v>0</v>
      </c>
      <c r="S173" s="62">
        <v>0</v>
      </c>
      <c r="T173" s="62">
        <v>0</v>
      </c>
      <c r="U173" s="62">
        <v>0</v>
      </c>
      <c r="V173" s="62">
        <v>4.5</v>
      </c>
      <c r="W173" s="62">
        <v>4.5</v>
      </c>
      <c r="X173" s="62">
        <v>0</v>
      </c>
      <c r="Y173" s="62">
        <v>2.2000000000000002</v>
      </c>
      <c r="Z173" s="62">
        <v>0.75</v>
      </c>
    </row>
    <row r="174" spans="1:26" ht="17" x14ac:dyDescent="0.2">
      <c r="A174" s="13" t="s">
        <v>365</v>
      </c>
      <c r="B174" s="62">
        <v>2</v>
      </c>
      <c r="C174" s="62">
        <v>0</v>
      </c>
      <c r="D174" s="62">
        <v>0</v>
      </c>
      <c r="E174" s="62">
        <v>1</v>
      </c>
      <c r="F174" s="62">
        <v>2</v>
      </c>
      <c r="G174" s="62">
        <v>0</v>
      </c>
      <c r="H174" s="62">
        <v>1</v>
      </c>
      <c r="I174" s="62">
        <v>0</v>
      </c>
      <c r="J174" s="62">
        <v>0</v>
      </c>
      <c r="K174" s="62" t="s">
        <v>291</v>
      </c>
      <c r="L174" s="62">
        <v>1</v>
      </c>
      <c r="M174" s="62">
        <v>0</v>
      </c>
      <c r="N174" s="62">
        <v>0</v>
      </c>
      <c r="O174" s="62">
        <v>0</v>
      </c>
      <c r="P174" s="62">
        <v>0</v>
      </c>
      <c r="Q174" s="62">
        <v>1</v>
      </c>
      <c r="R174" s="62">
        <v>0</v>
      </c>
      <c r="S174" s="62">
        <v>0</v>
      </c>
      <c r="T174" s="62">
        <v>0</v>
      </c>
      <c r="U174" s="62">
        <v>0</v>
      </c>
      <c r="V174" s="62">
        <v>2.25</v>
      </c>
      <c r="W174" s="62">
        <v>0</v>
      </c>
      <c r="X174" s="62">
        <v>0</v>
      </c>
      <c r="Y174" s="62">
        <v>4.0999999999999996</v>
      </c>
      <c r="Z174" s="62">
        <v>0.25</v>
      </c>
    </row>
    <row r="175" spans="1:26" ht="17" x14ac:dyDescent="0.2">
      <c r="A175" s="13" t="s">
        <v>471</v>
      </c>
      <c r="B175" s="62">
        <v>1</v>
      </c>
      <c r="C175" s="62">
        <v>1</v>
      </c>
      <c r="D175" s="62">
        <v>0</v>
      </c>
      <c r="E175" s="62">
        <v>0</v>
      </c>
      <c r="F175" s="62">
        <v>0</v>
      </c>
      <c r="G175" s="62">
        <v>1</v>
      </c>
      <c r="H175" s="62">
        <v>0</v>
      </c>
      <c r="I175" s="62">
        <v>0</v>
      </c>
      <c r="J175" s="62">
        <v>0</v>
      </c>
      <c r="K175" s="62" t="s">
        <v>291</v>
      </c>
      <c r="L175" s="62">
        <v>5</v>
      </c>
      <c r="M175" s="62">
        <v>6</v>
      </c>
      <c r="N175" s="62">
        <v>6</v>
      </c>
      <c r="O175" s="62">
        <v>0</v>
      </c>
      <c r="P175" s="62">
        <v>4</v>
      </c>
      <c r="Q175" s="62">
        <v>2</v>
      </c>
      <c r="R175" s="62">
        <v>0</v>
      </c>
      <c r="S175" s="62">
        <v>0</v>
      </c>
      <c r="T175" s="62">
        <v>0</v>
      </c>
      <c r="U175" s="62">
        <v>13.5</v>
      </c>
      <c r="V175" s="62">
        <v>4.5</v>
      </c>
      <c r="W175" s="62">
        <v>9</v>
      </c>
      <c r="X175" s="62">
        <v>0</v>
      </c>
      <c r="Y175" s="62">
        <v>-3.8</v>
      </c>
      <c r="Z175" s="62">
        <v>2.25</v>
      </c>
    </row>
    <row r="176" spans="1:26" ht="17" x14ac:dyDescent="0.2">
      <c r="A176" s="13" t="s">
        <v>614</v>
      </c>
      <c r="B176" s="62">
        <v>1</v>
      </c>
      <c r="C176" s="62">
        <v>0</v>
      </c>
      <c r="D176" s="62">
        <v>0</v>
      </c>
      <c r="E176" s="62">
        <v>0</v>
      </c>
      <c r="F176" s="62">
        <v>0</v>
      </c>
      <c r="G176" s="62">
        <v>0</v>
      </c>
      <c r="H176" s="62" t="s">
        <v>38</v>
      </c>
      <c r="I176" s="62">
        <v>0</v>
      </c>
      <c r="J176" s="62">
        <v>0</v>
      </c>
      <c r="K176" s="62" t="s">
        <v>291</v>
      </c>
      <c r="L176" s="62">
        <v>2</v>
      </c>
      <c r="M176" s="62">
        <v>0</v>
      </c>
      <c r="N176" s="62">
        <v>0</v>
      </c>
      <c r="O176" s="62">
        <v>0</v>
      </c>
      <c r="P176" s="62">
        <v>1</v>
      </c>
      <c r="Q176" s="62">
        <v>1</v>
      </c>
      <c r="R176" s="62">
        <v>0</v>
      </c>
      <c r="S176" s="62">
        <v>0</v>
      </c>
      <c r="T176" s="62">
        <v>2</v>
      </c>
      <c r="U176" s="62">
        <v>0</v>
      </c>
      <c r="V176" s="62">
        <v>2.25</v>
      </c>
      <c r="W176" s="62">
        <v>2.25</v>
      </c>
      <c r="X176" s="62">
        <v>0</v>
      </c>
      <c r="Y176" s="62">
        <v>2.1</v>
      </c>
      <c r="Z176" s="62">
        <v>0.75</v>
      </c>
    </row>
    <row r="177" spans="1:26" ht="17" x14ac:dyDescent="0.2">
      <c r="A177" s="13" t="s">
        <v>528</v>
      </c>
      <c r="B177" s="62">
        <v>3</v>
      </c>
      <c r="C177" s="62">
        <v>0</v>
      </c>
      <c r="D177" s="62">
        <v>0</v>
      </c>
      <c r="E177" s="62">
        <v>2</v>
      </c>
      <c r="F177" s="62">
        <v>0</v>
      </c>
      <c r="G177" s="62">
        <v>0</v>
      </c>
      <c r="H177" s="62" t="s">
        <v>38</v>
      </c>
      <c r="I177" s="62">
        <v>0</v>
      </c>
      <c r="J177" s="62">
        <v>0</v>
      </c>
      <c r="K177" s="62" t="s">
        <v>291</v>
      </c>
      <c r="L177" s="62">
        <v>2</v>
      </c>
      <c r="M177" s="62">
        <v>1</v>
      </c>
      <c r="N177" s="62">
        <v>1</v>
      </c>
      <c r="O177" s="62">
        <v>0</v>
      </c>
      <c r="P177" s="62">
        <v>1</v>
      </c>
      <c r="Q177" s="62">
        <v>1</v>
      </c>
      <c r="R177" s="62">
        <v>0</v>
      </c>
      <c r="S177" s="62">
        <v>0</v>
      </c>
      <c r="T177" s="62">
        <v>0</v>
      </c>
      <c r="U177" s="62">
        <v>2.25</v>
      </c>
      <c r="V177" s="62">
        <v>2.25</v>
      </c>
      <c r="W177" s="62">
        <v>2.25</v>
      </c>
      <c r="X177" s="62">
        <v>0</v>
      </c>
      <c r="Y177" s="62">
        <v>1.1000000000000001</v>
      </c>
      <c r="Z177" s="62">
        <v>0.75</v>
      </c>
    </row>
    <row r="178" spans="1:26" ht="17" x14ac:dyDescent="0.2">
      <c r="A178" s="13" t="s">
        <v>707</v>
      </c>
      <c r="B178" s="62">
        <v>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 t="s">
        <v>38</v>
      </c>
      <c r="I178" s="62">
        <v>0</v>
      </c>
      <c r="J178" s="62">
        <v>0</v>
      </c>
      <c r="K178" s="62" t="s">
        <v>291</v>
      </c>
      <c r="L178" s="62">
        <v>6</v>
      </c>
      <c r="M178" s="62">
        <v>4</v>
      </c>
      <c r="N178" s="62">
        <v>4</v>
      </c>
      <c r="O178" s="62">
        <v>1</v>
      </c>
      <c r="P178" s="62">
        <v>3</v>
      </c>
      <c r="Q178" s="62">
        <v>1</v>
      </c>
      <c r="R178" s="62">
        <v>0</v>
      </c>
      <c r="S178" s="62">
        <v>0</v>
      </c>
      <c r="T178" s="62">
        <v>0</v>
      </c>
      <c r="U178" s="62">
        <v>9</v>
      </c>
      <c r="V178" s="62">
        <v>2.25</v>
      </c>
      <c r="W178" s="62">
        <v>6.75</v>
      </c>
      <c r="X178" s="62">
        <v>2.25</v>
      </c>
      <c r="Y178" s="62">
        <v>-1.9</v>
      </c>
      <c r="Z178" s="62">
        <v>2.25</v>
      </c>
    </row>
    <row r="179" spans="1:26" ht="17" x14ac:dyDescent="0.2">
      <c r="A179" s="13" t="s">
        <v>532</v>
      </c>
      <c r="B179" s="62">
        <v>1</v>
      </c>
      <c r="C179" s="62">
        <v>1</v>
      </c>
      <c r="D179" s="62">
        <v>0</v>
      </c>
      <c r="E179" s="62">
        <v>0</v>
      </c>
      <c r="F179" s="62">
        <v>0</v>
      </c>
      <c r="G179" s="62">
        <v>1</v>
      </c>
      <c r="H179" s="62">
        <v>0</v>
      </c>
      <c r="I179" s="62">
        <v>0</v>
      </c>
      <c r="J179" s="62">
        <v>0</v>
      </c>
      <c r="K179" s="62" t="s">
        <v>291</v>
      </c>
      <c r="L179" s="62">
        <v>6</v>
      </c>
      <c r="M179" s="62">
        <v>5</v>
      </c>
      <c r="N179" s="62">
        <v>5</v>
      </c>
      <c r="O179" s="62">
        <v>1</v>
      </c>
      <c r="P179" s="62">
        <v>5</v>
      </c>
      <c r="Q179" s="62">
        <v>0</v>
      </c>
      <c r="R179" s="62">
        <v>0</v>
      </c>
      <c r="S179" s="62">
        <v>0</v>
      </c>
      <c r="T179" s="62">
        <v>0</v>
      </c>
      <c r="U179" s="62">
        <v>11.25</v>
      </c>
      <c r="V179" s="62">
        <v>0</v>
      </c>
      <c r="W179" s="62">
        <v>11.25</v>
      </c>
      <c r="X179" s="62">
        <v>2.25</v>
      </c>
      <c r="Y179" s="62">
        <v>-3</v>
      </c>
      <c r="Z179" s="62">
        <v>2.75</v>
      </c>
    </row>
    <row r="180" spans="1:26" ht="17" x14ac:dyDescent="0.2">
      <c r="A180" s="13" t="s">
        <v>269</v>
      </c>
      <c r="B180" s="62">
        <v>2</v>
      </c>
      <c r="C180" s="62">
        <v>0</v>
      </c>
      <c r="D180" s="62">
        <v>0</v>
      </c>
      <c r="E180" s="62">
        <v>0</v>
      </c>
      <c r="F180" s="62">
        <v>0</v>
      </c>
      <c r="G180" s="62">
        <v>1</v>
      </c>
      <c r="H180" s="62">
        <v>0</v>
      </c>
      <c r="I180" s="62">
        <v>0</v>
      </c>
      <c r="J180" s="62">
        <v>0</v>
      </c>
      <c r="K180" s="62" t="s">
        <v>291</v>
      </c>
      <c r="L180" s="62">
        <v>7</v>
      </c>
      <c r="M180" s="62">
        <v>8</v>
      </c>
      <c r="N180" s="62">
        <v>7</v>
      </c>
      <c r="O180" s="62">
        <v>1</v>
      </c>
      <c r="P180" s="62">
        <v>3</v>
      </c>
      <c r="Q180" s="62">
        <v>3</v>
      </c>
      <c r="R180" s="62">
        <v>0</v>
      </c>
      <c r="S180" s="62">
        <v>0</v>
      </c>
      <c r="T180" s="62">
        <v>0</v>
      </c>
      <c r="U180" s="62">
        <v>15.75</v>
      </c>
      <c r="V180" s="62">
        <v>6.75</v>
      </c>
      <c r="W180" s="62">
        <v>6.75</v>
      </c>
      <c r="X180" s="62">
        <v>2.25</v>
      </c>
      <c r="Y180" s="62">
        <v>-4.7</v>
      </c>
      <c r="Z180" s="62">
        <v>2.5</v>
      </c>
    </row>
    <row r="181" spans="1:26" ht="17" x14ac:dyDescent="0.2">
      <c r="A181" s="13" t="s">
        <v>708</v>
      </c>
      <c r="B181" s="62">
        <v>1</v>
      </c>
      <c r="C181" s="62">
        <v>0</v>
      </c>
      <c r="D181" s="62">
        <v>0</v>
      </c>
      <c r="E181" s="62">
        <v>0</v>
      </c>
      <c r="F181" s="62">
        <v>0</v>
      </c>
      <c r="G181" s="62">
        <v>0</v>
      </c>
      <c r="H181" s="62" t="s">
        <v>38</v>
      </c>
      <c r="I181" s="62">
        <v>0</v>
      </c>
      <c r="J181" s="62">
        <v>0</v>
      </c>
      <c r="K181" s="62" t="s">
        <v>291</v>
      </c>
      <c r="L181" s="62">
        <v>1</v>
      </c>
      <c r="M181" s="62">
        <v>0</v>
      </c>
      <c r="N181" s="62">
        <v>0</v>
      </c>
      <c r="O181" s="62">
        <v>0</v>
      </c>
      <c r="P181" s="62">
        <v>2</v>
      </c>
      <c r="Q181" s="62">
        <v>2</v>
      </c>
      <c r="R181" s="62">
        <v>0</v>
      </c>
      <c r="S181" s="62">
        <v>0</v>
      </c>
      <c r="T181" s="62">
        <v>0</v>
      </c>
      <c r="U181" s="62">
        <v>0</v>
      </c>
      <c r="V181" s="62">
        <v>4.5</v>
      </c>
      <c r="W181" s="62">
        <v>4.5</v>
      </c>
      <c r="X181" s="62">
        <v>0</v>
      </c>
      <c r="Y181" s="62">
        <v>2.2000000000000002</v>
      </c>
      <c r="Z181" s="62">
        <v>0.75</v>
      </c>
    </row>
    <row r="182" spans="1:26" ht="17" x14ac:dyDescent="0.2">
      <c r="A182" s="13" t="s">
        <v>260</v>
      </c>
      <c r="B182" s="62">
        <v>2</v>
      </c>
      <c r="C182" s="62">
        <v>0</v>
      </c>
      <c r="D182" s="62">
        <v>0</v>
      </c>
      <c r="E182" s="62">
        <v>1</v>
      </c>
      <c r="F182" s="62">
        <v>1</v>
      </c>
      <c r="G182" s="62">
        <v>0</v>
      </c>
      <c r="H182" s="62">
        <v>1</v>
      </c>
      <c r="I182" s="62">
        <v>0</v>
      </c>
      <c r="J182" s="62">
        <v>0</v>
      </c>
      <c r="K182" s="62" t="s">
        <v>291</v>
      </c>
      <c r="L182" s="62">
        <v>5</v>
      </c>
      <c r="M182" s="62">
        <v>3</v>
      </c>
      <c r="N182" s="62">
        <v>3</v>
      </c>
      <c r="O182" s="62">
        <v>0</v>
      </c>
      <c r="P182" s="62">
        <v>5</v>
      </c>
      <c r="Q182" s="62">
        <v>4</v>
      </c>
      <c r="R182" s="62">
        <v>0</v>
      </c>
      <c r="S182" s="62">
        <v>0</v>
      </c>
      <c r="T182" s="62">
        <v>1</v>
      </c>
      <c r="U182" s="62">
        <v>6.75</v>
      </c>
      <c r="V182" s="62">
        <v>9</v>
      </c>
      <c r="W182" s="62">
        <v>11.25</v>
      </c>
      <c r="X182" s="62">
        <v>0</v>
      </c>
      <c r="Y182" s="62">
        <v>0.4</v>
      </c>
      <c r="Z182" s="62">
        <v>2.5</v>
      </c>
    </row>
    <row r="183" spans="1:26" ht="17" x14ac:dyDescent="0.2">
      <c r="A183" s="13" t="s">
        <v>599</v>
      </c>
      <c r="B183" s="62">
        <v>3</v>
      </c>
      <c r="C183" s="62">
        <v>0</v>
      </c>
      <c r="D183" s="62">
        <v>0</v>
      </c>
      <c r="E183" s="62">
        <v>0</v>
      </c>
      <c r="F183" s="62">
        <v>0</v>
      </c>
      <c r="G183" s="62">
        <v>1</v>
      </c>
      <c r="H183" s="62">
        <v>0</v>
      </c>
      <c r="I183" s="62">
        <v>0</v>
      </c>
      <c r="J183" s="62">
        <v>0</v>
      </c>
      <c r="K183" s="62" t="s">
        <v>291</v>
      </c>
      <c r="L183" s="62">
        <v>3</v>
      </c>
      <c r="M183" s="62">
        <v>2</v>
      </c>
      <c r="N183" s="62">
        <v>2</v>
      </c>
      <c r="O183" s="62">
        <v>0</v>
      </c>
      <c r="P183" s="62">
        <v>1</v>
      </c>
      <c r="Q183" s="62">
        <v>0</v>
      </c>
      <c r="R183" s="62">
        <v>1</v>
      </c>
      <c r="S183" s="62">
        <v>0</v>
      </c>
      <c r="T183" s="62">
        <v>0</v>
      </c>
      <c r="U183" s="62">
        <v>4.5</v>
      </c>
      <c r="V183" s="62">
        <v>0</v>
      </c>
      <c r="W183" s="62">
        <v>2.25</v>
      </c>
      <c r="X183" s="62">
        <v>0</v>
      </c>
      <c r="Y183" s="62">
        <v>0</v>
      </c>
      <c r="Z183" s="62">
        <v>1</v>
      </c>
    </row>
    <row r="184" spans="1:26" ht="17" x14ac:dyDescent="0.2">
      <c r="A184" s="13" t="s">
        <v>273</v>
      </c>
      <c r="B184" s="62">
        <v>1</v>
      </c>
      <c r="C184" s="62">
        <v>0</v>
      </c>
      <c r="D184" s="62">
        <v>0</v>
      </c>
      <c r="E184" s="62">
        <v>0</v>
      </c>
      <c r="F184" s="62">
        <v>1</v>
      </c>
      <c r="G184" s="62">
        <v>0</v>
      </c>
      <c r="H184" s="62">
        <v>1</v>
      </c>
      <c r="I184" s="62">
        <v>0</v>
      </c>
      <c r="J184" s="62">
        <v>0</v>
      </c>
      <c r="K184" s="62" t="s">
        <v>291</v>
      </c>
      <c r="L184" s="62">
        <v>1</v>
      </c>
      <c r="M184" s="62">
        <v>0</v>
      </c>
      <c r="N184" s="62">
        <v>0</v>
      </c>
      <c r="O184" s="62">
        <v>0</v>
      </c>
      <c r="P184" s="62">
        <v>2</v>
      </c>
      <c r="Q184" s="62">
        <v>1</v>
      </c>
      <c r="R184" s="62">
        <v>0</v>
      </c>
      <c r="S184" s="62">
        <v>0</v>
      </c>
      <c r="T184" s="62">
        <v>1</v>
      </c>
      <c r="U184" s="62">
        <v>0</v>
      </c>
      <c r="V184" s="62">
        <v>2.25</v>
      </c>
      <c r="W184" s="62">
        <v>4.5</v>
      </c>
      <c r="X184" s="62">
        <v>0</v>
      </c>
      <c r="Y184" s="62">
        <v>3.1</v>
      </c>
      <c r="Z184" s="62">
        <v>0.75</v>
      </c>
    </row>
    <row r="185" spans="1:26" ht="17" x14ac:dyDescent="0.2">
      <c r="A185" s="13" t="s">
        <v>406</v>
      </c>
      <c r="B185" s="62">
        <v>2</v>
      </c>
      <c r="C185" s="62">
        <v>0</v>
      </c>
      <c r="D185" s="62">
        <v>0</v>
      </c>
      <c r="E185" s="62">
        <v>2</v>
      </c>
      <c r="F185" s="62">
        <v>1</v>
      </c>
      <c r="G185" s="62">
        <v>1</v>
      </c>
      <c r="H185" s="62">
        <v>0.5</v>
      </c>
      <c r="I185" s="62">
        <v>0</v>
      </c>
      <c r="J185" s="62">
        <v>0</v>
      </c>
      <c r="K185" s="62" t="s">
        <v>291</v>
      </c>
      <c r="L185" s="62">
        <v>4</v>
      </c>
      <c r="M185" s="62">
        <v>2</v>
      </c>
      <c r="N185" s="62">
        <v>2</v>
      </c>
      <c r="O185" s="62">
        <v>0</v>
      </c>
      <c r="P185" s="62">
        <v>2</v>
      </c>
      <c r="Q185" s="62">
        <v>3</v>
      </c>
      <c r="R185" s="62">
        <v>0</v>
      </c>
      <c r="S185" s="62">
        <v>0</v>
      </c>
      <c r="T185" s="62">
        <v>0</v>
      </c>
      <c r="U185" s="62">
        <v>4.5</v>
      </c>
      <c r="V185" s="62">
        <v>6.75</v>
      </c>
      <c r="W185" s="62">
        <v>4.5</v>
      </c>
      <c r="X185" s="62">
        <v>0</v>
      </c>
      <c r="Y185" s="62">
        <v>1.3</v>
      </c>
      <c r="Z185" s="62">
        <v>1.5</v>
      </c>
    </row>
    <row r="186" spans="1:26" ht="17" x14ac:dyDescent="0.2">
      <c r="A186" s="13" t="s">
        <v>659</v>
      </c>
      <c r="B186" s="62">
        <v>2</v>
      </c>
      <c r="C186" s="62">
        <v>0</v>
      </c>
      <c r="D186" s="62">
        <v>0</v>
      </c>
      <c r="E186" s="62">
        <v>1</v>
      </c>
      <c r="F186" s="62">
        <v>0</v>
      </c>
      <c r="G186" s="62">
        <v>0</v>
      </c>
      <c r="H186" s="62" t="s">
        <v>38</v>
      </c>
      <c r="I186" s="62">
        <v>0</v>
      </c>
      <c r="J186" s="62">
        <v>0</v>
      </c>
      <c r="K186" s="62" t="s">
        <v>291</v>
      </c>
      <c r="L186" s="62">
        <v>4</v>
      </c>
      <c r="M186" s="62">
        <v>4</v>
      </c>
      <c r="N186" s="62">
        <v>4</v>
      </c>
      <c r="O186" s="62">
        <v>0</v>
      </c>
      <c r="P186" s="62">
        <v>1</v>
      </c>
      <c r="Q186" s="62">
        <v>0</v>
      </c>
      <c r="R186" s="62">
        <v>1</v>
      </c>
      <c r="S186" s="62">
        <v>0</v>
      </c>
      <c r="T186" s="62">
        <v>0</v>
      </c>
      <c r="U186" s="62">
        <v>9</v>
      </c>
      <c r="V186" s="62">
        <v>0</v>
      </c>
      <c r="W186" s="62">
        <v>2.25</v>
      </c>
      <c r="X186" s="62">
        <v>0</v>
      </c>
      <c r="Y186" s="62">
        <v>-2</v>
      </c>
      <c r="Z186" s="62">
        <v>1.25</v>
      </c>
    </row>
    <row r="187" spans="1:26" ht="17" x14ac:dyDescent="0.2">
      <c r="A187" s="13" t="s">
        <v>594</v>
      </c>
      <c r="B187" s="62">
        <v>2</v>
      </c>
      <c r="C187" s="62">
        <v>0</v>
      </c>
      <c r="D187" s="62">
        <v>0</v>
      </c>
      <c r="E187" s="62">
        <v>1</v>
      </c>
      <c r="F187" s="62">
        <v>1</v>
      </c>
      <c r="G187" s="62">
        <v>0</v>
      </c>
      <c r="H187" s="62">
        <v>1</v>
      </c>
      <c r="I187" s="62">
        <v>0</v>
      </c>
      <c r="J187" s="62">
        <v>0</v>
      </c>
      <c r="K187" s="62" t="s">
        <v>291</v>
      </c>
      <c r="L187" s="62">
        <v>2</v>
      </c>
      <c r="M187" s="62">
        <v>0</v>
      </c>
      <c r="N187" s="62">
        <v>0</v>
      </c>
      <c r="O187" s="62">
        <v>0</v>
      </c>
      <c r="P187" s="62">
        <v>2</v>
      </c>
      <c r="Q187" s="62">
        <v>3</v>
      </c>
      <c r="R187" s="62">
        <v>0</v>
      </c>
      <c r="S187" s="62">
        <v>0</v>
      </c>
      <c r="T187" s="62">
        <v>0</v>
      </c>
      <c r="U187" s="62">
        <v>0</v>
      </c>
      <c r="V187" s="62">
        <v>6.75</v>
      </c>
      <c r="W187" s="62">
        <v>4.5</v>
      </c>
      <c r="X187" s="62">
        <v>0</v>
      </c>
      <c r="Y187" s="62">
        <v>3.3</v>
      </c>
      <c r="Z187" s="62">
        <v>1</v>
      </c>
    </row>
    <row r="188" spans="1:26" ht="17" x14ac:dyDescent="0.2">
      <c r="A188" s="13" t="s">
        <v>694</v>
      </c>
      <c r="B188" s="62">
        <v>1</v>
      </c>
      <c r="C188" s="62">
        <v>0</v>
      </c>
      <c r="D188" s="62">
        <v>0</v>
      </c>
      <c r="E188" s="62">
        <v>1</v>
      </c>
      <c r="F188" s="62">
        <v>0</v>
      </c>
      <c r="G188" s="62">
        <v>0</v>
      </c>
      <c r="H188" s="62" t="s">
        <v>38</v>
      </c>
      <c r="I188" s="62">
        <v>1</v>
      </c>
      <c r="J188" s="62">
        <v>0</v>
      </c>
      <c r="K188" s="62" t="s">
        <v>291</v>
      </c>
      <c r="L188" s="62">
        <v>3</v>
      </c>
      <c r="M188" s="62">
        <v>1</v>
      </c>
      <c r="N188" s="62">
        <v>1</v>
      </c>
      <c r="O188" s="62">
        <v>0</v>
      </c>
      <c r="P188" s="62">
        <v>1</v>
      </c>
      <c r="Q188" s="62">
        <v>3</v>
      </c>
      <c r="R188" s="62">
        <v>0</v>
      </c>
      <c r="S188" s="62">
        <v>0</v>
      </c>
      <c r="T188" s="62">
        <v>0</v>
      </c>
      <c r="U188" s="62">
        <v>2.25</v>
      </c>
      <c r="V188" s="62">
        <v>6.75</v>
      </c>
      <c r="W188" s="62">
        <v>2.25</v>
      </c>
      <c r="X188" s="62">
        <v>0</v>
      </c>
      <c r="Y188" s="62">
        <v>1.3</v>
      </c>
      <c r="Z188" s="62">
        <v>1</v>
      </c>
    </row>
    <row r="189" spans="1:26" ht="17" x14ac:dyDescent="0.2">
      <c r="A189" s="13" t="s">
        <v>299</v>
      </c>
      <c r="B189" s="62">
        <v>3</v>
      </c>
      <c r="C189" s="62">
        <v>0</v>
      </c>
      <c r="D189" s="62">
        <v>0</v>
      </c>
      <c r="E189" s="62">
        <v>0</v>
      </c>
      <c r="F189" s="62">
        <v>1</v>
      </c>
      <c r="G189" s="62">
        <v>0</v>
      </c>
      <c r="H189" s="62">
        <v>1</v>
      </c>
      <c r="I189" s="62">
        <v>0</v>
      </c>
      <c r="J189" s="62">
        <v>0</v>
      </c>
      <c r="K189" s="62" t="s">
        <v>291</v>
      </c>
      <c r="L189" s="62">
        <v>5</v>
      </c>
      <c r="M189" s="62">
        <v>2</v>
      </c>
      <c r="N189" s="62">
        <v>2</v>
      </c>
      <c r="O189" s="62">
        <v>1</v>
      </c>
      <c r="P189" s="62">
        <v>1</v>
      </c>
      <c r="Q189" s="62">
        <v>0</v>
      </c>
      <c r="R189" s="62">
        <v>0</v>
      </c>
      <c r="S189" s="62">
        <v>0</v>
      </c>
      <c r="T189" s="62">
        <v>0</v>
      </c>
      <c r="U189" s="62">
        <v>4.5</v>
      </c>
      <c r="V189" s="62">
        <v>0</v>
      </c>
      <c r="W189" s="62">
        <v>2.25</v>
      </c>
      <c r="X189" s="62">
        <v>2.25</v>
      </c>
      <c r="Y189" s="62">
        <v>1</v>
      </c>
      <c r="Z189" s="62">
        <v>1.5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324</v>
      </c>
      <c r="B191" s="62">
        <v>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 t="s">
        <v>38</v>
      </c>
      <c r="I191" s="62">
        <v>0</v>
      </c>
      <c r="J191" s="62">
        <v>0</v>
      </c>
      <c r="K191" s="62" t="s">
        <v>291</v>
      </c>
      <c r="L191" s="62">
        <v>3</v>
      </c>
      <c r="M191" s="62">
        <v>3</v>
      </c>
      <c r="N191" s="62">
        <v>3</v>
      </c>
      <c r="O191" s="62">
        <v>0</v>
      </c>
      <c r="P191" s="62">
        <v>5</v>
      </c>
      <c r="Q191" s="62">
        <v>7</v>
      </c>
      <c r="R191" s="62">
        <v>0</v>
      </c>
      <c r="S191" s="62">
        <v>0</v>
      </c>
      <c r="T191" s="62">
        <v>1</v>
      </c>
      <c r="U191" s="62">
        <v>6.75</v>
      </c>
      <c r="V191" s="62">
        <v>15.75</v>
      </c>
      <c r="W191" s="62">
        <v>11.25</v>
      </c>
      <c r="X191" s="62">
        <v>0</v>
      </c>
      <c r="Y191" s="62">
        <v>-0.3</v>
      </c>
      <c r="Z191" s="62">
        <v>2</v>
      </c>
    </row>
    <row r="192" spans="1:26" ht="17" x14ac:dyDescent="0.2">
      <c r="A192" s="13" t="s">
        <v>318</v>
      </c>
      <c r="B192" s="62">
        <v>2</v>
      </c>
      <c r="C192" s="62">
        <v>0</v>
      </c>
      <c r="D192" s="62">
        <v>0</v>
      </c>
      <c r="E192" s="62">
        <v>0</v>
      </c>
      <c r="F192" s="62">
        <v>0</v>
      </c>
      <c r="G192" s="62">
        <v>0</v>
      </c>
      <c r="H192" s="62" t="s">
        <v>38</v>
      </c>
      <c r="I192" s="62">
        <v>0</v>
      </c>
      <c r="J192" s="62">
        <v>0</v>
      </c>
      <c r="K192" s="62" t="s">
        <v>291</v>
      </c>
      <c r="L192" s="62">
        <v>4</v>
      </c>
      <c r="M192" s="62">
        <v>2</v>
      </c>
      <c r="N192" s="62">
        <v>2</v>
      </c>
      <c r="O192" s="62">
        <v>0</v>
      </c>
      <c r="P192" s="62">
        <v>3</v>
      </c>
      <c r="Q192" s="62">
        <v>1</v>
      </c>
      <c r="R192" s="62">
        <v>0</v>
      </c>
      <c r="S192" s="62">
        <v>0</v>
      </c>
      <c r="T192" s="62">
        <v>1</v>
      </c>
      <c r="U192" s="62">
        <v>4.5</v>
      </c>
      <c r="V192" s="62">
        <v>2.25</v>
      </c>
      <c r="W192" s="62">
        <v>6.75</v>
      </c>
      <c r="X192" s="62">
        <v>0</v>
      </c>
      <c r="Y192" s="62">
        <v>0.1</v>
      </c>
      <c r="Z192" s="62">
        <v>1.75</v>
      </c>
    </row>
    <row r="193" spans="1:26" ht="17" x14ac:dyDescent="0.2">
      <c r="A193" s="13" t="s">
        <v>252</v>
      </c>
      <c r="B193" s="62">
        <v>1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 t="s">
        <v>38</v>
      </c>
      <c r="I193" s="62">
        <v>0</v>
      </c>
      <c r="J193" s="62">
        <v>0</v>
      </c>
      <c r="K193" s="69">
        <v>3.6666666666666665</v>
      </c>
      <c r="L193" s="62">
        <v>9</v>
      </c>
      <c r="M193" s="62">
        <v>4</v>
      </c>
      <c r="N193" s="62">
        <v>4</v>
      </c>
      <c r="O193" s="62">
        <v>3</v>
      </c>
      <c r="P193" s="62">
        <v>2</v>
      </c>
      <c r="Q193" s="62">
        <v>2</v>
      </c>
      <c r="R193" s="62">
        <v>0</v>
      </c>
      <c r="S193" s="62">
        <v>0</v>
      </c>
      <c r="T193" s="62">
        <v>0</v>
      </c>
      <c r="U193" s="62">
        <v>9.82</v>
      </c>
      <c r="V193" s="62">
        <v>4.91</v>
      </c>
      <c r="W193" s="62">
        <v>4.91</v>
      </c>
      <c r="X193" s="62">
        <v>7.36</v>
      </c>
      <c r="Y193" s="62">
        <v>-2</v>
      </c>
      <c r="Z193" s="62">
        <v>3</v>
      </c>
    </row>
    <row r="194" spans="1:26" ht="17" x14ac:dyDescent="0.2">
      <c r="A194" s="13" t="s">
        <v>333</v>
      </c>
      <c r="B194" s="62">
        <v>2</v>
      </c>
      <c r="C194" s="62">
        <v>0</v>
      </c>
      <c r="D194" s="62">
        <v>0</v>
      </c>
      <c r="E194" s="62">
        <v>2</v>
      </c>
      <c r="F194" s="62">
        <v>1</v>
      </c>
      <c r="G194" s="62">
        <v>0</v>
      </c>
      <c r="H194" s="62">
        <v>1</v>
      </c>
      <c r="I194" s="62">
        <v>0</v>
      </c>
      <c r="J194" s="62">
        <v>0</v>
      </c>
      <c r="K194" s="69">
        <v>3.6666666666666665</v>
      </c>
      <c r="L194" s="62">
        <v>1</v>
      </c>
      <c r="M194" s="62">
        <v>0</v>
      </c>
      <c r="N194" s="62">
        <v>0</v>
      </c>
      <c r="O194" s="62">
        <v>0</v>
      </c>
      <c r="P194" s="62">
        <v>0</v>
      </c>
      <c r="Q194" s="62">
        <v>2</v>
      </c>
      <c r="R194" s="62">
        <v>1</v>
      </c>
      <c r="S194" s="62">
        <v>0</v>
      </c>
      <c r="T194" s="62">
        <v>0</v>
      </c>
      <c r="U194" s="62">
        <v>0</v>
      </c>
      <c r="V194" s="62">
        <v>4.91</v>
      </c>
      <c r="W194" s="62">
        <v>0</v>
      </c>
      <c r="X194" s="62">
        <v>0</v>
      </c>
      <c r="Y194" s="62">
        <v>3</v>
      </c>
      <c r="Z194" s="62">
        <v>0.27</v>
      </c>
    </row>
    <row r="195" spans="1:26" ht="17" x14ac:dyDescent="0.2">
      <c r="A195" s="13" t="s">
        <v>701</v>
      </c>
      <c r="B195" s="62">
        <v>1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 t="s">
        <v>38</v>
      </c>
      <c r="I195" s="62">
        <v>0</v>
      </c>
      <c r="J195" s="62">
        <v>0</v>
      </c>
      <c r="K195" s="69">
        <v>3.6666666666666665</v>
      </c>
      <c r="L195" s="62">
        <v>6</v>
      </c>
      <c r="M195" s="62">
        <v>3</v>
      </c>
      <c r="N195" s="62">
        <v>3</v>
      </c>
      <c r="O195" s="62">
        <v>0</v>
      </c>
      <c r="P195" s="62">
        <v>2</v>
      </c>
      <c r="Q195" s="62">
        <v>1</v>
      </c>
      <c r="R195" s="62">
        <v>0</v>
      </c>
      <c r="S195" s="62">
        <v>0</v>
      </c>
      <c r="T195" s="62">
        <v>0</v>
      </c>
      <c r="U195" s="62">
        <v>7.36</v>
      </c>
      <c r="V195" s="62">
        <v>2.4500000000000002</v>
      </c>
      <c r="W195" s="62">
        <v>4.91</v>
      </c>
      <c r="X195" s="62">
        <v>0</v>
      </c>
      <c r="Y195" s="62">
        <v>-1.1000000000000001</v>
      </c>
      <c r="Z195" s="62">
        <v>2.1800000000000002</v>
      </c>
    </row>
    <row r="196" spans="1:26" ht="17" x14ac:dyDescent="0.2">
      <c r="A196" s="13" t="s">
        <v>284</v>
      </c>
      <c r="B196" s="62">
        <v>2</v>
      </c>
      <c r="C196" s="62">
        <v>0</v>
      </c>
      <c r="D196" s="62">
        <v>0</v>
      </c>
      <c r="E196" s="62">
        <v>2</v>
      </c>
      <c r="F196" s="62">
        <v>0</v>
      </c>
      <c r="G196" s="62">
        <v>0</v>
      </c>
      <c r="H196" s="62" t="s">
        <v>38</v>
      </c>
      <c r="I196" s="62">
        <v>2</v>
      </c>
      <c r="J196" s="62">
        <v>0</v>
      </c>
      <c r="K196" s="69">
        <v>3.6666666666666665</v>
      </c>
      <c r="L196" s="62">
        <v>3</v>
      </c>
      <c r="M196" s="62">
        <v>0</v>
      </c>
      <c r="N196" s="62">
        <v>0</v>
      </c>
      <c r="O196" s="62">
        <v>0</v>
      </c>
      <c r="P196" s="62">
        <v>1</v>
      </c>
      <c r="Q196" s="62">
        <v>4</v>
      </c>
      <c r="R196" s="62">
        <v>0</v>
      </c>
      <c r="S196" s="62">
        <v>0</v>
      </c>
      <c r="T196" s="62">
        <v>0</v>
      </c>
      <c r="U196" s="62">
        <v>0</v>
      </c>
      <c r="V196" s="62">
        <v>9.82</v>
      </c>
      <c r="W196" s="62">
        <v>2.4500000000000002</v>
      </c>
      <c r="X196" s="62">
        <v>0</v>
      </c>
      <c r="Y196" s="62">
        <v>2.2000000000000002</v>
      </c>
      <c r="Z196" s="62">
        <v>1.0900000000000001</v>
      </c>
    </row>
    <row r="197" spans="1:26" ht="17" x14ac:dyDescent="0.2">
      <c r="A197" s="13" t="s">
        <v>474</v>
      </c>
      <c r="B197" s="62">
        <v>4</v>
      </c>
      <c r="C197" s="62">
        <v>0</v>
      </c>
      <c r="D197" s="62">
        <v>0</v>
      </c>
      <c r="E197" s="62">
        <v>2</v>
      </c>
      <c r="F197" s="62">
        <v>0</v>
      </c>
      <c r="G197" s="62">
        <v>1</v>
      </c>
      <c r="H197" s="62">
        <v>0</v>
      </c>
      <c r="I197" s="62">
        <v>0</v>
      </c>
      <c r="J197" s="62">
        <v>0</v>
      </c>
      <c r="K197" s="69">
        <v>3.6666666666666665</v>
      </c>
      <c r="L197" s="62">
        <v>3</v>
      </c>
      <c r="M197" s="62">
        <v>2</v>
      </c>
      <c r="N197" s="62">
        <v>2</v>
      </c>
      <c r="O197" s="62">
        <v>0</v>
      </c>
      <c r="P197" s="62">
        <v>3</v>
      </c>
      <c r="Q197" s="62">
        <v>4</v>
      </c>
      <c r="R197" s="62">
        <v>0</v>
      </c>
      <c r="S197" s="62">
        <v>0</v>
      </c>
      <c r="T197" s="62">
        <v>0</v>
      </c>
      <c r="U197" s="62">
        <v>4.91</v>
      </c>
      <c r="V197" s="62">
        <v>9.82</v>
      </c>
      <c r="W197" s="62">
        <v>7.36</v>
      </c>
      <c r="X197" s="62">
        <v>0</v>
      </c>
      <c r="Y197" s="62">
        <v>0.2</v>
      </c>
      <c r="Z197" s="62">
        <v>1.64</v>
      </c>
    </row>
    <row r="198" spans="1:26" ht="17" x14ac:dyDescent="0.2">
      <c r="A198" s="13" t="s">
        <v>710</v>
      </c>
      <c r="B198" s="62">
        <v>3</v>
      </c>
      <c r="C198" s="62">
        <v>0</v>
      </c>
      <c r="D198" s="62">
        <v>0</v>
      </c>
      <c r="E198" s="62">
        <v>0</v>
      </c>
      <c r="F198" s="62">
        <v>0</v>
      </c>
      <c r="G198" s="62">
        <v>0</v>
      </c>
      <c r="H198" s="62" t="s">
        <v>38</v>
      </c>
      <c r="I198" s="62">
        <v>0</v>
      </c>
      <c r="J198" s="62">
        <v>0</v>
      </c>
      <c r="K198" s="69">
        <v>3.6666666666666665</v>
      </c>
      <c r="L198" s="62">
        <v>1</v>
      </c>
      <c r="M198" s="62">
        <v>0</v>
      </c>
      <c r="N198" s="62">
        <v>0</v>
      </c>
      <c r="O198" s="62">
        <v>0</v>
      </c>
      <c r="P198" s="62">
        <v>2</v>
      </c>
      <c r="Q198" s="62">
        <v>1</v>
      </c>
      <c r="R198" s="62">
        <v>0</v>
      </c>
      <c r="S198" s="62">
        <v>0</v>
      </c>
      <c r="T198" s="62">
        <v>0</v>
      </c>
      <c r="U198" s="62">
        <v>0</v>
      </c>
      <c r="V198" s="62">
        <v>2.4500000000000002</v>
      </c>
      <c r="W198" s="62">
        <v>4.91</v>
      </c>
      <c r="X198" s="62">
        <v>0</v>
      </c>
      <c r="Y198" s="62">
        <v>1.9</v>
      </c>
      <c r="Z198" s="62">
        <v>0.82</v>
      </c>
    </row>
    <row r="199" spans="1:26" ht="17" x14ac:dyDescent="0.2">
      <c r="A199" s="13" t="s">
        <v>537</v>
      </c>
      <c r="B199" s="62">
        <v>3</v>
      </c>
      <c r="C199" s="62">
        <v>0</v>
      </c>
      <c r="D199" s="62">
        <v>0</v>
      </c>
      <c r="E199" s="62">
        <v>1</v>
      </c>
      <c r="F199" s="62">
        <v>0</v>
      </c>
      <c r="G199" s="62">
        <v>0</v>
      </c>
      <c r="H199" s="62" t="s">
        <v>38</v>
      </c>
      <c r="I199" s="62">
        <v>0</v>
      </c>
      <c r="J199" s="62">
        <v>0</v>
      </c>
      <c r="K199" s="69">
        <v>3.6666666666666665</v>
      </c>
      <c r="L199" s="62">
        <v>1</v>
      </c>
      <c r="M199" s="62">
        <v>0</v>
      </c>
      <c r="N199" s="62">
        <v>0</v>
      </c>
      <c r="O199" s="62">
        <v>0</v>
      </c>
      <c r="P199" s="62">
        <v>2</v>
      </c>
      <c r="Q199" s="62">
        <v>6</v>
      </c>
      <c r="R199" s="62">
        <v>0</v>
      </c>
      <c r="S199" s="62">
        <v>0</v>
      </c>
      <c r="T199" s="62">
        <v>0</v>
      </c>
      <c r="U199" s="62">
        <v>0</v>
      </c>
      <c r="V199" s="62">
        <v>14.73</v>
      </c>
      <c r="W199" s="62">
        <v>4.91</v>
      </c>
      <c r="X199" s="62">
        <v>0</v>
      </c>
      <c r="Y199" s="62">
        <v>2.4</v>
      </c>
      <c r="Z199" s="62">
        <v>0.82</v>
      </c>
    </row>
    <row r="200" spans="1:26" ht="17" x14ac:dyDescent="0.2">
      <c r="A200" s="13" t="s">
        <v>467</v>
      </c>
      <c r="B200" s="62">
        <v>3</v>
      </c>
      <c r="C200" s="62">
        <v>0</v>
      </c>
      <c r="D200" s="62">
        <v>0</v>
      </c>
      <c r="E200" s="62">
        <v>3</v>
      </c>
      <c r="F200" s="62">
        <v>0</v>
      </c>
      <c r="G200" s="62">
        <v>0</v>
      </c>
      <c r="H200" s="62" t="s">
        <v>38</v>
      </c>
      <c r="I200" s="62">
        <v>3</v>
      </c>
      <c r="J200" s="62">
        <v>0</v>
      </c>
      <c r="K200" s="69">
        <v>3.6666666666666665</v>
      </c>
      <c r="L200" s="62">
        <v>6</v>
      </c>
      <c r="M200" s="62">
        <v>1</v>
      </c>
      <c r="N200" s="62">
        <v>1</v>
      </c>
      <c r="O200" s="62">
        <v>0</v>
      </c>
      <c r="P200" s="62">
        <v>0</v>
      </c>
      <c r="Q200" s="62">
        <v>3</v>
      </c>
      <c r="R200" s="62">
        <v>0</v>
      </c>
      <c r="S200" s="62">
        <v>0</v>
      </c>
      <c r="T200" s="62">
        <v>0</v>
      </c>
      <c r="U200" s="62">
        <v>2.4500000000000002</v>
      </c>
      <c r="V200" s="62">
        <v>7.36</v>
      </c>
      <c r="W200" s="62">
        <v>0</v>
      </c>
      <c r="X200" s="62">
        <v>0</v>
      </c>
      <c r="Y200" s="62">
        <v>1.1000000000000001</v>
      </c>
      <c r="Z200" s="62">
        <v>1.64</v>
      </c>
    </row>
    <row r="201" spans="1:26" ht="17" x14ac:dyDescent="0.2">
      <c r="A201" s="13" t="s">
        <v>328</v>
      </c>
      <c r="B201" s="62">
        <v>1</v>
      </c>
      <c r="C201" s="62">
        <v>1</v>
      </c>
      <c r="D201" s="62">
        <v>0</v>
      </c>
      <c r="E201" s="62">
        <v>0</v>
      </c>
      <c r="F201" s="62">
        <v>0</v>
      </c>
      <c r="G201" s="62">
        <v>1</v>
      </c>
      <c r="H201" s="62">
        <v>0</v>
      </c>
      <c r="I201" s="62">
        <v>0</v>
      </c>
      <c r="J201" s="62">
        <v>0</v>
      </c>
      <c r="K201" s="69">
        <v>3.3333333333333335</v>
      </c>
      <c r="L201" s="62">
        <v>9</v>
      </c>
      <c r="M201" s="62">
        <v>6</v>
      </c>
      <c r="N201" s="62">
        <v>6</v>
      </c>
      <c r="O201" s="62">
        <v>1</v>
      </c>
      <c r="P201" s="62">
        <v>0</v>
      </c>
      <c r="Q201" s="62">
        <v>6</v>
      </c>
      <c r="R201" s="62">
        <v>0</v>
      </c>
      <c r="S201" s="62">
        <v>0</v>
      </c>
      <c r="T201" s="62">
        <v>1</v>
      </c>
      <c r="U201" s="62">
        <v>16.2</v>
      </c>
      <c r="V201" s="62">
        <v>16.2</v>
      </c>
      <c r="W201" s="62">
        <v>0</v>
      </c>
      <c r="X201" s="62">
        <v>2.7</v>
      </c>
      <c r="Y201" s="62">
        <v>-3.7</v>
      </c>
      <c r="Z201" s="62">
        <v>2.7</v>
      </c>
    </row>
    <row r="202" spans="1:26" ht="17" x14ac:dyDescent="0.2">
      <c r="A202" s="13" t="s">
        <v>349</v>
      </c>
      <c r="B202" s="62">
        <v>3</v>
      </c>
      <c r="C202" s="62">
        <v>1</v>
      </c>
      <c r="D202" s="62">
        <v>0</v>
      </c>
      <c r="E202" s="62">
        <v>0</v>
      </c>
      <c r="F202" s="62">
        <v>0</v>
      </c>
      <c r="G202" s="62">
        <v>0</v>
      </c>
      <c r="H202" s="62" t="s">
        <v>38</v>
      </c>
      <c r="I202" s="62">
        <v>0</v>
      </c>
      <c r="J202" s="62">
        <v>0</v>
      </c>
      <c r="K202" s="69">
        <v>3.3333333333333335</v>
      </c>
      <c r="L202" s="62">
        <v>12</v>
      </c>
      <c r="M202" s="62">
        <v>5</v>
      </c>
      <c r="N202" s="62">
        <v>5</v>
      </c>
      <c r="O202" s="62">
        <v>2</v>
      </c>
      <c r="P202" s="62">
        <v>0</v>
      </c>
      <c r="Q202" s="62">
        <v>0</v>
      </c>
      <c r="R202" s="62">
        <v>0</v>
      </c>
      <c r="S202" s="62">
        <v>0</v>
      </c>
      <c r="T202" s="62">
        <v>1</v>
      </c>
      <c r="U202" s="62">
        <v>13.5</v>
      </c>
      <c r="V202" s="62">
        <v>0</v>
      </c>
      <c r="W202" s="62">
        <v>0</v>
      </c>
      <c r="X202" s="62">
        <v>5.4</v>
      </c>
      <c r="Y202" s="62">
        <v>-3.3</v>
      </c>
      <c r="Z202" s="62">
        <v>3.6</v>
      </c>
    </row>
    <row r="203" spans="1:26" ht="17" x14ac:dyDescent="0.2">
      <c r="A203" s="13" t="s">
        <v>616</v>
      </c>
      <c r="B203" s="62">
        <v>2</v>
      </c>
      <c r="C203" s="62">
        <v>0</v>
      </c>
      <c r="D203" s="62">
        <v>0</v>
      </c>
      <c r="E203" s="62">
        <v>1</v>
      </c>
      <c r="F203" s="62">
        <v>0</v>
      </c>
      <c r="G203" s="62">
        <v>0</v>
      </c>
      <c r="H203" s="62" t="s">
        <v>38</v>
      </c>
      <c r="I203" s="62">
        <v>0</v>
      </c>
      <c r="J203" s="62">
        <v>0</v>
      </c>
      <c r="K203" s="69">
        <v>3.3333333333333335</v>
      </c>
      <c r="L203" s="62">
        <v>5</v>
      </c>
      <c r="M203" s="62">
        <v>2</v>
      </c>
      <c r="N203" s="62">
        <v>2</v>
      </c>
      <c r="O203" s="62">
        <v>1</v>
      </c>
      <c r="P203" s="62">
        <v>3</v>
      </c>
      <c r="Q203" s="62">
        <v>0</v>
      </c>
      <c r="R203" s="62">
        <v>0</v>
      </c>
      <c r="S203" s="62">
        <v>0</v>
      </c>
      <c r="T203" s="62">
        <v>1</v>
      </c>
      <c r="U203" s="62">
        <v>5.4</v>
      </c>
      <c r="V203" s="62">
        <v>0</v>
      </c>
      <c r="W203" s="62">
        <v>8.1</v>
      </c>
      <c r="X203" s="62">
        <v>2.7</v>
      </c>
      <c r="Y203" s="62">
        <v>-0.3</v>
      </c>
      <c r="Z203" s="62">
        <v>2.4</v>
      </c>
    </row>
    <row r="204" spans="1:26" ht="17" x14ac:dyDescent="0.2">
      <c r="A204" s="13" t="s">
        <v>85</v>
      </c>
      <c r="B204" s="62">
        <v>2</v>
      </c>
      <c r="C204" s="62">
        <v>0</v>
      </c>
      <c r="D204" s="62">
        <v>0</v>
      </c>
      <c r="E204" s="62">
        <v>1</v>
      </c>
      <c r="F204" s="62">
        <v>0</v>
      </c>
      <c r="G204" s="62">
        <v>1</v>
      </c>
      <c r="H204" s="62">
        <v>0</v>
      </c>
      <c r="I204" s="62">
        <v>0</v>
      </c>
      <c r="J204" s="62">
        <v>0</v>
      </c>
      <c r="K204" s="69">
        <v>3.3333333333333335</v>
      </c>
      <c r="L204" s="62">
        <v>3</v>
      </c>
      <c r="M204" s="62">
        <v>3</v>
      </c>
      <c r="N204" s="62">
        <v>2</v>
      </c>
      <c r="O204" s="62">
        <v>0</v>
      </c>
      <c r="P204" s="62">
        <v>2</v>
      </c>
      <c r="Q204" s="62">
        <v>2</v>
      </c>
      <c r="R204" s="62">
        <v>0</v>
      </c>
      <c r="S204" s="62">
        <v>0</v>
      </c>
      <c r="T204" s="62">
        <v>0</v>
      </c>
      <c r="U204" s="62">
        <v>5.4</v>
      </c>
      <c r="V204" s="62">
        <v>5.4</v>
      </c>
      <c r="W204" s="62">
        <v>5.4</v>
      </c>
      <c r="X204" s="62">
        <v>0</v>
      </c>
      <c r="Y204" s="62">
        <v>-0.1</v>
      </c>
      <c r="Z204" s="62">
        <v>1.5</v>
      </c>
    </row>
    <row r="205" spans="1:26" ht="17" x14ac:dyDescent="0.2">
      <c r="A205" s="13" t="s">
        <v>298</v>
      </c>
      <c r="B205" s="62">
        <v>3</v>
      </c>
      <c r="C205" s="62">
        <v>0</v>
      </c>
      <c r="D205" s="62">
        <v>0</v>
      </c>
      <c r="E205" s="62">
        <v>1</v>
      </c>
      <c r="F205" s="62">
        <v>1</v>
      </c>
      <c r="G205" s="62">
        <v>0</v>
      </c>
      <c r="H205" s="62">
        <v>1</v>
      </c>
      <c r="I205" s="62">
        <v>0</v>
      </c>
      <c r="J205" s="62">
        <v>0</v>
      </c>
      <c r="K205" s="69">
        <v>3.3333333333333335</v>
      </c>
      <c r="L205" s="62">
        <v>6</v>
      </c>
      <c r="M205" s="62">
        <v>3</v>
      </c>
      <c r="N205" s="62">
        <v>3</v>
      </c>
      <c r="O205" s="62">
        <v>1</v>
      </c>
      <c r="P205" s="62">
        <v>1</v>
      </c>
      <c r="Q205" s="62">
        <v>4</v>
      </c>
      <c r="R205" s="62">
        <v>0</v>
      </c>
      <c r="S205" s="62">
        <v>0</v>
      </c>
      <c r="T205" s="62">
        <v>0</v>
      </c>
      <c r="U205" s="62">
        <v>8.1</v>
      </c>
      <c r="V205" s="62">
        <v>10.8</v>
      </c>
      <c r="W205" s="62">
        <v>2.7</v>
      </c>
      <c r="X205" s="62">
        <v>2.7</v>
      </c>
      <c r="Y205" s="62">
        <v>0.1</v>
      </c>
      <c r="Z205" s="62">
        <v>2.1</v>
      </c>
    </row>
    <row r="206" spans="1:26" ht="17" x14ac:dyDescent="0.2">
      <c r="A206" s="13" t="s">
        <v>290</v>
      </c>
      <c r="B206" s="62">
        <v>3</v>
      </c>
      <c r="C206" s="62">
        <v>0</v>
      </c>
      <c r="D206" s="62">
        <v>0</v>
      </c>
      <c r="E206" s="62">
        <v>0</v>
      </c>
      <c r="F206" s="62">
        <v>0</v>
      </c>
      <c r="G206" s="62">
        <v>0</v>
      </c>
      <c r="H206" s="62" t="s">
        <v>38</v>
      </c>
      <c r="I206" s="62">
        <v>0</v>
      </c>
      <c r="J206" s="62">
        <v>0</v>
      </c>
      <c r="K206" s="69">
        <v>3.3333333333333335</v>
      </c>
      <c r="L206" s="62">
        <v>5</v>
      </c>
      <c r="M206" s="62">
        <v>2</v>
      </c>
      <c r="N206" s="62">
        <v>2</v>
      </c>
      <c r="O206" s="62">
        <v>0</v>
      </c>
      <c r="P206" s="62">
        <v>1</v>
      </c>
      <c r="Q206" s="62">
        <v>1</v>
      </c>
      <c r="R206" s="62">
        <v>0</v>
      </c>
      <c r="S206" s="62">
        <v>0</v>
      </c>
      <c r="T206" s="62">
        <v>0</v>
      </c>
      <c r="U206" s="62">
        <v>5.4</v>
      </c>
      <c r="V206" s="62">
        <v>2.7</v>
      </c>
      <c r="W206" s="62">
        <v>2.7</v>
      </c>
      <c r="X206" s="62">
        <v>0</v>
      </c>
      <c r="Y206" s="62">
        <v>-0.2</v>
      </c>
      <c r="Z206" s="62">
        <v>1.8</v>
      </c>
    </row>
    <row r="207" spans="1:26" ht="17" x14ac:dyDescent="0.2">
      <c r="A207" s="13" t="s">
        <v>714</v>
      </c>
      <c r="B207" s="62">
        <v>1</v>
      </c>
      <c r="C207" s="62">
        <v>0</v>
      </c>
      <c r="D207" s="62">
        <v>0</v>
      </c>
      <c r="E207" s="62">
        <v>1</v>
      </c>
      <c r="F207" s="62">
        <v>0</v>
      </c>
      <c r="G207" s="62">
        <v>0</v>
      </c>
      <c r="H207" s="62" t="s">
        <v>38</v>
      </c>
      <c r="I207" s="62">
        <v>0</v>
      </c>
      <c r="J207" s="62">
        <v>0</v>
      </c>
      <c r="K207" s="62" t="s">
        <v>287</v>
      </c>
      <c r="L207" s="62">
        <v>0</v>
      </c>
      <c r="M207" s="62">
        <v>0</v>
      </c>
      <c r="N207" s="62">
        <v>0</v>
      </c>
      <c r="O207" s="62">
        <v>0</v>
      </c>
      <c r="P207" s="62">
        <v>1</v>
      </c>
      <c r="Q207" s="62">
        <v>1</v>
      </c>
      <c r="R207" s="62">
        <v>0</v>
      </c>
      <c r="S207" s="62">
        <v>0</v>
      </c>
      <c r="T207" s="62">
        <v>0</v>
      </c>
      <c r="U207" s="62">
        <v>0</v>
      </c>
      <c r="V207" s="62">
        <v>3</v>
      </c>
      <c r="W207" s="62">
        <v>3</v>
      </c>
      <c r="X207" s="62">
        <v>0</v>
      </c>
      <c r="Y207" s="62">
        <v>1.6</v>
      </c>
      <c r="Z207" s="62">
        <v>0.33</v>
      </c>
    </row>
    <row r="208" spans="1:26" ht="17" x14ac:dyDescent="0.2">
      <c r="A208" s="13" t="s">
        <v>396</v>
      </c>
      <c r="B208" s="62">
        <v>4</v>
      </c>
      <c r="C208" s="62">
        <v>0</v>
      </c>
      <c r="D208" s="62">
        <v>0</v>
      </c>
      <c r="E208" s="62">
        <v>2</v>
      </c>
      <c r="F208" s="62">
        <v>0</v>
      </c>
      <c r="G208" s="62">
        <v>0</v>
      </c>
      <c r="H208" s="62" t="s">
        <v>38</v>
      </c>
      <c r="I208" s="62">
        <v>0</v>
      </c>
      <c r="J208" s="62">
        <v>0</v>
      </c>
      <c r="K208" s="62" t="s">
        <v>287</v>
      </c>
      <c r="L208" s="62">
        <v>2</v>
      </c>
      <c r="M208" s="62">
        <v>0</v>
      </c>
      <c r="N208" s="62">
        <v>0</v>
      </c>
      <c r="O208" s="62">
        <v>0</v>
      </c>
      <c r="P208" s="62">
        <v>2</v>
      </c>
      <c r="Q208" s="62">
        <v>2</v>
      </c>
      <c r="R208" s="62">
        <v>0</v>
      </c>
      <c r="S208" s="62">
        <v>0</v>
      </c>
      <c r="T208" s="62">
        <v>0</v>
      </c>
      <c r="U208" s="62">
        <v>0</v>
      </c>
      <c r="V208" s="62">
        <v>6</v>
      </c>
      <c r="W208" s="62">
        <v>6</v>
      </c>
      <c r="X208" s="62">
        <v>0</v>
      </c>
      <c r="Y208" s="62">
        <v>1.7</v>
      </c>
      <c r="Z208" s="62">
        <v>1.33</v>
      </c>
    </row>
    <row r="209" spans="1:26" ht="17" x14ac:dyDescent="0.2">
      <c r="A209" s="13" t="s">
        <v>302</v>
      </c>
      <c r="B209" s="62">
        <v>2</v>
      </c>
      <c r="C209" s="62">
        <v>0</v>
      </c>
      <c r="D209" s="62">
        <v>0</v>
      </c>
      <c r="E209" s="62">
        <v>1</v>
      </c>
      <c r="F209" s="62">
        <v>0</v>
      </c>
      <c r="G209" s="62">
        <v>0</v>
      </c>
      <c r="H209" s="62" t="s">
        <v>38</v>
      </c>
      <c r="I209" s="62">
        <v>0</v>
      </c>
      <c r="J209" s="62">
        <v>0</v>
      </c>
      <c r="K209" s="62" t="s">
        <v>287</v>
      </c>
      <c r="L209" s="62">
        <v>5</v>
      </c>
      <c r="M209" s="62">
        <v>1</v>
      </c>
      <c r="N209" s="62">
        <v>1</v>
      </c>
      <c r="O209" s="62">
        <v>0</v>
      </c>
      <c r="P209" s="62">
        <v>1</v>
      </c>
      <c r="Q209" s="62">
        <v>3</v>
      </c>
      <c r="R209" s="62">
        <v>0</v>
      </c>
      <c r="S209" s="62">
        <v>0</v>
      </c>
      <c r="T209" s="62">
        <v>0</v>
      </c>
      <c r="U209" s="62">
        <v>3</v>
      </c>
      <c r="V209" s="62">
        <v>9</v>
      </c>
      <c r="W209" s="62">
        <v>3</v>
      </c>
      <c r="X209" s="62">
        <v>0</v>
      </c>
      <c r="Y209" s="62">
        <v>0.8</v>
      </c>
      <c r="Z209" s="62">
        <v>2</v>
      </c>
    </row>
    <row r="210" spans="1:26" ht="17" x14ac:dyDescent="0.2">
      <c r="A210" s="13" t="s">
        <v>543</v>
      </c>
      <c r="B210" s="62">
        <v>4</v>
      </c>
      <c r="C210" s="62">
        <v>0</v>
      </c>
      <c r="D210" s="62">
        <v>0</v>
      </c>
      <c r="E210" s="62">
        <v>1</v>
      </c>
      <c r="F210" s="62">
        <v>1</v>
      </c>
      <c r="G210" s="62">
        <v>0</v>
      </c>
      <c r="H210" s="62">
        <v>1</v>
      </c>
      <c r="I210" s="62">
        <v>0</v>
      </c>
      <c r="J210" s="62">
        <v>0</v>
      </c>
      <c r="K210" s="62" t="s">
        <v>287</v>
      </c>
      <c r="L210" s="62">
        <v>2</v>
      </c>
      <c r="M210" s="62">
        <v>2</v>
      </c>
      <c r="N210" s="62">
        <v>0</v>
      </c>
      <c r="O210" s="62">
        <v>0</v>
      </c>
      <c r="P210" s="62">
        <v>3</v>
      </c>
      <c r="Q210" s="62">
        <v>3</v>
      </c>
      <c r="R210" s="62">
        <v>1</v>
      </c>
      <c r="S210" s="62">
        <v>0</v>
      </c>
      <c r="T210" s="62">
        <v>0</v>
      </c>
      <c r="U210" s="62">
        <v>0</v>
      </c>
      <c r="V210" s="62">
        <v>9</v>
      </c>
      <c r="W210" s="62">
        <v>9</v>
      </c>
      <c r="X210" s="62">
        <v>0</v>
      </c>
      <c r="Y210" s="62">
        <v>2.8</v>
      </c>
      <c r="Z210" s="62">
        <v>1.67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475</v>
      </c>
      <c r="B212" s="62">
        <v>3</v>
      </c>
      <c r="C212" s="62">
        <v>0</v>
      </c>
      <c r="D212" s="62">
        <v>0</v>
      </c>
      <c r="E212" s="62">
        <v>3</v>
      </c>
      <c r="F212" s="62">
        <v>0</v>
      </c>
      <c r="G212" s="62">
        <v>0</v>
      </c>
      <c r="H212" s="62" t="s">
        <v>38</v>
      </c>
      <c r="I212" s="62">
        <v>3</v>
      </c>
      <c r="J212" s="62">
        <v>0</v>
      </c>
      <c r="K212" s="62" t="s">
        <v>287</v>
      </c>
      <c r="L212" s="62">
        <v>2</v>
      </c>
      <c r="M212" s="62">
        <v>0</v>
      </c>
      <c r="N212" s="62">
        <v>0</v>
      </c>
      <c r="O212" s="62">
        <v>0</v>
      </c>
      <c r="P212" s="62">
        <v>2</v>
      </c>
      <c r="Q212" s="62">
        <v>2</v>
      </c>
      <c r="R212" s="62">
        <v>0</v>
      </c>
      <c r="S212" s="62">
        <v>0</v>
      </c>
      <c r="T212" s="62">
        <v>0</v>
      </c>
      <c r="U212" s="62">
        <v>0</v>
      </c>
      <c r="V212" s="62">
        <v>6</v>
      </c>
      <c r="W212" s="62">
        <v>6</v>
      </c>
      <c r="X212" s="62">
        <v>0</v>
      </c>
      <c r="Y212" s="62">
        <v>1.7</v>
      </c>
      <c r="Z212" s="62">
        <v>1.33</v>
      </c>
    </row>
    <row r="213" spans="1:26" ht="17" x14ac:dyDescent="0.2">
      <c r="A213" s="13" t="s">
        <v>706</v>
      </c>
      <c r="B213" s="62">
        <v>2</v>
      </c>
      <c r="C213" s="62">
        <v>0</v>
      </c>
      <c r="D213" s="62">
        <v>0</v>
      </c>
      <c r="E213" s="62">
        <v>1</v>
      </c>
      <c r="F213" s="62">
        <v>0</v>
      </c>
      <c r="G213" s="62">
        <v>0</v>
      </c>
      <c r="H213" s="62" t="s">
        <v>38</v>
      </c>
      <c r="I213" s="62">
        <v>0</v>
      </c>
      <c r="J213" s="62">
        <v>0</v>
      </c>
      <c r="K213" s="62" t="s">
        <v>287</v>
      </c>
      <c r="L213" s="62">
        <v>0</v>
      </c>
      <c r="M213" s="62">
        <v>0</v>
      </c>
      <c r="N213" s="62">
        <v>0</v>
      </c>
      <c r="O213" s="62">
        <v>0</v>
      </c>
      <c r="P213" s="62">
        <v>0</v>
      </c>
      <c r="Q213" s="62">
        <v>2</v>
      </c>
      <c r="R213" s="62">
        <v>0</v>
      </c>
      <c r="S213" s="62">
        <v>0</v>
      </c>
      <c r="T213" s="62">
        <v>0</v>
      </c>
      <c r="U213" s="62">
        <v>0</v>
      </c>
      <c r="V213" s="62">
        <v>6</v>
      </c>
      <c r="W213" s="62">
        <v>0</v>
      </c>
      <c r="X213" s="62">
        <v>0</v>
      </c>
      <c r="Y213" s="62">
        <v>1.7</v>
      </c>
      <c r="Z213" s="62">
        <v>0</v>
      </c>
    </row>
    <row r="214" spans="1:26" ht="17" x14ac:dyDescent="0.2">
      <c r="A214" s="13" t="s">
        <v>96</v>
      </c>
      <c r="B214" s="62">
        <v>2</v>
      </c>
      <c r="C214" s="62">
        <v>0</v>
      </c>
      <c r="D214" s="62">
        <v>0</v>
      </c>
      <c r="E214" s="62">
        <v>2</v>
      </c>
      <c r="F214" s="62">
        <v>0</v>
      </c>
      <c r="G214" s="62">
        <v>2</v>
      </c>
      <c r="H214" s="62">
        <v>0</v>
      </c>
      <c r="I214" s="62">
        <v>0</v>
      </c>
      <c r="J214" s="62">
        <v>0</v>
      </c>
      <c r="K214" s="69">
        <v>2.6666666666666665</v>
      </c>
      <c r="L214" s="62">
        <v>3</v>
      </c>
      <c r="M214" s="62">
        <v>2</v>
      </c>
      <c r="N214" s="62">
        <v>2</v>
      </c>
      <c r="O214" s="62">
        <v>1</v>
      </c>
      <c r="P214" s="62">
        <v>3</v>
      </c>
      <c r="Q214" s="62">
        <v>2</v>
      </c>
      <c r="R214" s="62">
        <v>0</v>
      </c>
      <c r="S214" s="62">
        <v>0</v>
      </c>
      <c r="T214" s="62">
        <v>0</v>
      </c>
      <c r="U214" s="62">
        <v>6.75</v>
      </c>
      <c r="V214" s="62">
        <v>6.75</v>
      </c>
      <c r="W214" s="62">
        <v>10.119999999999999</v>
      </c>
      <c r="X214" s="62">
        <v>3.38</v>
      </c>
      <c r="Y214" s="62">
        <v>-0.5</v>
      </c>
      <c r="Z214" s="62">
        <v>2.25</v>
      </c>
    </row>
    <row r="215" spans="1:26" ht="17" x14ac:dyDescent="0.2">
      <c r="A215" s="13" t="s">
        <v>665</v>
      </c>
      <c r="B215" s="62">
        <v>4</v>
      </c>
      <c r="C215" s="62">
        <v>0</v>
      </c>
      <c r="D215" s="62">
        <v>0</v>
      </c>
      <c r="E215" s="62">
        <v>1</v>
      </c>
      <c r="F215" s="62">
        <v>1</v>
      </c>
      <c r="G215" s="62">
        <v>1</v>
      </c>
      <c r="H215" s="62">
        <v>0.5</v>
      </c>
      <c r="I215" s="62">
        <v>0</v>
      </c>
      <c r="J215" s="62">
        <v>0</v>
      </c>
      <c r="K215" s="69">
        <v>2.6666666666666665</v>
      </c>
      <c r="L215" s="62">
        <v>4</v>
      </c>
      <c r="M215" s="62">
        <v>1</v>
      </c>
      <c r="N215" s="62">
        <v>0</v>
      </c>
      <c r="O215" s="62">
        <v>0</v>
      </c>
      <c r="P215" s="62">
        <v>0</v>
      </c>
      <c r="Q215" s="62">
        <v>2</v>
      </c>
      <c r="R215" s="62">
        <v>0</v>
      </c>
      <c r="S215" s="62">
        <v>0</v>
      </c>
      <c r="T215" s="62">
        <v>0</v>
      </c>
      <c r="U215" s="62">
        <v>0</v>
      </c>
      <c r="V215" s="62">
        <v>6.75</v>
      </c>
      <c r="W215" s="62">
        <v>0</v>
      </c>
      <c r="X215" s="62">
        <v>0</v>
      </c>
      <c r="Y215" s="62">
        <v>2.5</v>
      </c>
      <c r="Z215" s="62">
        <v>1.5</v>
      </c>
    </row>
    <row r="216" spans="1:26" ht="17" x14ac:dyDescent="0.2">
      <c r="A216" s="13" t="s">
        <v>407</v>
      </c>
      <c r="B216" s="62">
        <v>2</v>
      </c>
      <c r="C216" s="62">
        <v>0</v>
      </c>
      <c r="D216" s="62">
        <v>0</v>
      </c>
      <c r="E216" s="62">
        <v>2</v>
      </c>
      <c r="F216" s="62">
        <v>1</v>
      </c>
      <c r="G216" s="62">
        <v>0</v>
      </c>
      <c r="H216" s="62">
        <v>1</v>
      </c>
      <c r="I216" s="62">
        <v>0</v>
      </c>
      <c r="J216" s="62">
        <v>0</v>
      </c>
      <c r="K216" s="69">
        <v>2.6666666666666665</v>
      </c>
      <c r="L216" s="62">
        <v>1</v>
      </c>
      <c r="M216" s="62">
        <v>1</v>
      </c>
      <c r="N216" s="62">
        <v>1</v>
      </c>
      <c r="O216" s="62">
        <v>0</v>
      </c>
      <c r="P216" s="62">
        <v>1</v>
      </c>
      <c r="Q216" s="62">
        <v>0</v>
      </c>
      <c r="R216" s="62">
        <v>0</v>
      </c>
      <c r="S216" s="62">
        <v>0</v>
      </c>
      <c r="T216" s="62">
        <v>0</v>
      </c>
      <c r="U216" s="62">
        <v>3.38</v>
      </c>
      <c r="V216" s="62">
        <v>0</v>
      </c>
      <c r="W216" s="62">
        <v>3.38</v>
      </c>
      <c r="X216" s="62">
        <v>0</v>
      </c>
      <c r="Y216" s="62">
        <v>1.3</v>
      </c>
      <c r="Z216" s="62">
        <v>0.75</v>
      </c>
    </row>
    <row r="217" spans="1:26" ht="17" x14ac:dyDescent="0.2">
      <c r="A217" s="13" t="s">
        <v>288</v>
      </c>
      <c r="B217" s="62">
        <v>2</v>
      </c>
      <c r="C217" s="62">
        <v>0</v>
      </c>
      <c r="D217" s="62">
        <v>0</v>
      </c>
      <c r="E217" s="62">
        <v>1</v>
      </c>
      <c r="F217" s="62">
        <v>0</v>
      </c>
      <c r="G217" s="62">
        <v>0</v>
      </c>
      <c r="H217" s="62" t="s">
        <v>38</v>
      </c>
      <c r="I217" s="62">
        <v>0</v>
      </c>
      <c r="J217" s="62">
        <v>0</v>
      </c>
      <c r="K217" s="69">
        <v>2.6666666666666665</v>
      </c>
      <c r="L217" s="62">
        <v>1</v>
      </c>
      <c r="M217" s="62">
        <v>2</v>
      </c>
      <c r="N217" s="62">
        <v>1</v>
      </c>
      <c r="O217" s="62">
        <v>1</v>
      </c>
      <c r="P217" s="62">
        <v>2</v>
      </c>
      <c r="Q217" s="62">
        <v>2</v>
      </c>
      <c r="R217" s="62">
        <v>0</v>
      </c>
      <c r="S217" s="62">
        <v>0</v>
      </c>
      <c r="T217" s="62">
        <v>0</v>
      </c>
      <c r="U217" s="62">
        <v>3.38</v>
      </c>
      <c r="V217" s="62">
        <v>6.75</v>
      </c>
      <c r="W217" s="62">
        <v>6.75</v>
      </c>
      <c r="X217" s="62">
        <v>3.38</v>
      </c>
      <c r="Y217" s="62">
        <v>0.5</v>
      </c>
      <c r="Z217" s="62">
        <v>1.1200000000000001</v>
      </c>
    </row>
    <row r="218" spans="1:26" ht="17" x14ac:dyDescent="0.2">
      <c r="A218" s="13" t="s">
        <v>662</v>
      </c>
      <c r="B218" s="62">
        <v>2</v>
      </c>
      <c r="C218" s="62">
        <v>0</v>
      </c>
      <c r="D218" s="62">
        <v>0</v>
      </c>
      <c r="E218" s="62">
        <v>2</v>
      </c>
      <c r="F218" s="62">
        <v>0</v>
      </c>
      <c r="G218" s="62">
        <v>0</v>
      </c>
      <c r="H218" s="62" t="s">
        <v>38</v>
      </c>
      <c r="I218" s="62">
        <v>0</v>
      </c>
      <c r="J218" s="62">
        <v>0</v>
      </c>
      <c r="K218" s="69">
        <v>2.6666666666666665</v>
      </c>
      <c r="L218" s="62">
        <v>2</v>
      </c>
      <c r="M218" s="62">
        <v>0</v>
      </c>
      <c r="N218" s="62">
        <v>0</v>
      </c>
      <c r="O218" s="62">
        <v>0</v>
      </c>
      <c r="P218" s="62">
        <v>1</v>
      </c>
      <c r="Q218" s="62">
        <v>1</v>
      </c>
      <c r="R218" s="62">
        <v>0</v>
      </c>
      <c r="S218" s="62">
        <v>0</v>
      </c>
      <c r="T218" s="62">
        <v>0</v>
      </c>
      <c r="U218" s="62">
        <v>0</v>
      </c>
      <c r="V218" s="62">
        <v>3.38</v>
      </c>
      <c r="W218" s="62">
        <v>3.38</v>
      </c>
      <c r="X218" s="62">
        <v>0</v>
      </c>
      <c r="Y218" s="62">
        <v>1.4</v>
      </c>
      <c r="Z218" s="62">
        <v>1.1200000000000001</v>
      </c>
    </row>
    <row r="219" spans="1:26" ht="17" x14ac:dyDescent="0.2">
      <c r="A219" s="13" t="s">
        <v>307</v>
      </c>
      <c r="B219" s="62">
        <v>3</v>
      </c>
      <c r="C219" s="62">
        <v>0</v>
      </c>
      <c r="D219" s="62">
        <v>0</v>
      </c>
      <c r="E219" s="62">
        <v>3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9">
        <v>2.6666666666666665</v>
      </c>
      <c r="L219" s="62">
        <v>2</v>
      </c>
      <c r="M219" s="62">
        <v>0</v>
      </c>
      <c r="N219" s="62">
        <v>0</v>
      </c>
      <c r="O219" s="62">
        <v>0</v>
      </c>
      <c r="P219" s="62">
        <v>2</v>
      </c>
      <c r="Q219" s="62">
        <v>2</v>
      </c>
      <c r="R219" s="62">
        <v>0</v>
      </c>
      <c r="S219" s="62">
        <v>0</v>
      </c>
      <c r="T219" s="62">
        <v>0</v>
      </c>
      <c r="U219" s="62">
        <v>0</v>
      </c>
      <c r="V219" s="62">
        <v>6.75</v>
      </c>
      <c r="W219" s="62">
        <v>6.75</v>
      </c>
      <c r="X219" s="62">
        <v>0</v>
      </c>
      <c r="Y219" s="62">
        <v>1.5</v>
      </c>
      <c r="Z219" s="62">
        <v>1.5</v>
      </c>
    </row>
    <row r="220" spans="1:26" ht="17" x14ac:dyDescent="0.2">
      <c r="A220" s="13" t="s">
        <v>636</v>
      </c>
      <c r="B220" s="62">
        <v>2</v>
      </c>
      <c r="C220" s="62">
        <v>0</v>
      </c>
      <c r="D220" s="62">
        <v>0</v>
      </c>
      <c r="E220" s="62">
        <v>1</v>
      </c>
      <c r="F220" s="62">
        <v>0</v>
      </c>
      <c r="G220" s="62">
        <v>0</v>
      </c>
      <c r="H220" s="62" t="s">
        <v>38</v>
      </c>
      <c r="I220" s="62">
        <v>0</v>
      </c>
      <c r="J220" s="62">
        <v>0</v>
      </c>
      <c r="K220" s="69">
        <v>2.6666666666666665</v>
      </c>
      <c r="L220" s="62">
        <v>5</v>
      </c>
      <c r="M220" s="62">
        <v>5</v>
      </c>
      <c r="N220" s="62">
        <v>5</v>
      </c>
      <c r="O220" s="62">
        <v>0</v>
      </c>
      <c r="P220" s="62">
        <v>1</v>
      </c>
      <c r="Q220" s="62">
        <v>2</v>
      </c>
      <c r="R220" s="62">
        <v>0</v>
      </c>
      <c r="S220" s="62">
        <v>0</v>
      </c>
      <c r="T220" s="62">
        <v>1</v>
      </c>
      <c r="U220" s="62">
        <v>16.88</v>
      </c>
      <c r="V220" s="62">
        <v>6.75</v>
      </c>
      <c r="W220" s="62">
        <v>3.38</v>
      </c>
      <c r="X220" s="62">
        <v>0</v>
      </c>
      <c r="Y220" s="62">
        <v>-3.5</v>
      </c>
      <c r="Z220" s="62">
        <v>2.25</v>
      </c>
    </row>
    <row r="221" spans="1:26" ht="17" x14ac:dyDescent="0.2">
      <c r="A221" s="13" t="s">
        <v>526</v>
      </c>
      <c r="B221" s="62">
        <v>1</v>
      </c>
      <c r="C221" s="62">
        <v>0</v>
      </c>
      <c r="D221" s="62">
        <v>0</v>
      </c>
      <c r="E221" s="62">
        <v>0</v>
      </c>
      <c r="F221" s="62">
        <v>0</v>
      </c>
      <c r="G221" s="62">
        <v>0</v>
      </c>
      <c r="H221" s="62" t="s">
        <v>38</v>
      </c>
      <c r="I221" s="62">
        <v>0</v>
      </c>
      <c r="J221" s="62">
        <v>0</v>
      </c>
      <c r="K221" s="69">
        <v>2.6666666666666665</v>
      </c>
      <c r="L221" s="62">
        <v>2</v>
      </c>
      <c r="M221" s="62">
        <v>0</v>
      </c>
      <c r="N221" s="62">
        <v>0</v>
      </c>
      <c r="O221" s="62">
        <v>0</v>
      </c>
      <c r="P221" s="62">
        <v>0</v>
      </c>
      <c r="Q221" s="62">
        <v>2</v>
      </c>
      <c r="R221" s="62">
        <v>0</v>
      </c>
      <c r="S221" s="62">
        <v>0</v>
      </c>
      <c r="T221" s="62">
        <v>0</v>
      </c>
      <c r="U221" s="62">
        <v>0</v>
      </c>
      <c r="V221" s="62">
        <v>6.75</v>
      </c>
      <c r="W221" s="62">
        <v>0</v>
      </c>
      <c r="X221" s="62">
        <v>0</v>
      </c>
      <c r="Y221" s="62">
        <v>1.5</v>
      </c>
      <c r="Z221" s="62">
        <v>0.75</v>
      </c>
    </row>
    <row r="222" spans="1:26" ht="17" x14ac:dyDescent="0.2">
      <c r="A222" s="13" t="s">
        <v>578</v>
      </c>
      <c r="B222" s="62">
        <v>3</v>
      </c>
      <c r="C222" s="62">
        <v>0</v>
      </c>
      <c r="D222" s="62">
        <v>0</v>
      </c>
      <c r="E222" s="62">
        <v>0</v>
      </c>
      <c r="F222" s="62">
        <v>0</v>
      </c>
      <c r="G222" s="62">
        <v>0</v>
      </c>
      <c r="H222" s="62" t="s">
        <v>38</v>
      </c>
      <c r="I222" s="62">
        <v>0</v>
      </c>
      <c r="J222" s="62">
        <v>0</v>
      </c>
      <c r="K222" s="69">
        <v>2.6666666666666665</v>
      </c>
      <c r="L222" s="62">
        <v>5</v>
      </c>
      <c r="M222" s="62">
        <v>3</v>
      </c>
      <c r="N222" s="62">
        <v>2</v>
      </c>
      <c r="O222" s="62">
        <v>0</v>
      </c>
      <c r="P222" s="62">
        <v>2</v>
      </c>
      <c r="Q222" s="62">
        <v>4</v>
      </c>
      <c r="R222" s="62">
        <v>0</v>
      </c>
      <c r="S222" s="62">
        <v>0</v>
      </c>
      <c r="T222" s="62">
        <v>0</v>
      </c>
      <c r="U222" s="62">
        <v>6.75</v>
      </c>
      <c r="V222" s="62">
        <v>13.5</v>
      </c>
      <c r="W222" s="62">
        <v>6.75</v>
      </c>
      <c r="X222" s="62">
        <v>0</v>
      </c>
      <c r="Y222" s="62">
        <v>-0.3</v>
      </c>
      <c r="Z222" s="62">
        <v>2.62</v>
      </c>
    </row>
    <row r="223" spans="1:26" ht="17" x14ac:dyDescent="0.2">
      <c r="A223" s="13" t="s">
        <v>301</v>
      </c>
      <c r="B223" s="62">
        <v>2</v>
      </c>
      <c r="C223" s="62">
        <v>0</v>
      </c>
      <c r="D223" s="62">
        <v>0</v>
      </c>
      <c r="E223" s="62">
        <v>2</v>
      </c>
      <c r="F223" s="62">
        <v>0</v>
      </c>
      <c r="G223" s="62">
        <v>0</v>
      </c>
      <c r="H223" s="62" t="s">
        <v>38</v>
      </c>
      <c r="I223" s="62">
        <v>1</v>
      </c>
      <c r="J223" s="62">
        <v>0</v>
      </c>
      <c r="K223" s="69">
        <v>2.3333333333333335</v>
      </c>
      <c r="L223" s="62">
        <v>0</v>
      </c>
      <c r="M223" s="62">
        <v>0</v>
      </c>
      <c r="N223" s="62">
        <v>0</v>
      </c>
      <c r="O223" s="62">
        <v>0</v>
      </c>
      <c r="P223" s="62">
        <v>1</v>
      </c>
      <c r="Q223" s="62">
        <v>1</v>
      </c>
      <c r="R223" s="62">
        <v>0</v>
      </c>
      <c r="S223" s="62">
        <v>0</v>
      </c>
      <c r="T223" s="62">
        <v>0</v>
      </c>
      <c r="U223" s="62">
        <v>0</v>
      </c>
      <c r="V223" s="62">
        <v>3.86</v>
      </c>
      <c r="W223" s="62">
        <v>3.86</v>
      </c>
      <c r="X223" s="62">
        <v>0</v>
      </c>
      <c r="Y223" s="62">
        <v>1.3</v>
      </c>
      <c r="Z223" s="62">
        <v>0.43</v>
      </c>
    </row>
    <row r="224" spans="1:26" ht="17" x14ac:dyDescent="0.2">
      <c r="A224" s="13" t="s">
        <v>414</v>
      </c>
      <c r="B224" s="62">
        <v>3</v>
      </c>
      <c r="C224" s="62">
        <v>0</v>
      </c>
      <c r="D224" s="62">
        <v>0</v>
      </c>
      <c r="E224" s="62">
        <v>1</v>
      </c>
      <c r="F224" s="62">
        <v>0</v>
      </c>
      <c r="G224" s="62">
        <v>0</v>
      </c>
      <c r="H224" s="62" t="s">
        <v>38</v>
      </c>
      <c r="I224" s="62">
        <v>0</v>
      </c>
      <c r="J224" s="62">
        <v>0</v>
      </c>
      <c r="K224" s="69">
        <v>2.3333333333333335</v>
      </c>
      <c r="L224" s="62">
        <v>7</v>
      </c>
      <c r="M224" s="62">
        <v>4</v>
      </c>
      <c r="N224" s="62">
        <v>4</v>
      </c>
      <c r="O224" s="62">
        <v>0</v>
      </c>
      <c r="P224" s="62">
        <v>2</v>
      </c>
      <c r="Q224" s="62">
        <v>1</v>
      </c>
      <c r="R224" s="62">
        <v>1</v>
      </c>
      <c r="S224" s="62">
        <v>0</v>
      </c>
      <c r="T224" s="62">
        <v>0</v>
      </c>
      <c r="U224" s="62">
        <v>15.43</v>
      </c>
      <c r="V224" s="62">
        <v>3.86</v>
      </c>
      <c r="W224" s="62">
        <v>7.71</v>
      </c>
      <c r="X224" s="62">
        <v>0</v>
      </c>
      <c r="Y224" s="62">
        <v>-2.7</v>
      </c>
      <c r="Z224" s="62">
        <v>3.86</v>
      </c>
    </row>
    <row r="225" spans="1:26" ht="17" x14ac:dyDescent="0.2">
      <c r="A225" s="13" t="s">
        <v>57</v>
      </c>
      <c r="B225" s="62">
        <v>2</v>
      </c>
      <c r="C225" s="62">
        <v>0</v>
      </c>
      <c r="D225" s="62">
        <v>0</v>
      </c>
      <c r="E225" s="62">
        <v>1</v>
      </c>
      <c r="F225" s="62">
        <v>1</v>
      </c>
      <c r="G225" s="62">
        <v>0</v>
      </c>
      <c r="H225" s="62">
        <v>1</v>
      </c>
      <c r="I225" s="62">
        <v>0</v>
      </c>
      <c r="J225" s="62">
        <v>0</v>
      </c>
      <c r="K225" s="69">
        <v>2.3333333333333335</v>
      </c>
      <c r="L225" s="62">
        <v>0</v>
      </c>
      <c r="M225" s="62">
        <v>0</v>
      </c>
      <c r="N225" s="62">
        <v>0</v>
      </c>
      <c r="O225" s="62">
        <v>0</v>
      </c>
      <c r="P225" s="62">
        <v>4</v>
      </c>
      <c r="Q225" s="62">
        <v>3</v>
      </c>
      <c r="R225" s="62">
        <v>0</v>
      </c>
      <c r="S225" s="62">
        <v>0</v>
      </c>
      <c r="T225" s="62">
        <v>0</v>
      </c>
      <c r="U225" s="62">
        <v>0</v>
      </c>
      <c r="V225" s="62">
        <v>11.57</v>
      </c>
      <c r="W225" s="62">
        <v>15.43</v>
      </c>
      <c r="X225" s="62">
        <v>0</v>
      </c>
      <c r="Y225" s="62">
        <v>2.5</v>
      </c>
      <c r="Z225" s="62">
        <v>1.71</v>
      </c>
    </row>
    <row r="226" spans="1:26" ht="17" x14ac:dyDescent="0.2">
      <c r="A226" s="13" t="s">
        <v>544</v>
      </c>
      <c r="B226" s="62">
        <v>3</v>
      </c>
      <c r="C226" s="62">
        <v>0</v>
      </c>
      <c r="D226" s="62">
        <v>0</v>
      </c>
      <c r="E226" s="62">
        <v>1</v>
      </c>
      <c r="F226" s="62">
        <v>0</v>
      </c>
      <c r="G226" s="62">
        <v>0</v>
      </c>
      <c r="H226" s="62" t="s">
        <v>38</v>
      </c>
      <c r="I226" s="62">
        <v>0</v>
      </c>
      <c r="J226" s="62">
        <v>0</v>
      </c>
      <c r="K226" s="69">
        <v>2.3333333333333335</v>
      </c>
      <c r="L226" s="62">
        <v>1</v>
      </c>
      <c r="M226" s="62">
        <v>0</v>
      </c>
      <c r="N226" s="62">
        <v>0</v>
      </c>
      <c r="O226" s="62">
        <v>0</v>
      </c>
      <c r="P226" s="62">
        <v>2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7.71</v>
      </c>
      <c r="X226" s="62">
        <v>0</v>
      </c>
      <c r="Y226" s="62">
        <v>1.2</v>
      </c>
      <c r="Z226" s="62">
        <v>1.29</v>
      </c>
    </row>
    <row r="227" spans="1:26" ht="17" x14ac:dyDescent="0.2">
      <c r="A227" s="13" t="s">
        <v>405</v>
      </c>
      <c r="B227" s="62">
        <v>1</v>
      </c>
      <c r="C227" s="62">
        <v>1</v>
      </c>
      <c r="D227" s="62">
        <v>0</v>
      </c>
      <c r="E227" s="62">
        <v>0</v>
      </c>
      <c r="F227" s="62">
        <v>0</v>
      </c>
      <c r="G227" s="62">
        <v>1</v>
      </c>
      <c r="H227" s="62">
        <v>0</v>
      </c>
      <c r="I227" s="62">
        <v>0</v>
      </c>
      <c r="J227" s="62">
        <v>0</v>
      </c>
      <c r="K227" s="69">
        <v>2.3333333333333335</v>
      </c>
      <c r="L227" s="62">
        <v>6</v>
      </c>
      <c r="M227" s="62">
        <v>7</v>
      </c>
      <c r="N227" s="62">
        <v>7</v>
      </c>
      <c r="O227" s="62">
        <v>2</v>
      </c>
      <c r="P227" s="62">
        <v>2</v>
      </c>
      <c r="Q227" s="62">
        <v>0</v>
      </c>
      <c r="R227" s="62">
        <v>1</v>
      </c>
      <c r="S227" s="62">
        <v>0</v>
      </c>
      <c r="T227" s="62">
        <v>0</v>
      </c>
      <c r="U227" s="62">
        <v>27</v>
      </c>
      <c r="V227" s="62">
        <v>0</v>
      </c>
      <c r="W227" s="62">
        <v>7.71</v>
      </c>
      <c r="X227" s="62">
        <v>7.71</v>
      </c>
      <c r="Y227" s="62">
        <v>-5.8</v>
      </c>
      <c r="Z227" s="62">
        <v>3.43</v>
      </c>
    </row>
    <row r="228" spans="1:26" ht="17" x14ac:dyDescent="0.2">
      <c r="A228" s="13" t="s">
        <v>83</v>
      </c>
      <c r="B228" s="62">
        <v>2</v>
      </c>
      <c r="C228" s="62">
        <v>0</v>
      </c>
      <c r="D228" s="62">
        <v>0</v>
      </c>
      <c r="E228" s="62">
        <v>1</v>
      </c>
      <c r="F228" s="62">
        <v>0</v>
      </c>
      <c r="G228" s="62">
        <v>1</v>
      </c>
      <c r="H228" s="62">
        <v>0</v>
      </c>
      <c r="I228" s="62">
        <v>0</v>
      </c>
      <c r="J228" s="62">
        <v>0</v>
      </c>
      <c r="K228" s="69">
        <v>2.3333333333333335</v>
      </c>
      <c r="L228" s="62">
        <v>7</v>
      </c>
      <c r="M228" s="62">
        <v>4</v>
      </c>
      <c r="N228" s="62">
        <v>4</v>
      </c>
      <c r="O228" s="62">
        <v>1</v>
      </c>
      <c r="P228" s="62">
        <v>3</v>
      </c>
      <c r="Q228" s="62">
        <v>3</v>
      </c>
      <c r="R228" s="62">
        <v>0</v>
      </c>
      <c r="S228" s="62">
        <v>0</v>
      </c>
      <c r="T228" s="62">
        <v>0</v>
      </c>
      <c r="U228" s="62">
        <v>15.43</v>
      </c>
      <c r="V228" s="62">
        <v>11.57</v>
      </c>
      <c r="W228" s="62">
        <v>11.57</v>
      </c>
      <c r="X228" s="62">
        <v>3.86</v>
      </c>
      <c r="Y228" s="62">
        <v>-2.5</v>
      </c>
      <c r="Z228" s="62">
        <v>4.29</v>
      </c>
    </row>
    <row r="229" spans="1:26" ht="17" x14ac:dyDescent="0.2">
      <c r="A229" s="13" t="s">
        <v>483</v>
      </c>
      <c r="B229" s="62">
        <v>2</v>
      </c>
      <c r="C229" s="62">
        <v>0</v>
      </c>
      <c r="D229" s="62">
        <v>0</v>
      </c>
      <c r="E229" s="62">
        <v>2</v>
      </c>
      <c r="F229" s="62">
        <v>0</v>
      </c>
      <c r="G229" s="62">
        <v>0</v>
      </c>
      <c r="H229" s="62" t="s">
        <v>38</v>
      </c>
      <c r="I229" s="62">
        <v>0</v>
      </c>
      <c r="J229" s="62">
        <v>0</v>
      </c>
      <c r="K229" s="69">
        <v>2.3333333333333335</v>
      </c>
      <c r="L229" s="62">
        <v>1</v>
      </c>
      <c r="M229" s="62">
        <v>0</v>
      </c>
      <c r="N229" s="62">
        <v>0</v>
      </c>
      <c r="O229" s="62">
        <v>0</v>
      </c>
      <c r="P229" s="62">
        <v>0</v>
      </c>
      <c r="Q229" s="62">
        <v>4</v>
      </c>
      <c r="R229" s="62">
        <v>0</v>
      </c>
      <c r="S229" s="62">
        <v>0</v>
      </c>
      <c r="T229" s="62">
        <v>0</v>
      </c>
      <c r="U229" s="62">
        <v>0</v>
      </c>
      <c r="V229" s="62">
        <v>15.43</v>
      </c>
      <c r="W229" s="62">
        <v>0</v>
      </c>
      <c r="X229" s="62">
        <v>0</v>
      </c>
      <c r="Y229" s="62">
        <v>1.6</v>
      </c>
      <c r="Z229" s="62">
        <v>0.43</v>
      </c>
    </row>
    <row r="230" spans="1:26" ht="17" x14ac:dyDescent="0.2">
      <c r="A230" s="13" t="s">
        <v>635</v>
      </c>
      <c r="B230" s="62">
        <v>3</v>
      </c>
      <c r="C230" s="62">
        <v>0</v>
      </c>
      <c r="D230" s="62">
        <v>0</v>
      </c>
      <c r="E230" s="62">
        <v>0</v>
      </c>
      <c r="F230" s="62">
        <v>0</v>
      </c>
      <c r="G230" s="62">
        <v>0</v>
      </c>
      <c r="H230" s="62" t="s">
        <v>38</v>
      </c>
      <c r="I230" s="62">
        <v>0</v>
      </c>
      <c r="J230" s="62">
        <v>0</v>
      </c>
      <c r="K230" s="69">
        <v>2.3333333333333335</v>
      </c>
      <c r="L230" s="62">
        <v>5</v>
      </c>
      <c r="M230" s="62">
        <v>4</v>
      </c>
      <c r="N230" s="62">
        <v>4</v>
      </c>
      <c r="O230" s="62">
        <v>0</v>
      </c>
      <c r="P230" s="62">
        <v>3</v>
      </c>
      <c r="Q230" s="62">
        <v>0</v>
      </c>
      <c r="R230" s="62">
        <v>0</v>
      </c>
      <c r="S230" s="62">
        <v>0</v>
      </c>
      <c r="T230" s="62">
        <v>0</v>
      </c>
      <c r="U230" s="62">
        <v>15.43</v>
      </c>
      <c r="V230" s="62">
        <v>0</v>
      </c>
      <c r="W230" s="62">
        <v>11.57</v>
      </c>
      <c r="X230" s="62">
        <v>0</v>
      </c>
      <c r="Y230" s="62">
        <v>-2.8</v>
      </c>
      <c r="Z230" s="62">
        <v>3.43</v>
      </c>
    </row>
    <row r="231" spans="1:26" ht="17" x14ac:dyDescent="0.2">
      <c r="A231" s="13" t="s">
        <v>416</v>
      </c>
      <c r="B231" s="62">
        <v>2</v>
      </c>
      <c r="C231" s="62">
        <v>0</v>
      </c>
      <c r="D231" s="62">
        <v>0</v>
      </c>
      <c r="E231" s="62">
        <v>0</v>
      </c>
      <c r="F231" s="62">
        <v>0</v>
      </c>
      <c r="G231" s="62">
        <v>0</v>
      </c>
      <c r="H231" s="62" t="s">
        <v>38</v>
      </c>
      <c r="I231" s="62">
        <v>0</v>
      </c>
      <c r="J231" s="62">
        <v>0</v>
      </c>
      <c r="K231" s="62" t="s">
        <v>285</v>
      </c>
      <c r="L231" s="62">
        <v>2</v>
      </c>
      <c r="M231" s="62">
        <v>0</v>
      </c>
      <c r="N231" s="62">
        <v>0</v>
      </c>
      <c r="O231" s="62">
        <v>0</v>
      </c>
      <c r="P231" s="62">
        <v>3</v>
      </c>
      <c r="Q231" s="62">
        <v>2</v>
      </c>
      <c r="R231" s="62">
        <v>0</v>
      </c>
      <c r="S231" s="62">
        <v>0</v>
      </c>
      <c r="T231" s="62">
        <v>0</v>
      </c>
      <c r="U231" s="62">
        <v>0</v>
      </c>
      <c r="V231" s="62">
        <v>9</v>
      </c>
      <c r="W231" s="62">
        <v>13.5</v>
      </c>
      <c r="X231" s="62">
        <v>0</v>
      </c>
      <c r="Y231" s="62">
        <v>1.2</v>
      </c>
      <c r="Z231" s="62">
        <v>2.5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542</v>
      </c>
      <c r="B233" s="62">
        <v>1</v>
      </c>
      <c r="C233" s="62">
        <v>0</v>
      </c>
      <c r="D233" s="62">
        <v>0</v>
      </c>
      <c r="E233" s="62">
        <v>0</v>
      </c>
      <c r="F233" s="62">
        <v>0</v>
      </c>
      <c r="G233" s="62">
        <v>0</v>
      </c>
      <c r="H233" s="62" t="s">
        <v>38</v>
      </c>
      <c r="I233" s="62">
        <v>0</v>
      </c>
      <c r="J233" s="62">
        <v>0</v>
      </c>
      <c r="K233" s="62" t="s">
        <v>285</v>
      </c>
      <c r="L233" s="62">
        <v>2</v>
      </c>
      <c r="M233" s="62">
        <v>0</v>
      </c>
      <c r="N233" s="62">
        <v>0</v>
      </c>
      <c r="O233" s="62">
        <v>0</v>
      </c>
      <c r="P233" s="62">
        <v>2</v>
      </c>
      <c r="Q233" s="62">
        <v>3</v>
      </c>
      <c r="R233" s="62">
        <v>0</v>
      </c>
      <c r="S233" s="62">
        <v>0</v>
      </c>
      <c r="T233" s="62">
        <v>0</v>
      </c>
      <c r="U233" s="62">
        <v>0</v>
      </c>
      <c r="V233" s="62">
        <v>13.5</v>
      </c>
      <c r="W233" s="62">
        <v>9</v>
      </c>
      <c r="X233" s="62">
        <v>0</v>
      </c>
      <c r="Y233" s="62">
        <v>1.3</v>
      </c>
      <c r="Z233" s="62">
        <v>2</v>
      </c>
    </row>
    <row r="234" spans="1:26" ht="17" x14ac:dyDescent="0.2">
      <c r="A234" s="13" t="s">
        <v>412</v>
      </c>
      <c r="B234" s="62">
        <v>1</v>
      </c>
      <c r="C234" s="62">
        <v>0</v>
      </c>
      <c r="D234" s="62">
        <v>0</v>
      </c>
      <c r="E234" s="62">
        <v>0</v>
      </c>
      <c r="F234" s="62">
        <v>0</v>
      </c>
      <c r="G234" s="62">
        <v>0</v>
      </c>
      <c r="H234" s="62" t="s">
        <v>38</v>
      </c>
      <c r="I234" s="62">
        <v>0</v>
      </c>
      <c r="J234" s="62">
        <v>0</v>
      </c>
      <c r="K234" s="62" t="s">
        <v>285</v>
      </c>
      <c r="L234" s="62">
        <v>2</v>
      </c>
      <c r="M234" s="62">
        <v>1</v>
      </c>
      <c r="N234" s="62">
        <v>1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4.5</v>
      </c>
      <c r="V234" s="62">
        <v>0</v>
      </c>
      <c r="W234" s="62">
        <v>0</v>
      </c>
      <c r="X234" s="62">
        <v>0</v>
      </c>
      <c r="Y234" s="62">
        <v>0</v>
      </c>
      <c r="Z234" s="62">
        <v>1</v>
      </c>
    </row>
    <row r="235" spans="1:26" ht="17" x14ac:dyDescent="0.2">
      <c r="A235" s="13" t="s">
        <v>268</v>
      </c>
      <c r="B235" s="62">
        <v>2</v>
      </c>
      <c r="C235" s="62">
        <v>0</v>
      </c>
      <c r="D235" s="62">
        <v>0</v>
      </c>
      <c r="E235" s="62">
        <v>0</v>
      </c>
      <c r="F235" s="62">
        <v>1</v>
      </c>
      <c r="G235" s="62">
        <v>1</v>
      </c>
      <c r="H235" s="62">
        <v>0.5</v>
      </c>
      <c r="I235" s="62">
        <v>0</v>
      </c>
      <c r="J235" s="62">
        <v>0</v>
      </c>
      <c r="K235" s="62" t="s">
        <v>285</v>
      </c>
      <c r="L235" s="62">
        <v>3</v>
      </c>
      <c r="M235" s="62">
        <v>3</v>
      </c>
      <c r="N235" s="62">
        <v>3</v>
      </c>
      <c r="O235" s="62">
        <v>2</v>
      </c>
      <c r="P235" s="62">
        <v>1</v>
      </c>
      <c r="Q235" s="62">
        <v>1</v>
      </c>
      <c r="R235" s="62">
        <v>0</v>
      </c>
      <c r="S235" s="62">
        <v>0</v>
      </c>
      <c r="T235" s="62">
        <v>0</v>
      </c>
      <c r="U235" s="62">
        <v>13.5</v>
      </c>
      <c r="V235" s="62">
        <v>4.5</v>
      </c>
      <c r="W235" s="62">
        <v>4.5</v>
      </c>
      <c r="X235" s="62">
        <v>9</v>
      </c>
      <c r="Y235" s="62">
        <v>-0.9</v>
      </c>
      <c r="Z235" s="62">
        <v>2</v>
      </c>
    </row>
    <row r="236" spans="1:26" ht="17" x14ac:dyDescent="0.2">
      <c r="A236" s="13" t="s">
        <v>92</v>
      </c>
      <c r="B236" s="62">
        <v>1</v>
      </c>
      <c r="C236" s="62">
        <v>0</v>
      </c>
      <c r="D236" s="62">
        <v>0</v>
      </c>
      <c r="E236" s="62">
        <v>0</v>
      </c>
      <c r="F236" s="62">
        <v>0</v>
      </c>
      <c r="G236" s="62">
        <v>0</v>
      </c>
      <c r="H236" s="62" t="s">
        <v>38</v>
      </c>
      <c r="I236" s="62">
        <v>0</v>
      </c>
      <c r="J236" s="62">
        <v>0</v>
      </c>
      <c r="K236" s="62" t="s">
        <v>285</v>
      </c>
      <c r="L236" s="62">
        <v>2</v>
      </c>
      <c r="M236" s="62">
        <v>1</v>
      </c>
      <c r="N236" s="62">
        <v>1</v>
      </c>
      <c r="O236" s="62">
        <v>0</v>
      </c>
      <c r="P236" s="62">
        <v>2</v>
      </c>
      <c r="Q236" s="62">
        <v>0</v>
      </c>
      <c r="R236" s="62">
        <v>0</v>
      </c>
      <c r="S236" s="62">
        <v>0</v>
      </c>
      <c r="T236" s="62">
        <v>0</v>
      </c>
      <c r="U236" s="62">
        <v>4.5</v>
      </c>
      <c r="V236" s="62">
        <v>0</v>
      </c>
      <c r="W236" s="62">
        <v>9</v>
      </c>
      <c r="X236" s="62">
        <v>0</v>
      </c>
      <c r="Y236" s="62">
        <v>0</v>
      </c>
      <c r="Z236" s="62">
        <v>2</v>
      </c>
    </row>
    <row r="237" spans="1:26" ht="17" x14ac:dyDescent="0.2">
      <c r="A237" s="13" t="s">
        <v>465</v>
      </c>
      <c r="B237" s="62">
        <v>2</v>
      </c>
      <c r="C237" s="62">
        <v>0</v>
      </c>
      <c r="D237" s="62">
        <v>0</v>
      </c>
      <c r="E237" s="62">
        <v>0</v>
      </c>
      <c r="F237" s="62">
        <v>0</v>
      </c>
      <c r="G237" s="62">
        <v>0</v>
      </c>
      <c r="H237" s="62" t="s">
        <v>38</v>
      </c>
      <c r="I237" s="62">
        <v>0</v>
      </c>
      <c r="J237" s="62">
        <v>0</v>
      </c>
      <c r="K237" s="62" t="s">
        <v>285</v>
      </c>
      <c r="L237" s="62">
        <v>3</v>
      </c>
      <c r="M237" s="62">
        <v>3</v>
      </c>
      <c r="N237" s="62">
        <v>3</v>
      </c>
      <c r="O237" s="62">
        <v>2</v>
      </c>
      <c r="P237" s="62">
        <v>4</v>
      </c>
      <c r="Q237" s="62">
        <v>2</v>
      </c>
      <c r="R237" s="62">
        <v>0</v>
      </c>
      <c r="S237" s="62">
        <v>0</v>
      </c>
      <c r="T237" s="62">
        <v>0</v>
      </c>
      <c r="U237" s="62">
        <v>13.5</v>
      </c>
      <c r="V237" s="62">
        <v>9</v>
      </c>
      <c r="W237" s="62">
        <v>18</v>
      </c>
      <c r="X237" s="62">
        <v>9</v>
      </c>
      <c r="Y237" s="62">
        <v>-1.8</v>
      </c>
      <c r="Z237" s="62">
        <v>3.5</v>
      </c>
    </row>
    <row r="238" spans="1:26" ht="17" x14ac:dyDescent="0.2">
      <c r="A238" s="13" t="s">
        <v>309</v>
      </c>
      <c r="B238" s="62">
        <v>1</v>
      </c>
      <c r="C238" s="62">
        <v>0</v>
      </c>
      <c r="D238" s="62">
        <v>0</v>
      </c>
      <c r="E238" s="62">
        <v>0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2" t="s">
        <v>285</v>
      </c>
      <c r="L238" s="62">
        <v>1</v>
      </c>
      <c r="M238" s="62">
        <v>0</v>
      </c>
      <c r="N238" s="62">
        <v>0</v>
      </c>
      <c r="O238" s="62">
        <v>0</v>
      </c>
      <c r="P238" s="62">
        <v>0</v>
      </c>
      <c r="Q238" s="62">
        <v>2</v>
      </c>
      <c r="R238" s="62">
        <v>0</v>
      </c>
      <c r="S238" s="62">
        <v>0</v>
      </c>
      <c r="T238" s="62">
        <v>0</v>
      </c>
      <c r="U238" s="62">
        <v>0</v>
      </c>
      <c r="V238" s="62">
        <v>9</v>
      </c>
      <c r="W238" s="62">
        <v>0</v>
      </c>
      <c r="X238" s="62">
        <v>0</v>
      </c>
      <c r="Y238" s="62">
        <v>1.2</v>
      </c>
      <c r="Z238" s="62">
        <v>0.5</v>
      </c>
    </row>
    <row r="239" spans="1:26" ht="17" x14ac:dyDescent="0.2">
      <c r="A239" s="13" t="s">
        <v>59</v>
      </c>
      <c r="B239" s="62">
        <v>1</v>
      </c>
      <c r="C239" s="62">
        <v>1</v>
      </c>
      <c r="D239" s="62">
        <v>0</v>
      </c>
      <c r="E239" s="62">
        <v>0</v>
      </c>
      <c r="F239" s="62">
        <v>0</v>
      </c>
      <c r="G239" s="62">
        <v>1</v>
      </c>
      <c r="H239" s="62">
        <v>0</v>
      </c>
      <c r="I239" s="62">
        <v>0</v>
      </c>
      <c r="J239" s="62">
        <v>0</v>
      </c>
      <c r="K239" s="62" t="s">
        <v>285</v>
      </c>
      <c r="L239" s="62">
        <v>5</v>
      </c>
      <c r="M239" s="62">
        <v>6</v>
      </c>
      <c r="N239" s="62">
        <v>6</v>
      </c>
      <c r="O239" s="62">
        <v>1</v>
      </c>
      <c r="P239" s="62">
        <v>1</v>
      </c>
      <c r="Q239" s="62">
        <v>1</v>
      </c>
      <c r="R239" s="62">
        <v>0</v>
      </c>
      <c r="S239" s="62">
        <v>0</v>
      </c>
      <c r="T239" s="62">
        <v>0</v>
      </c>
      <c r="U239" s="62">
        <v>27</v>
      </c>
      <c r="V239" s="62">
        <v>4.5</v>
      </c>
      <c r="W239" s="62">
        <v>4.5</v>
      </c>
      <c r="X239" s="62">
        <v>4.5</v>
      </c>
      <c r="Y239" s="62">
        <v>-4.9000000000000004</v>
      </c>
      <c r="Z239" s="62">
        <v>3</v>
      </c>
    </row>
    <row r="240" spans="1:26" ht="17" x14ac:dyDescent="0.2">
      <c r="A240" s="13" t="s">
        <v>571</v>
      </c>
      <c r="B240" s="62">
        <v>1</v>
      </c>
      <c r="C240" s="62">
        <v>0</v>
      </c>
      <c r="D240" s="62">
        <v>0</v>
      </c>
      <c r="E240" s="62">
        <v>1</v>
      </c>
      <c r="F240" s="62">
        <v>0</v>
      </c>
      <c r="G240" s="62">
        <v>0</v>
      </c>
      <c r="H240" s="62" t="s">
        <v>38</v>
      </c>
      <c r="I240" s="62">
        <v>0</v>
      </c>
      <c r="J240" s="62">
        <v>0</v>
      </c>
      <c r="K240" s="62" t="s">
        <v>285</v>
      </c>
      <c r="L240" s="62">
        <v>0</v>
      </c>
      <c r="M240" s="62">
        <v>0</v>
      </c>
      <c r="N240" s="62">
        <v>0</v>
      </c>
      <c r="O240" s="62">
        <v>0</v>
      </c>
      <c r="P240" s="62">
        <v>0</v>
      </c>
      <c r="Q240" s="62">
        <v>4</v>
      </c>
      <c r="R240" s="62">
        <v>0</v>
      </c>
      <c r="S240" s="62">
        <v>0</v>
      </c>
      <c r="T240" s="62">
        <v>0</v>
      </c>
      <c r="U240" s="62">
        <v>0</v>
      </c>
      <c r="V240" s="62">
        <v>18</v>
      </c>
      <c r="W240" s="62">
        <v>0</v>
      </c>
      <c r="X240" s="62">
        <v>0</v>
      </c>
      <c r="Y240" s="62">
        <v>1.4</v>
      </c>
      <c r="Z240" s="62">
        <v>0</v>
      </c>
    </row>
    <row r="241" spans="1:26" ht="17" x14ac:dyDescent="0.2">
      <c r="A241" s="13" t="s">
        <v>440</v>
      </c>
      <c r="B241" s="62">
        <v>2</v>
      </c>
      <c r="C241" s="62">
        <v>0</v>
      </c>
      <c r="D241" s="62">
        <v>0</v>
      </c>
      <c r="E241" s="62">
        <v>0</v>
      </c>
      <c r="F241" s="62">
        <v>0</v>
      </c>
      <c r="G241" s="62">
        <v>0</v>
      </c>
      <c r="H241" s="62" t="s">
        <v>38</v>
      </c>
      <c r="I241" s="62">
        <v>0</v>
      </c>
      <c r="J241" s="62">
        <v>0</v>
      </c>
      <c r="K241" s="62" t="s">
        <v>285</v>
      </c>
      <c r="L241" s="62">
        <v>1</v>
      </c>
      <c r="M241" s="62">
        <v>1</v>
      </c>
      <c r="N241" s="62">
        <v>1</v>
      </c>
      <c r="O241" s="62">
        <v>0</v>
      </c>
      <c r="P241" s="62">
        <v>2</v>
      </c>
      <c r="Q241" s="62">
        <v>3</v>
      </c>
      <c r="R241" s="62">
        <v>0</v>
      </c>
      <c r="S241" s="62">
        <v>0</v>
      </c>
      <c r="T241" s="62">
        <v>0</v>
      </c>
      <c r="U241" s="62">
        <v>4.5</v>
      </c>
      <c r="V241" s="62">
        <v>13.5</v>
      </c>
      <c r="W241" s="62">
        <v>9</v>
      </c>
      <c r="X241" s="62">
        <v>0</v>
      </c>
      <c r="Y241" s="62">
        <v>0.3</v>
      </c>
      <c r="Z241" s="62">
        <v>1.5</v>
      </c>
    </row>
    <row r="242" spans="1:26" ht="17" x14ac:dyDescent="0.2">
      <c r="A242" s="13" t="s">
        <v>403</v>
      </c>
      <c r="B242" s="62">
        <v>2</v>
      </c>
      <c r="C242" s="62">
        <v>0</v>
      </c>
      <c r="D242" s="62">
        <v>0</v>
      </c>
      <c r="E242" s="62">
        <v>2</v>
      </c>
      <c r="F242" s="62">
        <v>0</v>
      </c>
      <c r="G242" s="62">
        <v>0</v>
      </c>
      <c r="H242" s="62" t="s">
        <v>38</v>
      </c>
      <c r="I242" s="62">
        <v>0</v>
      </c>
      <c r="J242" s="62">
        <v>0</v>
      </c>
      <c r="K242" s="62" t="s">
        <v>285</v>
      </c>
      <c r="L242" s="62">
        <v>3</v>
      </c>
      <c r="M242" s="62">
        <v>1</v>
      </c>
      <c r="N242" s="62">
        <v>1</v>
      </c>
      <c r="O242" s="62">
        <v>1</v>
      </c>
      <c r="P242" s="62">
        <v>0</v>
      </c>
      <c r="Q242" s="62">
        <v>1</v>
      </c>
      <c r="R242" s="62">
        <v>0</v>
      </c>
      <c r="S242" s="62">
        <v>0</v>
      </c>
      <c r="T242" s="62">
        <v>0</v>
      </c>
      <c r="U242" s="62">
        <v>4.5</v>
      </c>
      <c r="V242" s="62">
        <v>4.5</v>
      </c>
      <c r="W242" s="62">
        <v>0</v>
      </c>
      <c r="X242" s="62">
        <v>4.5</v>
      </c>
      <c r="Y242" s="62">
        <v>0.1</v>
      </c>
      <c r="Z242" s="62">
        <v>1.5</v>
      </c>
    </row>
    <row r="243" spans="1:26" ht="17" x14ac:dyDescent="0.2">
      <c r="A243" s="13" t="s">
        <v>445</v>
      </c>
      <c r="B243" s="62">
        <v>2</v>
      </c>
      <c r="C243" s="62">
        <v>0</v>
      </c>
      <c r="D243" s="62">
        <v>0</v>
      </c>
      <c r="E243" s="62">
        <v>1</v>
      </c>
      <c r="F243" s="62">
        <v>0</v>
      </c>
      <c r="G243" s="62">
        <v>1</v>
      </c>
      <c r="H243" s="62">
        <v>0</v>
      </c>
      <c r="I243" s="62">
        <v>1</v>
      </c>
      <c r="J243" s="62">
        <v>0</v>
      </c>
      <c r="K243" s="62" t="s">
        <v>285</v>
      </c>
      <c r="L243" s="62">
        <v>4</v>
      </c>
      <c r="M243" s="62">
        <v>2</v>
      </c>
      <c r="N243" s="62">
        <v>2</v>
      </c>
      <c r="O243" s="62">
        <v>1</v>
      </c>
      <c r="P243" s="62">
        <v>1</v>
      </c>
      <c r="Q243" s="62">
        <v>1</v>
      </c>
      <c r="R243" s="62">
        <v>0</v>
      </c>
      <c r="S243" s="62">
        <v>0</v>
      </c>
      <c r="T243" s="62">
        <v>0</v>
      </c>
      <c r="U243" s="62">
        <v>9</v>
      </c>
      <c r="V243" s="62">
        <v>4.5</v>
      </c>
      <c r="W243" s="62">
        <v>4.5</v>
      </c>
      <c r="X243" s="62">
        <v>4.5</v>
      </c>
      <c r="Y243" s="62">
        <v>-0.9</v>
      </c>
      <c r="Z243" s="62">
        <v>2.5</v>
      </c>
    </row>
    <row r="244" spans="1:26" ht="17" x14ac:dyDescent="0.2">
      <c r="A244" s="13" t="s">
        <v>110</v>
      </c>
      <c r="B244" s="62">
        <v>3</v>
      </c>
      <c r="C244" s="62">
        <v>0</v>
      </c>
      <c r="D244" s="62">
        <v>0</v>
      </c>
      <c r="E244" s="62">
        <v>2</v>
      </c>
      <c r="F244" s="62">
        <v>0</v>
      </c>
      <c r="G244" s="62">
        <v>0</v>
      </c>
      <c r="H244" s="62" t="s">
        <v>38</v>
      </c>
      <c r="I244" s="62">
        <v>0</v>
      </c>
      <c r="J244" s="62">
        <v>0</v>
      </c>
      <c r="K244" s="69">
        <v>1.6666666666666665</v>
      </c>
      <c r="L244" s="62">
        <v>1</v>
      </c>
      <c r="M244" s="62">
        <v>0</v>
      </c>
      <c r="N244" s="62">
        <v>0</v>
      </c>
      <c r="O244" s="62">
        <v>0</v>
      </c>
      <c r="P244" s="62">
        <v>2</v>
      </c>
      <c r="Q244" s="62">
        <v>1</v>
      </c>
      <c r="R244" s="62">
        <v>0</v>
      </c>
      <c r="S244" s="62">
        <v>0</v>
      </c>
      <c r="T244" s="62">
        <v>0</v>
      </c>
      <c r="U244" s="62">
        <v>0</v>
      </c>
      <c r="V244" s="62">
        <v>5.4</v>
      </c>
      <c r="W244" s="62">
        <v>10.8</v>
      </c>
      <c r="X244" s="62">
        <v>0</v>
      </c>
      <c r="Y244" s="62">
        <v>0.9</v>
      </c>
      <c r="Z244" s="62">
        <v>1.8</v>
      </c>
    </row>
    <row r="245" spans="1:26" ht="17" x14ac:dyDescent="0.2">
      <c r="A245" s="13" t="s">
        <v>638</v>
      </c>
      <c r="B245" s="62">
        <v>1</v>
      </c>
      <c r="C245" s="62">
        <v>0</v>
      </c>
      <c r="D245" s="62">
        <v>0</v>
      </c>
      <c r="E245" s="62">
        <v>0</v>
      </c>
      <c r="F245" s="62">
        <v>0</v>
      </c>
      <c r="G245" s="62">
        <v>0</v>
      </c>
      <c r="H245" s="62" t="s">
        <v>38</v>
      </c>
      <c r="I245" s="62">
        <v>0</v>
      </c>
      <c r="J245" s="62">
        <v>0</v>
      </c>
      <c r="K245" s="69">
        <v>1.6666666666666665</v>
      </c>
      <c r="L245" s="62">
        <v>6</v>
      </c>
      <c r="M245" s="62">
        <v>2</v>
      </c>
      <c r="N245" s="62">
        <v>2</v>
      </c>
      <c r="O245" s="62">
        <v>0</v>
      </c>
      <c r="P245" s="62">
        <v>0</v>
      </c>
      <c r="Q245" s="62">
        <v>1</v>
      </c>
      <c r="R245" s="62">
        <v>0</v>
      </c>
      <c r="S245" s="62">
        <v>0</v>
      </c>
      <c r="T245" s="62">
        <v>1</v>
      </c>
      <c r="U245" s="62">
        <v>10.8</v>
      </c>
      <c r="V245" s="62">
        <v>5.4</v>
      </c>
      <c r="W245" s="62">
        <v>0</v>
      </c>
      <c r="X245" s="62">
        <v>0</v>
      </c>
      <c r="Y245" s="62">
        <v>-1.1000000000000001</v>
      </c>
      <c r="Z245" s="62">
        <v>3.6</v>
      </c>
    </row>
    <row r="246" spans="1:26" ht="17" x14ac:dyDescent="0.2">
      <c r="A246" s="13" t="s">
        <v>663</v>
      </c>
      <c r="B246" s="62">
        <v>2</v>
      </c>
      <c r="C246" s="62">
        <v>0</v>
      </c>
      <c r="D246" s="62">
        <v>0</v>
      </c>
      <c r="E246" s="62">
        <v>2</v>
      </c>
      <c r="F246" s="62">
        <v>0</v>
      </c>
      <c r="G246" s="62">
        <v>1</v>
      </c>
      <c r="H246" s="62">
        <v>0</v>
      </c>
      <c r="I246" s="62">
        <v>0</v>
      </c>
      <c r="J246" s="62">
        <v>0</v>
      </c>
      <c r="K246" s="69">
        <v>1.6666666666666665</v>
      </c>
      <c r="L246" s="62">
        <v>2</v>
      </c>
      <c r="M246" s="62">
        <v>1</v>
      </c>
      <c r="N246" s="62">
        <v>1</v>
      </c>
      <c r="O246" s="62">
        <v>0</v>
      </c>
      <c r="P246" s="62">
        <v>4</v>
      </c>
      <c r="Q246" s="62">
        <v>2</v>
      </c>
      <c r="R246" s="62">
        <v>0</v>
      </c>
      <c r="S246" s="62">
        <v>0</v>
      </c>
      <c r="T246" s="62">
        <v>0</v>
      </c>
      <c r="U246" s="62">
        <v>5.4</v>
      </c>
      <c r="V246" s="62">
        <v>10.8</v>
      </c>
      <c r="W246" s="62">
        <v>21.6</v>
      </c>
      <c r="X246" s="62">
        <v>0</v>
      </c>
      <c r="Y246" s="62">
        <v>0</v>
      </c>
      <c r="Z246" s="62">
        <v>3.6</v>
      </c>
    </row>
    <row r="247" spans="1:26" ht="17" x14ac:dyDescent="0.2">
      <c r="A247" s="13" t="s">
        <v>460</v>
      </c>
      <c r="B247" s="62">
        <v>1</v>
      </c>
      <c r="C247" s="62">
        <v>0</v>
      </c>
      <c r="D247" s="62">
        <v>0</v>
      </c>
      <c r="E247" s="62">
        <v>1</v>
      </c>
      <c r="F247" s="62">
        <v>0</v>
      </c>
      <c r="G247" s="62">
        <v>0</v>
      </c>
      <c r="H247" s="62" t="s">
        <v>38</v>
      </c>
      <c r="I247" s="62">
        <v>0</v>
      </c>
      <c r="J247" s="62">
        <v>0</v>
      </c>
      <c r="K247" s="69">
        <v>1.6666666666666665</v>
      </c>
      <c r="L247" s="62">
        <v>4</v>
      </c>
      <c r="M247" s="62">
        <v>4</v>
      </c>
      <c r="N247" s="62">
        <v>4</v>
      </c>
      <c r="O247" s="62">
        <v>1</v>
      </c>
      <c r="P247" s="62">
        <v>3</v>
      </c>
      <c r="Q247" s="62">
        <v>0</v>
      </c>
      <c r="R247" s="62">
        <v>0</v>
      </c>
      <c r="S247" s="62">
        <v>0</v>
      </c>
      <c r="T247" s="62">
        <v>0</v>
      </c>
      <c r="U247" s="62">
        <v>21.6</v>
      </c>
      <c r="V247" s="62">
        <v>0</v>
      </c>
      <c r="W247" s="62">
        <v>16.2</v>
      </c>
      <c r="X247" s="62">
        <v>5.4</v>
      </c>
      <c r="Y247" s="62">
        <v>-3.2</v>
      </c>
      <c r="Z247" s="62">
        <v>4.2</v>
      </c>
    </row>
    <row r="248" spans="1:26" ht="17" x14ac:dyDescent="0.2">
      <c r="A248" s="13" t="s">
        <v>718</v>
      </c>
      <c r="B248" s="62">
        <v>2</v>
      </c>
      <c r="C248" s="62">
        <v>0</v>
      </c>
      <c r="D248" s="62">
        <v>0</v>
      </c>
      <c r="E248" s="62">
        <v>1</v>
      </c>
      <c r="F248" s="62">
        <v>0</v>
      </c>
      <c r="G248" s="62">
        <v>0</v>
      </c>
      <c r="H248" s="62" t="s">
        <v>38</v>
      </c>
      <c r="I248" s="62">
        <v>0</v>
      </c>
      <c r="J248" s="62">
        <v>0</v>
      </c>
      <c r="K248" s="69">
        <v>1.6666666666666665</v>
      </c>
      <c r="L248" s="62">
        <v>7</v>
      </c>
      <c r="M248" s="62">
        <v>8</v>
      </c>
      <c r="N248" s="62">
        <v>8</v>
      </c>
      <c r="O248" s="62">
        <v>2</v>
      </c>
      <c r="P248" s="62">
        <v>1</v>
      </c>
      <c r="Q248" s="62">
        <v>1</v>
      </c>
      <c r="R248" s="62">
        <v>0</v>
      </c>
      <c r="S248" s="62">
        <v>0</v>
      </c>
      <c r="T248" s="62">
        <v>0</v>
      </c>
      <c r="U248" s="62">
        <v>43.2</v>
      </c>
      <c r="V248" s="62">
        <v>5.4</v>
      </c>
      <c r="W248" s="62">
        <v>5.4</v>
      </c>
      <c r="X248" s="62">
        <v>10.8</v>
      </c>
      <c r="Y248" s="62">
        <v>-7.1</v>
      </c>
      <c r="Z248" s="62">
        <v>4.8</v>
      </c>
    </row>
    <row r="249" spans="1:26" ht="17" x14ac:dyDescent="0.2">
      <c r="A249" s="13" t="s">
        <v>705</v>
      </c>
      <c r="B249" s="62">
        <v>3</v>
      </c>
      <c r="C249" s="62">
        <v>0</v>
      </c>
      <c r="D249" s="62">
        <v>0</v>
      </c>
      <c r="E249" s="62">
        <v>0</v>
      </c>
      <c r="F249" s="62">
        <v>0</v>
      </c>
      <c r="G249" s="62">
        <v>0</v>
      </c>
      <c r="H249" s="62" t="s">
        <v>38</v>
      </c>
      <c r="I249" s="62">
        <v>0</v>
      </c>
      <c r="J249" s="62">
        <v>0</v>
      </c>
      <c r="K249" s="69">
        <v>1.6666666666666665</v>
      </c>
      <c r="L249" s="62">
        <v>2</v>
      </c>
      <c r="M249" s="62">
        <v>0</v>
      </c>
      <c r="N249" s="62">
        <v>0</v>
      </c>
      <c r="O249" s="62">
        <v>0</v>
      </c>
      <c r="P249" s="62">
        <v>1</v>
      </c>
      <c r="Q249" s="62">
        <v>0</v>
      </c>
      <c r="R249" s="62">
        <v>0</v>
      </c>
      <c r="S249" s="62">
        <v>0</v>
      </c>
      <c r="T249" s="62">
        <v>0</v>
      </c>
      <c r="U249" s="62">
        <v>0</v>
      </c>
      <c r="V249" s="62">
        <v>0</v>
      </c>
      <c r="W249" s="62">
        <v>5.4</v>
      </c>
      <c r="X249" s="62">
        <v>0</v>
      </c>
      <c r="Y249" s="62">
        <v>0.8</v>
      </c>
      <c r="Z249" s="62">
        <v>1.8</v>
      </c>
    </row>
    <row r="250" spans="1:26" ht="17" x14ac:dyDescent="0.2">
      <c r="A250" s="13" t="s">
        <v>657</v>
      </c>
      <c r="B250" s="62">
        <v>1</v>
      </c>
      <c r="C250" s="62">
        <v>0</v>
      </c>
      <c r="D250" s="62">
        <v>0</v>
      </c>
      <c r="E250" s="62">
        <v>0</v>
      </c>
      <c r="F250" s="62">
        <v>0</v>
      </c>
      <c r="G250" s="62">
        <v>0</v>
      </c>
      <c r="H250" s="62" t="s">
        <v>38</v>
      </c>
      <c r="I250" s="62">
        <v>0</v>
      </c>
      <c r="J250" s="62">
        <v>0</v>
      </c>
      <c r="K250" s="69">
        <v>1.3333333333333333</v>
      </c>
      <c r="L250" s="62">
        <v>1</v>
      </c>
      <c r="M250" s="62">
        <v>0</v>
      </c>
      <c r="N250" s="62">
        <v>0</v>
      </c>
      <c r="O250" s="62">
        <v>0</v>
      </c>
      <c r="P250" s="62">
        <v>2</v>
      </c>
      <c r="Q250" s="62">
        <v>2</v>
      </c>
      <c r="R250" s="62">
        <v>0</v>
      </c>
      <c r="S250" s="62">
        <v>0</v>
      </c>
      <c r="T250" s="62">
        <v>0</v>
      </c>
      <c r="U250" s="62">
        <v>0</v>
      </c>
      <c r="V250" s="62">
        <v>13.5</v>
      </c>
      <c r="W250" s="62">
        <v>13.5</v>
      </c>
      <c r="X250" s="62">
        <v>0</v>
      </c>
      <c r="Y250" s="62">
        <v>0.9</v>
      </c>
      <c r="Z250" s="62">
        <v>2.25</v>
      </c>
    </row>
    <row r="251" spans="1:26" ht="17" x14ac:dyDescent="0.2">
      <c r="A251" s="13" t="s">
        <v>704</v>
      </c>
      <c r="B251" s="62">
        <v>1</v>
      </c>
      <c r="C251" s="62">
        <v>0</v>
      </c>
      <c r="D251" s="62">
        <v>0</v>
      </c>
      <c r="E251" s="62">
        <v>0</v>
      </c>
      <c r="F251" s="62">
        <v>0</v>
      </c>
      <c r="G251" s="62">
        <v>0</v>
      </c>
      <c r="H251" s="62" t="s">
        <v>38</v>
      </c>
      <c r="I251" s="62">
        <v>0</v>
      </c>
      <c r="J251" s="62">
        <v>0</v>
      </c>
      <c r="K251" s="69">
        <v>1.3333333333333333</v>
      </c>
      <c r="L251" s="62">
        <v>0</v>
      </c>
      <c r="M251" s="62">
        <v>0</v>
      </c>
      <c r="N251" s="62">
        <v>0</v>
      </c>
      <c r="O251" s="62">
        <v>0</v>
      </c>
      <c r="P251" s="62">
        <v>0</v>
      </c>
      <c r="Q251" s="62">
        <v>1</v>
      </c>
      <c r="R251" s="62">
        <v>0</v>
      </c>
      <c r="S251" s="62">
        <v>0</v>
      </c>
      <c r="T251" s="62">
        <v>0</v>
      </c>
      <c r="U251" s="62">
        <v>0</v>
      </c>
      <c r="V251" s="62">
        <v>6.75</v>
      </c>
      <c r="W251" s="62">
        <v>0</v>
      </c>
      <c r="X251" s="62">
        <v>0</v>
      </c>
      <c r="Y251" s="62">
        <v>0.8</v>
      </c>
      <c r="Z251" s="62">
        <v>0</v>
      </c>
    </row>
    <row r="252" spans="1:26" ht="17" x14ac:dyDescent="0.2">
      <c r="A252" s="13" t="s">
        <v>353</v>
      </c>
      <c r="B252" s="62">
        <v>3</v>
      </c>
      <c r="C252" s="62">
        <v>0</v>
      </c>
      <c r="D252" s="62">
        <v>0</v>
      </c>
      <c r="E252" s="62">
        <v>0</v>
      </c>
      <c r="F252" s="62">
        <v>0</v>
      </c>
      <c r="G252" s="62">
        <v>2</v>
      </c>
      <c r="H252" s="62">
        <v>0</v>
      </c>
      <c r="I252" s="62">
        <v>0</v>
      </c>
      <c r="J252" s="62">
        <v>0</v>
      </c>
      <c r="K252" s="69">
        <v>1.3333333333333333</v>
      </c>
      <c r="L252" s="62">
        <v>5</v>
      </c>
      <c r="M252" s="62">
        <v>8</v>
      </c>
      <c r="N252" s="62">
        <v>3</v>
      </c>
      <c r="O252" s="62">
        <v>0</v>
      </c>
      <c r="P252" s="62">
        <v>3</v>
      </c>
      <c r="Q252" s="62">
        <v>0</v>
      </c>
      <c r="R252" s="62">
        <v>0</v>
      </c>
      <c r="S252" s="62">
        <v>0</v>
      </c>
      <c r="T252" s="62">
        <v>1</v>
      </c>
      <c r="U252" s="62">
        <v>20.25</v>
      </c>
      <c r="V252" s="62">
        <v>0</v>
      </c>
      <c r="W252" s="62">
        <v>20.25</v>
      </c>
      <c r="X252" s="62">
        <v>0</v>
      </c>
      <c r="Y252" s="62">
        <v>-2.2999999999999998</v>
      </c>
      <c r="Z252" s="62">
        <v>6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297</v>
      </c>
      <c r="B254" s="62">
        <v>1</v>
      </c>
      <c r="C254" s="62">
        <v>1</v>
      </c>
      <c r="D254" s="62">
        <v>0</v>
      </c>
      <c r="E254" s="62">
        <v>0</v>
      </c>
      <c r="F254" s="62">
        <v>0</v>
      </c>
      <c r="G254" s="62">
        <v>1</v>
      </c>
      <c r="H254" s="62">
        <v>0</v>
      </c>
      <c r="I254" s="62">
        <v>0</v>
      </c>
      <c r="J254" s="62">
        <v>0</v>
      </c>
      <c r="K254" s="69">
        <v>1.3333333333333333</v>
      </c>
      <c r="L254" s="62">
        <v>5</v>
      </c>
      <c r="M254" s="62">
        <v>5</v>
      </c>
      <c r="N254" s="62">
        <v>2</v>
      </c>
      <c r="O254" s="62">
        <v>1</v>
      </c>
      <c r="P254" s="62">
        <v>2</v>
      </c>
      <c r="Q254" s="62">
        <v>0</v>
      </c>
      <c r="R254" s="62">
        <v>0</v>
      </c>
      <c r="S254" s="62">
        <v>0</v>
      </c>
      <c r="T254" s="62">
        <v>0</v>
      </c>
      <c r="U254" s="62">
        <v>13.5</v>
      </c>
      <c r="V254" s="62">
        <v>0</v>
      </c>
      <c r="W254" s="62">
        <v>13.5</v>
      </c>
      <c r="X254" s="62">
        <v>6.75</v>
      </c>
      <c r="Y254" s="62">
        <v>-1.3</v>
      </c>
      <c r="Z254" s="62">
        <v>5.25</v>
      </c>
    </row>
    <row r="255" spans="1:26" ht="17" x14ac:dyDescent="0.2">
      <c r="A255" s="13" t="s">
        <v>703</v>
      </c>
      <c r="B255" s="62">
        <v>1</v>
      </c>
      <c r="C255" s="62">
        <v>0</v>
      </c>
      <c r="D255" s="62">
        <v>0</v>
      </c>
      <c r="E255" s="62">
        <v>1</v>
      </c>
      <c r="F255" s="62">
        <v>0</v>
      </c>
      <c r="G255" s="62">
        <v>0</v>
      </c>
      <c r="H255" s="62" t="s">
        <v>38</v>
      </c>
      <c r="I255" s="62">
        <v>0</v>
      </c>
      <c r="J255" s="62">
        <v>0</v>
      </c>
      <c r="K255" s="62" t="s">
        <v>281</v>
      </c>
      <c r="L255" s="62">
        <v>1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0</v>
      </c>
      <c r="W255" s="62">
        <v>0</v>
      </c>
      <c r="X255" s="62">
        <v>0</v>
      </c>
      <c r="Y255" s="62">
        <v>0.5</v>
      </c>
      <c r="Z255" s="62">
        <v>1</v>
      </c>
    </row>
    <row r="256" spans="1:26" ht="17" x14ac:dyDescent="0.2">
      <c r="A256" s="13" t="s">
        <v>639</v>
      </c>
      <c r="B256" s="62">
        <v>1</v>
      </c>
      <c r="C256" s="62">
        <v>0</v>
      </c>
      <c r="D256" s="62">
        <v>0</v>
      </c>
      <c r="E256" s="62">
        <v>1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2" t="s">
        <v>281</v>
      </c>
      <c r="L256" s="62">
        <v>1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0.5</v>
      </c>
      <c r="Z256" s="62">
        <v>1</v>
      </c>
    </row>
    <row r="257" spans="1:26" ht="17" x14ac:dyDescent="0.2">
      <c r="A257" s="13" t="s">
        <v>541</v>
      </c>
      <c r="B257" s="62">
        <v>2</v>
      </c>
      <c r="C257" s="62">
        <v>0</v>
      </c>
      <c r="D257" s="62">
        <v>0</v>
      </c>
      <c r="E257" s="62">
        <v>0</v>
      </c>
      <c r="F257" s="62">
        <v>0</v>
      </c>
      <c r="G257" s="62">
        <v>0</v>
      </c>
      <c r="H257" s="62" t="s">
        <v>38</v>
      </c>
      <c r="I257" s="62">
        <v>0</v>
      </c>
      <c r="J257" s="62">
        <v>0</v>
      </c>
      <c r="K257" s="62" t="s">
        <v>281</v>
      </c>
      <c r="L257" s="62">
        <v>4</v>
      </c>
      <c r="M257" s="62">
        <v>3</v>
      </c>
      <c r="N257" s="62">
        <v>3</v>
      </c>
      <c r="O257" s="62">
        <v>0</v>
      </c>
      <c r="P257" s="62">
        <v>1</v>
      </c>
      <c r="Q257" s="62">
        <v>0</v>
      </c>
      <c r="R257" s="62">
        <v>0</v>
      </c>
      <c r="S257" s="62">
        <v>0</v>
      </c>
      <c r="T257" s="62">
        <v>0</v>
      </c>
      <c r="U257" s="62">
        <v>27</v>
      </c>
      <c r="V257" s="62">
        <v>0</v>
      </c>
      <c r="W257" s="62">
        <v>9</v>
      </c>
      <c r="X257" s="62">
        <v>0</v>
      </c>
      <c r="Y257" s="62">
        <v>-2.5</v>
      </c>
      <c r="Z257" s="62">
        <v>5</v>
      </c>
    </row>
    <row r="258" spans="1:26" ht="17" x14ac:dyDescent="0.2">
      <c r="A258" s="13" t="s">
        <v>106</v>
      </c>
      <c r="B258" s="62">
        <v>1</v>
      </c>
      <c r="C258" s="62">
        <v>0</v>
      </c>
      <c r="D258" s="62">
        <v>0</v>
      </c>
      <c r="E258" s="62">
        <v>0</v>
      </c>
      <c r="F258" s="62">
        <v>0</v>
      </c>
      <c r="G258" s="62">
        <v>0</v>
      </c>
      <c r="H258" s="62" t="s">
        <v>38</v>
      </c>
      <c r="I258" s="62">
        <v>0</v>
      </c>
      <c r="J258" s="62">
        <v>0</v>
      </c>
      <c r="K258" s="62" t="s">
        <v>281</v>
      </c>
      <c r="L258" s="62">
        <v>1</v>
      </c>
      <c r="M258" s="62">
        <v>0</v>
      </c>
      <c r="N258" s="62">
        <v>0</v>
      </c>
      <c r="O258" s="62">
        <v>0</v>
      </c>
      <c r="P258" s="62">
        <v>1</v>
      </c>
      <c r="Q258" s="62">
        <v>1</v>
      </c>
      <c r="R258" s="62">
        <v>0</v>
      </c>
      <c r="S258" s="62">
        <v>0</v>
      </c>
      <c r="T258" s="62">
        <v>0</v>
      </c>
      <c r="U258" s="62">
        <v>0</v>
      </c>
      <c r="V258" s="62">
        <v>9</v>
      </c>
      <c r="W258" s="62">
        <v>9</v>
      </c>
      <c r="X258" s="62">
        <v>0</v>
      </c>
      <c r="Y258" s="62">
        <v>0.6</v>
      </c>
      <c r="Z258" s="62">
        <v>2</v>
      </c>
    </row>
    <row r="259" spans="1:26" ht="17" x14ac:dyDescent="0.2">
      <c r="A259" s="13" t="s">
        <v>14</v>
      </c>
      <c r="B259" s="62">
        <v>1</v>
      </c>
      <c r="C259" s="62">
        <v>0</v>
      </c>
      <c r="D259" s="62">
        <v>0</v>
      </c>
      <c r="E259" s="62">
        <v>1</v>
      </c>
      <c r="F259" s="62">
        <v>1</v>
      </c>
      <c r="G259" s="62">
        <v>0</v>
      </c>
      <c r="H259" s="62">
        <v>1</v>
      </c>
      <c r="I259" s="62">
        <v>0</v>
      </c>
      <c r="J259" s="62">
        <v>0</v>
      </c>
      <c r="K259" s="62" t="s">
        <v>281</v>
      </c>
      <c r="L259" s="62">
        <v>1</v>
      </c>
      <c r="M259" s="62">
        <v>0</v>
      </c>
      <c r="N259" s="62">
        <v>0</v>
      </c>
      <c r="O259" s="62">
        <v>0</v>
      </c>
      <c r="P259" s="62">
        <v>0</v>
      </c>
      <c r="Q259" s="62">
        <v>1</v>
      </c>
      <c r="R259" s="62">
        <v>0</v>
      </c>
      <c r="S259" s="62">
        <v>0</v>
      </c>
      <c r="T259" s="62">
        <v>0</v>
      </c>
      <c r="U259" s="62">
        <v>0</v>
      </c>
      <c r="V259" s="62">
        <v>9</v>
      </c>
      <c r="W259" s="62">
        <v>0</v>
      </c>
      <c r="X259" s="62">
        <v>0</v>
      </c>
      <c r="Y259" s="62">
        <v>1.6</v>
      </c>
      <c r="Z259" s="62">
        <v>1</v>
      </c>
    </row>
    <row r="260" spans="1:26" ht="17" x14ac:dyDescent="0.2">
      <c r="A260" s="13" t="s">
        <v>207</v>
      </c>
      <c r="B260" s="62">
        <v>1</v>
      </c>
      <c r="C260" s="62">
        <v>0</v>
      </c>
      <c r="D260" s="62">
        <v>0</v>
      </c>
      <c r="E260" s="62">
        <v>1</v>
      </c>
      <c r="F260" s="62">
        <v>0</v>
      </c>
      <c r="G260" s="62">
        <v>0</v>
      </c>
      <c r="H260" s="62" t="s">
        <v>38</v>
      </c>
      <c r="I260" s="62">
        <v>0</v>
      </c>
      <c r="J260" s="62">
        <v>0</v>
      </c>
      <c r="K260" s="62" t="s">
        <v>281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1</v>
      </c>
      <c r="R260" s="62">
        <v>0</v>
      </c>
      <c r="S260" s="62">
        <v>0</v>
      </c>
      <c r="T260" s="62">
        <v>0</v>
      </c>
      <c r="U260" s="62">
        <v>0</v>
      </c>
      <c r="V260" s="62">
        <v>9</v>
      </c>
      <c r="W260" s="62">
        <v>0</v>
      </c>
      <c r="X260" s="62">
        <v>0</v>
      </c>
      <c r="Y260" s="62">
        <v>0.6</v>
      </c>
      <c r="Z260" s="62">
        <v>0</v>
      </c>
    </row>
    <row r="261" spans="1:26" ht="17" x14ac:dyDescent="0.2">
      <c r="A261" s="13" t="s">
        <v>203</v>
      </c>
      <c r="B261" s="62">
        <v>1</v>
      </c>
      <c r="C261" s="62">
        <v>0</v>
      </c>
      <c r="D261" s="62">
        <v>0</v>
      </c>
      <c r="E261" s="62">
        <v>0</v>
      </c>
      <c r="F261" s="62">
        <v>0</v>
      </c>
      <c r="G261" s="62">
        <v>0</v>
      </c>
      <c r="H261" s="62" t="s">
        <v>38</v>
      </c>
      <c r="I261" s="62">
        <v>0</v>
      </c>
      <c r="J261" s="62">
        <v>0</v>
      </c>
      <c r="K261" s="62" t="s">
        <v>281</v>
      </c>
      <c r="L261" s="62">
        <v>3</v>
      </c>
      <c r="M261" s="62">
        <v>4</v>
      </c>
      <c r="N261" s="62">
        <v>3</v>
      </c>
      <c r="O261" s="62">
        <v>0</v>
      </c>
      <c r="P261" s="62">
        <v>1</v>
      </c>
      <c r="Q261" s="62">
        <v>0</v>
      </c>
      <c r="R261" s="62">
        <v>1</v>
      </c>
      <c r="S261" s="62">
        <v>0</v>
      </c>
      <c r="T261" s="62">
        <v>0</v>
      </c>
      <c r="U261" s="62">
        <v>27</v>
      </c>
      <c r="V261" s="62">
        <v>0</v>
      </c>
      <c r="W261" s="62">
        <v>9</v>
      </c>
      <c r="X261" s="62">
        <v>0</v>
      </c>
      <c r="Y261" s="62">
        <v>-2.5</v>
      </c>
      <c r="Z261" s="62">
        <v>4</v>
      </c>
    </row>
    <row r="262" spans="1:26" ht="17" x14ac:dyDescent="0.2">
      <c r="A262" s="13" t="s">
        <v>108</v>
      </c>
      <c r="B262" s="62">
        <v>1</v>
      </c>
      <c r="C262" s="62">
        <v>0</v>
      </c>
      <c r="D262" s="62">
        <v>0</v>
      </c>
      <c r="E262" s="62">
        <v>1</v>
      </c>
      <c r="F262" s="62">
        <v>0</v>
      </c>
      <c r="G262" s="62">
        <v>0</v>
      </c>
      <c r="H262" s="62" t="s">
        <v>38</v>
      </c>
      <c r="I262" s="62">
        <v>0</v>
      </c>
      <c r="J262" s="62">
        <v>0</v>
      </c>
      <c r="K262" s="62" t="s">
        <v>281</v>
      </c>
      <c r="L262" s="62">
        <v>3</v>
      </c>
      <c r="M262" s="62">
        <v>2</v>
      </c>
      <c r="N262" s="62">
        <v>2</v>
      </c>
      <c r="O262" s="62">
        <v>0</v>
      </c>
      <c r="P262" s="62">
        <v>1</v>
      </c>
      <c r="Q262" s="62">
        <v>1</v>
      </c>
      <c r="R262" s="62">
        <v>0</v>
      </c>
      <c r="S262" s="62">
        <v>0</v>
      </c>
      <c r="T262" s="62">
        <v>0</v>
      </c>
      <c r="U262" s="62">
        <v>18</v>
      </c>
      <c r="V262" s="62">
        <v>9</v>
      </c>
      <c r="W262" s="62">
        <v>9</v>
      </c>
      <c r="X262" s="62">
        <v>0</v>
      </c>
      <c r="Y262" s="62">
        <v>-1.4</v>
      </c>
      <c r="Z262" s="62">
        <v>4</v>
      </c>
    </row>
    <row r="263" spans="1:26" ht="17" x14ac:dyDescent="0.2">
      <c r="A263" s="13" t="s">
        <v>575</v>
      </c>
      <c r="B263" s="62">
        <v>2</v>
      </c>
      <c r="C263" s="62">
        <v>0</v>
      </c>
      <c r="D263" s="62">
        <v>0</v>
      </c>
      <c r="E263" s="62">
        <v>2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2" t="s">
        <v>281</v>
      </c>
      <c r="L263" s="62">
        <v>2</v>
      </c>
      <c r="M263" s="62">
        <v>0</v>
      </c>
      <c r="N263" s="62">
        <v>0</v>
      </c>
      <c r="O263" s="62">
        <v>0</v>
      </c>
      <c r="P263" s="62">
        <v>2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18</v>
      </c>
      <c r="X263" s="62">
        <v>0</v>
      </c>
      <c r="Y263" s="62">
        <v>0.5</v>
      </c>
      <c r="Z263" s="62">
        <v>4</v>
      </c>
    </row>
    <row r="264" spans="1:26" ht="17" x14ac:dyDescent="0.2">
      <c r="A264" s="13" t="s">
        <v>527</v>
      </c>
      <c r="B264" s="62">
        <v>1</v>
      </c>
      <c r="C264" s="62">
        <v>0</v>
      </c>
      <c r="D264" s="62">
        <v>0</v>
      </c>
      <c r="E264" s="62">
        <v>1</v>
      </c>
      <c r="F264" s="62">
        <v>0</v>
      </c>
      <c r="G264" s="62">
        <v>1</v>
      </c>
      <c r="H264" s="62">
        <v>0</v>
      </c>
      <c r="I264" s="62">
        <v>0</v>
      </c>
      <c r="J264" s="62">
        <v>0</v>
      </c>
      <c r="K264" s="69">
        <v>0.66666666666666663</v>
      </c>
      <c r="L264" s="62">
        <v>2</v>
      </c>
      <c r="M264" s="62">
        <v>1</v>
      </c>
      <c r="N264" s="62">
        <v>1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13.5</v>
      </c>
      <c r="V264" s="62">
        <v>0</v>
      </c>
      <c r="W264" s="62">
        <v>0</v>
      </c>
      <c r="X264" s="62">
        <v>0</v>
      </c>
      <c r="Y264" s="62">
        <v>-0.7</v>
      </c>
      <c r="Z264" s="62">
        <v>3</v>
      </c>
    </row>
    <row r="265" spans="1:26" ht="17" x14ac:dyDescent="0.2">
      <c r="A265" s="13" t="s">
        <v>595</v>
      </c>
      <c r="B265" s="62">
        <v>1</v>
      </c>
      <c r="C265" s="62">
        <v>0</v>
      </c>
      <c r="D265" s="62">
        <v>0</v>
      </c>
      <c r="E265" s="62">
        <v>0</v>
      </c>
      <c r="F265" s="62">
        <v>0</v>
      </c>
      <c r="G265" s="62">
        <v>0</v>
      </c>
      <c r="H265" s="62" t="s">
        <v>38</v>
      </c>
      <c r="I265" s="62">
        <v>0</v>
      </c>
      <c r="J265" s="62">
        <v>0</v>
      </c>
      <c r="K265" s="69">
        <v>0.66666666666666663</v>
      </c>
      <c r="L265" s="62">
        <v>4</v>
      </c>
      <c r="M265" s="62">
        <v>2</v>
      </c>
      <c r="N265" s="62">
        <v>2</v>
      </c>
      <c r="O265" s="62">
        <v>0</v>
      </c>
      <c r="P265" s="62">
        <v>1</v>
      </c>
      <c r="Q265" s="62">
        <v>1</v>
      </c>
      <c r="R265" s="62">
        <v>0</v>
      </c>
      <c r="S265" s="62">
        <v>0</v>
      </c>
      <c r="T265" s="62">
        <v>0</v>
      </c>
      <c r="U265" s="62">
        <v>27</v>
      </c>
      <c r="V265" s="62">
        <v>13.5</v>
      </c>
      <c r="W265" s="62">
        <v>13.5</v>
      </c>
      <c r="X265" s="62">
        <v>0</v>
      </c>
      <c r="Y265" s="62">
        <v>-1.6</v>
      </c>
      <c r="Z265" s="62">
        <v>7.5</v>
      </c>
    </row>
    <row r="266" spans="1:26" ht="17" x14ac:dyDescent="0.2">
      <c r="A266" s="13" t="s">
        <v>613</v>
      </c>
      <c r="B266" s="62">
        <v>1</v>
      </c>
      <c r="C266" s="62">
        <v>0</v>
      </c>
      <c r="D266" s="62">
        <v>0</v>
      </c>
      <c r="E266" s="62">
        <v>1</v>
      </c>
      <c r="F266" s="62">
        <v>0</v>
      </c>
      <c r="G266" s="62">
        <v>0</v>
      </c>
      <c r="H266" s="62" t="s">
        <v>38</v>
      </c>
      <c r="I266" s="62">
        <v>0</v>
      </c>
      <c r="J266" s="62">
        <v>0</v>
      </c>
      <c r="K266" s="69">
        <v>0.66666666666666663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0.3</v>
      </c>
      <c r="Z266" s="62">
        <v>0</v>
      </c>
    </row>
    <row r="267" spans="1:26" ht="17" x14ac:dyDescent="0.2">
      <c r="A267" s="13" t="s">
        <v>717</v>
      </c>
      <c r="B267" s="62">
        <v>1</v>
      </c>
      <c r="C267" s="62">
        <v>0</v>
      </c>
      <c r="D267" s="62">
        <v>0</v>
      </c>
      <c r="E267" s="62">
        <v>0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9">
        <v>0.66666666666666663</v>
      </c>
      <c r="L267" s="62">
        <v>1</v>
      </c>
      <c r="M267" s="62">
        <v>0</v>
      </c>
      <c r="N267" s="62">
        <v>0</v>
      </c>
      <c r="O267" s="62">
        <v>0</v>
      </c>
      <c r="P267" s="62">
        <v>1</v>
      </c>
      <c r="Q267" s="62">
        <v>2</v>
      </c>
      <c r="R267" s="62">
        <v>0</v>
      </c>
      <c r="S267" s="62">
        <v>0</v>
      </c>
      <c r="T267" s="62">
        <v>0</v>
      </c>
      <c r="U267" s="62">
        <v>0</v>
      </c>
      <c r="V267" s="62">
        <v>27</v>
      </c>
      <c r="W267" s="62">
        <v>13.5</v>
      </c>
      <c r="X267" s="62">
        <v>0</v>
      </c>
      <c r="Y267" s="62">
        <v>0.5</v>
      </c>
      <c r="Z267" s="62">
        <v>3</v>
      </c>
    </row>
    <row r="268" spans="1:26" ht="17" x14ac:dyDescent="0.2">
      <c r="A268" s="13" t="s">
        <v>267</v>
      </c>
      <c r="B268" s="62">
        <v>3</v>
      </c>
      <c r="C268" s="62">
        <v>0</v>
      </c>
      <c r="D268" s="62">
        <v>0</v>
      </c>
      <c r="E268" s="62">
        <v>1</v>
      </c>
      <c r="F268" s="62">
        <v>0</v>
      </c>
      <c r="G268" s="62">
        <v>0</v>
      </c>
      <c r="H268" s="62" t="s">
        <v>38</v>
      </c>
      <c r="I268" s="62">
        <v>0</v>
      </c>
      <c r="J268" s="62">
        <v>0</v>
      </c>
      <c r="K268" s="69">
        <v>0.66666666666666663</v>
      </c>
      <c r="L268" s="62">
        <v>1</v>
      </c>
      <c r="M268" s="62">
        <v>2</v>
      </c>
      <c r="N268" s="62">
        <v>2</v>
      </c>
      <c r="O268" s="62">
        <v>0</v>
      </c>
      <c r="P268" s="62">
        <v>1</v>
      </c>
      <c r="Q268" s="62">
        <v>1</v>
      </c>
      <c r="R268" s="62">
        <v>0</v>
      </c>
      <c r="S268" s="62">
        <v>0</v>
      </c>
      <c r="T268" s="62">
        <v>0</v>
      </c>
      <c r="U268" s="62">
        <v>27</v>
      </c>
      <c r="V268" s="62">
        <v>13.5</v>
      </c>
      <c r="W268" s="62">
        <v>13.5</v>
      </c>
      <c r="X268" s="62">
        <v>0</v>
      </c>
      <c r="Y268" s="62">
        <v>-1.6</v>
      </c>
      <c r="Z268" s="62">
        <v>3</v>
      </c>
    </row>
    <row r="269" spans="1:26" ht="17" x14ac:dyDescent="0.2">
      <c r="A269" s="13" t="s">
        <v>484</v>
      </c>
      <c r="B269" s="62">
        <v>1</v>
      </c>
      <c r="C269" s="62">
        <v>0</v>
      </c>
      <c r="D269" s="62">
        <v>0</v>
      </c>
      <c r="E269" s="62">
        <v>1</v>
      </c>
      <c r="F269" s="62">
        <v>0</v>
      </c>
      <c r="G269" s="62">
        <v>0</v>
      </c>
      <c r="H269" s="62" t="s">
        <v>38</v>
      </c>
      <c r="I269" s="62">
        <v>0</v>
      </c>
      <c r="J269" s="62">
        <v>0</v>
      </c>
      <c r="K269" s="69">
        <v>0.33333333333333331</v>
      </c>
      <c r="L269" s="62">
        <v>1</v>
      </c>
      <c r="M269" s="62">
        <v>0</v>
      </c>
      <c r="N269" s="62">
        <v>0</v>
      </c>
      <c r="O269" s="62">
        <v>0</v>
      </c>
      <c r="P269" s="62">
        <v>0</v>
      </c>
      <c r="Q269" s="62">
        <v>1</v>
      </c>
      <c r="R269" s="62">
        <v>0</v>
      </c>
      <c r="S269" s="62">
        <v>0</v>
      </c>
      <c r="T269" s="62">
        <v>0</v>
      </c>
      <c r="U269" s="62">
        <v>0</v>
      </c>
      <c r="V269" s="62">
        <v>27</v>
      </c>
      <c r="W269" s="62">
        <v>0</v>
      </c>
      <c r="X269" s="62">
        <v>0</v>
      </c>
      <c r="Y269" s="62">
        <v>0.3</v>
      </c>
      <c r="Z269" s="62">
        <v>3</v>
      </c>
    </row>
    <row r="270" spans="1:26" ht="17" x14ac:dyDescent="0.2">
      <c r="A270" s="13" t="s">
        <v>283</v>
      </c>
      <c r="B270" s="62">
        <v>1</v>
      </c>
      <c r="C270" s="62">
        <v>0</v>
      </c>
      <c r="D270" s="62">
        <v>0</v>
      </c>
      <c r="E270" s="62">
        <v>0</v>
      </c>
      <c r="F270" s="62">
        <v>0</v>
      </c>
      <c r="G270" s="62">
        <v>0</v>
      </c>
      <c r="H270" s="62" t="s">
        <v>38</v>
      </c>
      <c r="I270" s="62">
        <v>0</v>
      </c>
      <c r="J270" s="62">
        <v>0</v>
      </c>
      <c r="K270" s="69">
        <v>0.33333333333333331</v>
      </c>
      <c r="L270" s="62">
        <v>1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0.2</v>
      </c>
      <c r="Z270" s="62">
        <v>3</v>
      </c>
    </row>
    <row r="271" spans="1:26" ht="17" x14ac:dyDescent="0.2">
      <c r="A271" s="13" t="s">
        <v>438</v>
      </c>
      <c r="B271" s="62">
        <v>1</v>
      </c>
      <c r="C271" s="62">
        <v>1</v>
      </c>
      <c r="D271" s="62">
        <v>0</v>
      </c>
      <c r="E271" s="62">
        <v>0</v>
      </c>
      <c r="F271" s="62">
        <v>0</v>
      </c>
      <c r="G271" s="62">
        <v>1</v>
      </c>
      <c r="H271" s="62">
        <v>0</v>
      </c>
      <c r="I271" s="62">
        <v>0</v>
      </c>
      <c r="J271" s="62">
        <v>0</v>
      </c>
      <c r="K271" s="62" t="s">
        <v>444</v>
      </c>
      <c r="L271" s="62">
        <v>4</v>
      </c>
      <c r="M271" s="62">
        <v>4</v>
      </c>
      <c r="N271" s="62">
        <v>3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 t="s">
        <v>38</v>
      </c>
      <c r="V271" s="62" t="s">
        <v>38</v>
      </c>
      <c r="W271" s="62" t="s">
        <v>38</v>
      </c>
      <c r="X271" s="62" t="s">
        <v>38</v>
      </c>
      <c r="Y271" s="62">
        <v>-3</v>
      </c>
      <c r="Z271" s="62" t="s">
        <v>38</v>
      </c>
    </row>
    <row r="272" spans="1:26" ht="17" x14ac:dyDescent="0.2">
      <c r="A272" s="13" t="s">
        <v>591</v>
      </c>
      <c r="B272" s="62">
        <v>1</v>
      </c>
      <c r="C272" s="62">
        <v>0</v>
      </c>
      <c r="D272" s="62">
        <v>0</v>
      </c>
      <c r="E272" s="62">
        <v>0</v>
      </c>
      <c r="F272" s="62">
        <v>0</v>
      </c>
      <c r="G272" s="62">
        <v>0</v>
      </c>
      <c r="H272" s="62" t="s">
        <v>38</v>
      </c>
      <c r="I272" s="62">
        <v>0</v>
      </c>
      <c r="J272" s="62">
        <v>0</v>
      </c>
      <c r="K272" s="62" t="s">
        <v>444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1</v>
      </c>
      <c r="S272" s="62">
        <v>0</v>
      </c>
      <c r="T272" s="62">
        <v>0</v>
      </c>
      <c r="U272" s="62" t="s">
        <v>38</v>
      </c>
      <c r="V272" s="62" t="s">
        <v>38</v>
      </c>
      <c r="W272" s="62" t="s">
        <v>38</v>
      </c>
      <c r="X272" s="62" t="s">
        <v>38</v>
      </c>
      <c r="Y272" s="62">
        <v>0</v>
      </c>
      <c r="Z272" s="62" t="s">
        <v>38</v>
      </c>
    </row>
    <row r="273" spans="1:26" ht="17" x14ac:dyDescent="0.2">
      <c r="A273" s="13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7" x14ac:dyDescent="0.2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17" x14ac:dyDescent="0.2">
      <c r="A275" s="13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7" x14ac:dyDescent="0.2">
      <c r="A276" s="13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7" x14ac:dyDescent="0.2">
      <c r="A277" s="13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7" x14ac:dyDescent="0.2">
      <c r="A278" s="13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7" x14ac:dyDescent="0.2">
      <c r="A279" s="13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7" x14ac:dyDescent="0.2">
      <c r="A280" s="13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7" x14ac:dyDescent="0.2">
      <c r="A281" s="13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7" x14ac:dyDescent="0.2">
      <c r="A282" s="13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7" x14ac:dyDescent="0.2">
      <c r="A283" s="13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7" x14ac:dyDescent="0.2">
      <c r="A648" s="1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7" x14ac:dyDescent="0.2">
      <c r="A649" s="1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7" x14ac:dyDescent="0.2">
      <c r="A650" s="13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7" x14ac:dyDescent="0.2">
      <c r="A651" s="13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7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7" x14ac:dyDescent="0.2">
      <c r="A653" s="13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7" x14ac:dyDescent="0.2">
      <c r="A654" s="13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7" x14ac:dyDescent="0.2">
      <c r="A655" s="13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</sheetData>
  <hyperlinks>
    <hyperlink ref="A2" r:id="rId1" display="https://www.baseballmusings.com/cgi-bin/PitcherInfo.py?PlayerID=100023&amp;StartDate=05%2F15%2F1989&amp;EndDate=05%2F21%2F1989&amp;GameType=all&amp;PlayedFor=0&amp;PlayedVs=0&amp;Park=0" xr:uid="{A9BE0638-56FE-A743-9EE5-A7C348AAE50F}"/>
    <hyperlink ref="A3" r:id="rId2" display="https://www.baseballmusings.com/cgi-bin/PitcherInfo.py?PlayerID=100808&amp;StartDate=05%2F15%2F1989&amp;EndDate=05%2F21%2F1989&amp;GameType=all&amp;PlayedFor=0&amp;PlayedVs=0&amp;Park=0" xr:uid="{6EC03814-312D-1940-9222-AF415FE229B4}"/>
    <hyperlink ref="A4" r:id="rId3" display="https://www.baseballmusings.com/cgi-bin/PitcherInfo.py?PlayerID=100202&amp;StartDate=05%2F15%2F1989&amp;EndDate=05%2F21%2F1989&amp;GameType=all&amp;PlayedFor=0&amp;PlayedVs=0&amp;Park=0" xr:uid="{9CAFD234-3745-D841-9BA0-2CC304A9760A}"/>
    <hyperlink ref="A5" r:id="rId4" display="https://www.baseballmusings.com/cgi-bin/PitcherInfo.py?PlayerID=100284&amp;StartDate=05%2F15%2F1989&amp;EndDate=05%2F21%2F1989&amp;GameType=all&amp;PlayedFor=0&amp;PlayedVs=0&amp;Park=0" xr:uid="{FA5C8CFC-2203-B64F-BF74-DA23C4741E4E}"/>
    <hyperlink ref="A6" r:id="rId5" display="https://www.baseballmusings.com/cgi-bin/PitcherInfo.py?PlayerID=100569&amp;StartDate=05%2F15%2F1989&amp;EndDate=05%2F21%2F1989&amp;GameType=all&amp;PlayedFor=0&amp;PlayedVs=0&amp;Park=0" xr:uid="{94B3EC81-E45C-AA41-B9AA-456956C3AC09}"/>
    <hyperlink ref="A7" r:id="rId6" display="https://www.baseballmusings.com/cgi-bin/PitcherInfo.py?PlayerID=100457&amp;StartDate=05%2F15%2F1989&amp;EndDate=05%2F21%2F1989&amp;GameType=all&amp;PlayedFor=0&amp;PlayedVs=0&amp;Park=0" xr:uid="{03795B48-CD81-3240-A81F-4308CA1A96D2}"/>
    <hyperlink ref="A8" r:id="rId7" display="https://www.baseballmusings.com/cgi-bin/PitcherInfo.py?PlayerID=100793&amp;StartDate=05%2F15%2F1989&amp;EndDate=05%2F21%2F1989&amp;GameType=all&amp;PlayedFor=0&amp;PlayedVs=0&amp;Park=0" xr:uid="{EAD8F83D-D7E5-0D44-9FCE-801ABB857B00}"/>
    <hyperlink ref="A9" r:id="rId8" display="https://www.baseballmusings.com/cgi-bin/PitcherInfo.py?PlayerID=100948&amp;StartDate=05%2F15%2F1989&amp;EndDate=05%2F21%2F1989&amp;GameType=all&amp;PlayedFor=0&amp;PlayedVs=0&amp;Park=0" xr:uid="{1662395B-32EA-CF4B-8E0B-96AC3F26CA4B}"/>
    <hyperlink ref="A10" r:id="rId9" display="https://www.baseballmusings.com/cgi-bin/PitcherInfo.py?PlayerID=100475&amp;StartDate=05%2F15%2F1989&amp;EndDate=05%2F21%2F1989&amp;GameType=all&amp;PlayedFor=0&amp;PlayedVs=0&amp;Park=0" xr:uid="{1B6C873B-1738-3247-BF0B-264744F6FA1D}"/>
    <hyperlink ref="A11" r:id="rId10" display="https://www.baseballmusings.com/cgi-bin/PitcherInfo.py?PlayerID=100030&amp;StartDate=05%2F15%2F1989&amp;EndDate=05%2F21%2F1989&amp;GameType=all&amp;PlayedFor=0&amp;PlayedVs=0&amp;Park=0" xr:uid="{B5E98DB9-8D3D-1A43-B540-D815F5F2FBBF}"/>
    <hyperlink ref="A12" r:id="rId11" display="https://www.baseballmusings.com/cgi-bin/PitcherInfo.py?PlayerID=101024&amp;StartDate=05%2F15%2F1989&amp;EndDate=05%2F21%2F1989&amp;GameType=all&amp;PlayedFor=0&amp;PlayedVs=0&amp;Park=0" xr:uid="{456543AF-5FAD-9143-A959-E5F3B0B91ED2}"/>
    <hyperlink ref="A13" r:id="rId12" display="https://www.baseballmusings.com/cgi-bin/PitcherInfo.py?PlayerID=855&amp;StartDate=05%2F15%2F1989&amp;EndDate=05%2F21%2F1989&amp;GameType=all&amp;PlayedFor=0&amp;PlayedVs=0&amp;Park=0" xr:uid="{3ED93970-A429-7F4C-893B-65315CC25371}"/>
    <hyperlink ref="A14" r:id="rId13" display="https://www.baseballmusings.com/cgi-bin/PitcherInfo.py?PlayerID=100704&amp;StartDate=05%2F15%2F1989&amp;EndDate=05%2F21%2F1989&amp;GameType=all&amp;PlayedFor=0&amp;PlayedVs=0&amp;Park=0" xr:uid="{F89A84DF-A161-4B4D-A057-F5C772CAC349}"/>
    <hyperlink ref="A15" r:id="rId14" display="https://www.baseballmusings.com/cgi-bin/PitcherInfo.py?PlayerID=100131&amp;StartDate=05%2F15%2F1989&amp;EndDate=05%2F21%2F1989&amp;GameType=all&amp;PlayedFor=0&amp;PlayedVs=0&amp;Park=0" xr:uid="{931E781D-0693-0D4C-AF76-95E14BCD40E2}"/>
    <hyperlink ref="A16" r:id="rId15" display="https://www.baseballmusings.com/cgi-bin/PitcherInfo.py?PlayerID=100834&amp;StartDate=05%2F15%2F1989&amp;EndDate=05%2F21%2F1989&amp;GameType=all&amp;PlayedFor=0&amp;PlayedVs=0&amp;Park=0" xr:uid="{B1E1CEFD-AA94-4D49-97B6-9D73B1A4A4FE}"/>
    <hyperlink ref="A17" r:id="rId16" display="https://www.baseballmusings.com/cgi-bin/PitcherInfo.py?PlayerID=100414&amp;StartDate=05%2F15%2F1989&amp;EndDate=05%2F21%2F1989&amp;GameType=all&amp;PlayedFor=0&amp;PlayedVs=0&amp;Park=0" xr:uid="{23FCABF5-A097-0D49-9D62-B89D10A191C1}"/>
    <hyperlink ref="A18" r:id="rId17" display="https://www.baseballmusings.com/cgi-bin/PitcherInfo.py?PlayerID=100355&amp;StartDate=05%2F15%2F1989&amp;EndDate=05%2F21%2F1989&amp;GameType=all&amp;PlayedFor=0&amp;PlayedVs=0&amp;Park=0" xr:uid="{92F4EB42-1A87-FC4C-9120-533397B6F3B4}"/>
    <hyperlink ref="A19" r:id="rId18" display="https://www.baseballmusings.com/cgi-bin/PitcherInfo.py?PlayerID=100755&amp;StartDate=05%2F15%2F1989&amp;EndDate=05%2F21%2F1989&amp;GameType=all&amp;PlayedFor=0&amp;PlayedVs=0&amp;Park=0" xr:uid="{98B3D778-4C09-C748-97AD-30DEF07F0995}"/>
    <hyperlink ref="A20" r:id="rId19" display="https://www.baseballmusings.com/cgi-bin/PitcherInfo.py?PlayerID=100200&amp;StartDate=05%2F15%2F1989&amp;EndDate=05%2F21%2F1989&amp;GameType=all&amp;PlayedFor=0&amp;PlayedVs=0&amp;Park=0" xr:uid="{391925F2-B6FA-8943-B613-C02BB13AF296}"/>
    <hyperlink ref="A21" r:id="rId20" display="https://www.baseballmusings.com/cgi-bin/PitcherInfo.py?PlayerID=100190&amp;StartDate=05%2F15%2F1989&amp;EndDate=05%2F21%2F1989&amp;GameType=all&amp;PlayedFor=0&amp;PlayedVs=0&amp;Park=0" xr:uid="{FA6C4852-D86C-544E-BEF7-5BE8A230F833}"/>
    <hyperlink ref="A23" r:id="rId21" display="https://www.baseballmusings.com/cgi-bin/PitcherInfo.py?PlayerID=100189&amp;StartDate=05%2F15%2F1989&amp;EndDate=05%2F21%2F1989&amp;GameType=all&amp;PlayedFor=0&amp;PlayedVs=0&amp;Park=0" xr:uid="{ED45C3C4-81BC-7840-A245-19BBBC05417A}"/>
    <hyperlink ref="A24" r:id="rId22" display="https://www.baseballmusings.com/cgi-bin/PitcherInfo.py?PlayerID=100373&amp;StartDate=05%2F15%2F1989&amp;EndDate=05%2F21%2F1989&amp;GameType=all&amp;PlayedFor=0&amp;PlayedVs=0&amp;Park=0" xr:uid="{432E1AF0-6898-1E47-99A0-0FEBF0BC13AD}"/>
    <hyperlink ref="A25" r:id="rId23" display="https://www.baseballmusings.com/cgi-bin/PitcherInfo.py?PlayerID=100324&amp;StartDate=05%2F15%2F1989&amp;EndDate=05%2F21%2F1989&amp;GameType=all&amp;PlayedFor=0&amp;PlayedVs=0&amp;Park=0" xr:uid="{4B2E6868-7417-FA4B-B789-62DA967B211D}"/>
    <hyperlink ref="A26" r:id="rId24" display="https://www.baseballmusings.com/cgi-bin/PitcherInfo.py?PlayerID=100951&amp;StartDate=05%2F15%2F1989&amp;EndDate=05%2F21%2F1989&amp;GameType=all&amp;PlayedFor=0&amp;PlayedVs=0&amp;Park=0" xr:uid="{B9D2C1EB-79BE-2748-B2AD-0F8B664BE6B4}"/>
    <hyperlink ref="A27" r:id="rId25" display="https://www.baseballmusings.com/cgi-bin/PitcherInfo.py?PlayerID=100003&amp;StartDate=05%2F15%2F1989&amp;EndDate=05%2F21%2F1989&amp;GameType=all&amp;PlayedFor=0&amp;PlayedVs=0&amp;Park=0" xr:uid="{C452451D-55E1-3F47-9645-DA57312B24CA}"/>
    <hyperlink ref="A28" r:id="rId26" display="https://www.baseballmusings.com/cgi-bin/PitcherInfo.py?PlayerID=101036&amp;StartDate=05%2F15%2F1989&amp;EndDate=05%2F21%2F1989&amp;GameType=all&amp;PlayedFor=0&amp;PlayedVs=0&amp;Park=0" xr:uid="{11A37216-8DBF-A24D-86E0-0E078423EB8A}"/>
    <hyperlink ref="A29" r:id="rId27" display="https://www.baseballmusings.com/cgi-bin/PitcherInfo.py?PlayerID=100145&amp;StartDate=05%2F15%2F1989&amp;EndDate=05%2F21%2F1989&amp;GameType=all&amp;PlayedFor=0&amp;PlayedVs=0&amp;Park=0" xr:uid="{FF9B9C59-758C-A544-A350-46F50858018C}"/>
    <hyperlink ref="A30" r:id="rId28" display="https://www.baseballmusings.com/cgi-bin/PitcherInfo.py?PlayerID=101011&amp;StartDate=05%2F15%2F1989&amp;EndDate=05%2F21%2F1989&amp;GameType=all&amp;PlayedFor=0&amp;PlayedVs=0&amp;Park=0" xr:uid="{6B421FB0-DC1B-D349-840E-5E1F9A9396C2}"/>
    <hyperlink ref="A31" r:id="rId29" display="https://www.baseballmusings.com/cgi-bin/PitcherInfo.py?PlayerID=100838&amp;StartDate=05%2F15%2F1989&amp;EndDate=05%2F21%2F1989&amp;GameType=all&amp;PlayedFor=0&amp;PlayedVs=0&amp;Park=0" xr:uid="{E709DDDC-F1C1-CD46-87B8-B175B51067DA}"/>
    <hyperlink ref="A32" r:id="rId30" display="https://www.baseballmusings.com/cgi-bin/PitcherInfo.py?PlayerID=67&amp;StartDate=05%2F15%2F1989&amp;EndDate=05%2F21%2F1989&amp;GameType=all&amp;PlayedFor=0&amp;PlayedVs=0&amp;Park=0" xr:uid="{5E5D3565-4371-2A49-A9C9-DF12E17D9D72}"/>
    <hyperlink ref="A33" r:id="rId31" display="https://www.baseballmusings.com/cgi-bin/PitcherInfo.py?PlayerID=100119&amp;StartDate=05%2F15%2F1989&amp;EndDate=05%2F21%2F1989&amp;GameType=all&amp;PlayedFor=0&amp;PlayedVs=0&amp;Park=0" xr:uid="{2EAE2E17-5311-7C46-9511-1844CFA9C6A0}"/>
    <hyperlink ref="A34" r:id="rId32" display="https://www.baseballmusings.com/cgi-bin/PitcherInfo.py?PlayerID=100684&amp;StartDate=05%2F15%2F1989&amp;EndDate=05%2F21%2F1989&amp;GameType=all&amp;PlayedFor=0&amp;PlayedVs=0&amp;Park=0" xr:uid="{BAF808E8-D5F1-EE4D-B088-97CD2A069987}"/>
    <hyperlink ref="A35" r:id="rId33" display="https://www.baseballmusings.com/cgi-bin/PitcherInfo.py?PlayerID=101078&amp;StartDate=05%2F15%2F1989&amp;EndDate=05%2F21%2F1989&amp;GameType=all&amp;PlayedFor=0&amp;PlayedVs=0&amp;Park=0" xr:uid="{AA0D9130-0821-A448-A7EA-EEF50D957BD7}"/>
    <hyperlink ref="A36" r:id="rId34" display="https://www.baseballmusings.com/cgi-bin/PitcherInfo.py?PlayerID=100644&amp;StartDate=05%2F15%2F1989&amp;EndDate=05%2F21%2F1989&amp;GameType=all&amp;PlayedFor=0&amp;PlayedVs=0&amp;Park=0" xr:uid="{7289C08D-20D1-C345-9FDF-A09FF430318D}"/>
    <hyperlink ref="A37" r:id="rId35" display="https://www.baseballmusings.com/cgi-bin/PitcherInfo.py?PlayerID=101112&amp;StartDate=05%2F15%2F1989&amp;EndDate=05%2F21%2F1989&amp;GameType=all&amp;PlayedFor=0&amp;PlayedVs=0&amp;Park=0" xr:uid="{D9585749-1ACA-1648-A793-1B10F726BA3D}"/>
    <hyperlink ref="A38" r:id="rId36" display="https://www.baseballmusings.com/cgi-bin/PitcherInfo.py?PlayerID=100368&amp;StartDate=05%2F15%2F1989&amp;EndDate=05%2F21%2F1989&amp;GameType=all&amp;PlayedFor=0&amp;PlayedVs=0&amp;Park=0" xr:uid="{E5E64251-5C73-EB49-B7D0-447340ED57B6}"/>
    <hyperlink ref="A39" r:id="rId37" display="https://www.baseballmusings.com/cgi-bin/PitcherInfo.py?PlayerID=100350&amp;StartDate=05%2F15%2F1989&amp;EndDate=05%2F21%2F1989&amp;GameType=all&amp;PlayedFor=0&amp;PlayedVs=0&amp;Park=0" xr:uid="{9B56FBA7-596F-F341-8217-BDE8258B1D21}"/>
    <hyperlink ref="A40" r:id="rId38" display="https://www.baseballmusings.com/cgi-bin/PitcherInfo.py?PlayerID=100437&amp;StartDate=05%2F15%2F1989&amp;EndDate=05%2F21%2F1989&amp;GameType=all&amp;PlayedFor=0&amp;PlayedVs=0&amp;Park=0" xr:uid="{84951296-0698-5B45-B0E2-765A78ECAAA2}"/>
    <hyperlink ref="A41" r:id="rId39" display="https://www.baseballmusings.com/cgi-bin/PitcherInfo.py?PlayerID=100981&amp;StartDate=05%2F15%2F1989&amp;EndDate=05%2F21%2F1989&amp;GameType=all&amp;PlayedFor=0&amp;PlayedVs=0&amp;Park=0" xr:uid="{B385031D-5171-CD4A-98BF-A5E0F7FB5A4B}"/>
    <hyperlink ref="A42" r:id="rId40" display="https://www.baseballmusings.com/cgi-bin/PitcherInfo.py?PlayerID=815&amp;StartDate=05%2F15%2F1989&amp;EndDate=05%2F21%2F1989&amp;GameType=all&amp;PlayedFor=0&amp;PlayedVs=0&amp;Park=0" xr:uid="{F280C764-D2AE-364D-8950-55BA40E97FA2}"/>
    <hyperlink ref="A44" r:id="rId41" display="https://www.baseballmusings.com/cgi-bin/PitcherInfo.py?PlayerID=100226&amp;StartDate=05%2F15%2F1989&amp;EndDate=05%2F21%2F1989&amp;GameType=all&amp;PlayedFor=0&amp;PlayedVs=0&amp;Park=0" xr:uid="{B98B82E6-B76C-3B4D-8E7A-E97BAC0CF3B3}"/>
    <hyperlink ref="A45" r:id="rId42" display="https://www.baseballmusings.com/cgi-bin/PitcherInfo.py?PlayerID=100053&amp;StartDate=05%2F15%2F1989&amp;EndDate=05%2F21%2F1989&amp;GameType=all&amp;PlayedFor=0&amp;PlayedVs=0&amp;Park=0" xr:uid="{4B222017-A6A3-ED47-9410-434000051E1B}"/>
    <hyperlink ref="A46" r:id="rId43" display="https://www.baseballmusings.com/cgi-bin/PitcherInfo.py?PlayerID=100500&amp;StartDate=05%2F15%2F1989&amp;EndDate=05%2F21%2F1989&amp;GameType=all&amp;PlayedFor=0&amp;PlayedVs=0&amp;Park=0" xr:uid="{AE6969B2-72CB-F745-BDDA-C94AD80DC400}"/>
    <hyperlink ref="A47" r:id="rId44" display="https://www.baseballmusings.com/cgi-bin/PitcherInfo.py?PlayerID=100001&amp;StartDate=05%2F15%2F1989&amp;EndDate=05%2F21%2F1989&amp;GameType=all&amp;PlayedFor=0&amp;PlayedVs=0&amp;Park=0" xr:uid="{56EDD560-67D7-B94F-9BAF-4AA7D11E9C06}"/>
    <hyperlink ref="A48" r:id="rId45" display="https://www.baseballmusings.com/cgi-bin/PitcherInfo.py?PlayerID=100494&amp;StartDate=05%2F15%2F1989&amp;EndDate=05%2F21%2F1989&amp;GameType=all&amp;PlayedFor=0&amp;PlayedVs=0&amp;Park=0" xr:uid="{099BA252-1EAC-6D4D-ADB7-54025DB00942}"/>
    <hyperlink ref="A49" r:id="rId46" display="https://www.baseballmusings.com/cgi-bin/PitcherInfo.py?PlayerID=76&amp;StartDate=05%2F15%2F1989&amp;EndDate=05%2F21%2F1989&amp;GameType=all&amp;PlayedFor=0&amp;PlayedVs=0&amp;Park=0" xr:uid="{25D0F0DB-955A-2540-8AB9-824A08BFCE4D}"/>
    <hyperlink ref="A50" r:id="rId47" display="https://www.baseballmusings.com/cgi-bin/PitcherInfo.py?PlayerID=100403&amp;StartDate=05%2F15%2F1989&amp;EndDate=05%2F21%2F1989&amp;GameType=all&amp;PlayedFor=0&amp;PlayedVs=0&amp;Park=0" xr:uid="{2976F953-ECEB-1447-8444-4FDEFF93BFD4}"/>
    <hyperlink ref="A51" r:id="rId48" display="https://www.baseballmusings.com/cgi-bin/PitcherInfo.py?PlayerID=100897&amp;StartDate=05%2F15%2F1989&amp;EndDate=05%2F21%2F1989&amp;GameType=all&amp;PlayedFor=0&amp;PlayedVs=0&amp;Park=0" xr:uid="{95D26AE0-0569-7045-A8AF-2EA69DBC98DF}"/>
    <hyperlink ref="A52" r:id="rId49" display="https://www.baseballmusings.com/cgi-bin/PitcherInfo.py?PlayerID=101035&amp;StartDate=05%2F15%2F1989&amp;EndDate=05%2F21%2F1989&amp;GameType=all&amp;PlayedFor=0&amp;PlayedVs=0&amp;Park=0" xr:uid="{F1E59AD7-10A9-754A-BE6E-F64F3E939A0B}"/>
    <hyperlink ref="A53" r:id="rId50" display="https://www.baseballmusings.com/cgi-bin/PitcherInfo.py?PlayerID=384&amp;StartDate=05%2F15%2F1989&amp;EndDate=05%2F21%2F1989&amp;GameType=all&amp;PlayedFor=0&amp;PlayedVs=0&amp;Park=0" xr:uid="{1A3A0C51-1680-394E-A612-253BFD5CA843}"/>
    <hyperlink ref="A54" r:id="rId51" display="https://www.baseballmusings.com/cgi-bin/PitcherInfo.py?PlayerID=100975&amp;StartDate=05%2F15%2F1989&amp;EndDate=05%2F21%2F1989&amp;GameType=all&amp;PlayedFor=0&amp;PlayedVs=0&amp;Park=0" xr:uid="{E4DA6E02-C772-5448-9E6E-D49F50577AC8}"/>
    <hyperlink ref="A55" r:id="rId52" display="https://www.baseballmusings.com/cgi-bin/PitcherInfo.py?PlayerID=115&amp;StartDate=05%2F15%2F1989&amp;EndDate=05%2F21%2F1989&amp;GameType=all&amp;PlayedFor=0&amp;PlayedVs=0&amp;Park=0" xr:uid="{C25BFD3B-FE68-5345-8767-B2006B397DE6}"/>
    <hyperlink ref="A56" r:id="rId53" display="https://www.baseballmusings.com/cgi-bin/PitcherInfo.py?PlayerID=104&amp;StartDate=05%2F15%2F1989&amp;EndDate=05%2F21%2F1989&amp;GameType=all&amp;PlayedFor=0&amp;PlayedVs=0&amp;Park=0" xr:uid="{C4669B43-F057-5442-B968-26005BE3706D}"/>
    <hyperlink ref="A57" r:id="rId54" display="https://www.baseballmusings.com/cgi-bin/PitcherInfo.py?PlayerID=100662&amp;StartDate=05%2F15%2F1989&amp;EndDate=05%2F21%2F1989&amp;GameType=all&amp;PlayedFor=0&amp;PlayedVs=0&amp;Park=0" xr:uid="{175262E7-221C-A14C-91E3-8821B32EDE6C}"/>
    <hyperlink ref="A58" r:id="rId55" display="https://www.baseballmusings.com/cgi-bin/PitcherInfo.py?PlayerID=100872&amp;StartDate=05%2F15%2F1989&amp;EndDate=05%2F21%2F1989&amp;GameType=all&amp;PlayedFor=0&amp;PlayedVs=0&amp;Park=0" xr:uid="{C007D2BF-162D-E740-979C-0B583FF62266}"/>
    <hyperlink ref="A59" r:id="rId56" display="https://www.baseballmusings.com/cgi-bin/PitcherInfo.py?PlayerID=100445&amp;StartDate=05%2F15%2F1989&amp;EndDate=05%2F21%2F1989&amp;GameType=all&amp;PlayedFor=0&amp;PlayedVs=0&amp;Park=0" xr:uid="{8AB61F19-0902-9E47-9206-17B9194313CC}"/>
    <hyperlink ref="A60" r:id="rId57" display="https://www.baseballmusings.com/cgi-bin/PitcherInfo.py?PlayerID=101059&amp;StartDate=05%2F15%2F1989&amp;EndDate=05%2F21%2F1989&amp;GameType=all&amp;PlayedFor=0&amp;PlayedVs=0&amp;Park=0" xr:uid="{330F4D84-3B2B-1B4F-96D7-8B207AC50DD4}"/>
    <hyperlink ref="A61" r:id="rId58" display="https://www.baseballmusings.com/cgi-bin/PitcherInfo.py?PlayerID=100648&amp;StartDate=05%2F15%2F1989&amp;EndDate=05%2F21%2F1989&amp;GameType=all&amp;PlayedFor=0&amp;PlayedVs=0&amp;Park=0" xr:uid="{38A0E4F4-05FC-0B40-A15E-966CC8EED7F6}"/>
    <hyperlink ref="A62" r:id="rId59" display="https://www.baseballmusings.com/cgi-bin/PitcherInfo.py?PlayerID=100768&amp;StartDate=05%2F15%2F1989&amp;EndDate=05%2F21%2F1989&amp;GameType=all&amp;PlayedFor=0&amp;PlayedVs=0&amp;Park=0" xr:uid="{E9DAA53D-CDB4-5643-A660-B5B4FB935FE2}"/>
    <hyperlink ref="A63" r:id="rId60" display="https://www.baseballmusings.com/cgi-bin/PitcherInfo.py?PlayerID=101041&amp;StartDate=05%2F15%2F1989&amp;EndDate=05%2F21%2F1989&amp;GameType=all&amp;PlayedFor=0&amp;PlayedVs=0&amp;Park=0" xr:uid="{66A589D5-4F19-5D4F-8159-D7CF83B5B749}"/>
    <hyperlink ref="A65" r:id="rId61" display="https://www.baseballmusings.com/cgi-bin/PitcherInfo.py?PlayerID=1680&amp;StartDate=05%2F15%2F1989&amp;EndDate=05%2F21%2F1989&amp;GameType=all&amp;PlayedFor=0&amp;PlayedVs=0&amp;Park=0" xr:uid="{8174BDF7-C7AD-0043-BFDC-32DC898F7EF7}"/>
    <hyperlink ref="A66" r:id="rId62" display="https://www.baseballmusings.com/cgi-bin/PitcherInfo.py?PlayerID=101156&amp;StartDate=05%2F15%2F1989&amp;EndDate=05%2F21%2F1989&amp;GameType=all&amp;PlayedFor=0&amp;PlayedVs=0&amp;Park=0" xr:uid="{BEB9D679-BF62-5443-8C72-755000FD9B38}"/>
    <hyperlink ref="A67" r:id="rId63" display="https://www.baseballmusings.com/cgi-bin/PitcherInfo.py?PlayerID=101186&amp;StartDate=05%2F15%2F1989&amp;EndDate=05%2F21%2F1989&amp;GameType=all&amp;PlayedFor=0&amp;PlayedVs=0&amp;Park=0" xr:uid="{C22C1773-928B-2C42-9BBA-27AD98F4EC57}"/>
    <hyperlink ref="A68" r:id="rId64" display="https://www.baseballmusings.com/cgi-bin/PitcherInfo.py?PlayerID=100095&amp;StartDate=05%2F15%2F1989&amp;EndDate=05%2F21%2F1989&amp;GameType=all&amp;PlayedFor=0&amp;PlayedVs=0&amp;Park=0" xr:uid="{6C1EF8C2-1C3D-504A-A184-4A2625D9C1F0}"/>
    <hyperlink ref="A69" r:id="rId65" display="https://www.baseballmusings.com/cgi-bin/PitcherInfo.py?PlayerID=100746&amp;StartDate=05%2F15%2F1989&amp;EndDate=05%2F21%2F1989&amp;GameType=all&amp;PlayedFor=0&amp;PlayedVs=0&amp;Park=0" xr:uid="{360F2653-991B-B844-BA57-45AC75F491F0}"/>
    <hyperlink ref="A70" r:id="rId66" display="https://www.baseballmusings.com/cgi-bin/PitcherInfo.py?PlayerID=100911&amp;StartDate=05%2F15%2F1989&amp;EndDate=05%2F21%2F1989&amp;GameType=all&amp;PlayedFor=0&amp;PlayedVs=0&amp;Park=0" xr:uid="{9E699009-1211-2F4C-A07D-324512C575D0}"/>
    <hyperlink ref="A71" r:id="rId67" display="https://www.baseballmusings.com/cgi-bin/PitcherInfo.py?PlayerID=100562&amp;StartDate=05%2F15%2F1989&amp;EndDate=05%2F21%2F1989&amp;GameType=all&amp;PlayedFor=0&amp;PlayedVs=0&amp;Park=0" xr:uid="{56B9ACAC-CE9A-7448-B9CE-AC4789ACCE4A}"/>
    <hyperlink ref="A72" r:id="rId68" display="https://www.baseballmusings.com/cgi-bin/PitcherInfo.py?PlayerID=100989&amp;StartDate=05%2F15%2F1989&amp;EndDate=05%2F21%2F1989&amp;GameType=all&amp;PlayedFor=0&amp;PlayedVs=0&amp;Park=0" xr:uid="{BFBD8AFC-4D52-B749-9B3C-2419EDCB1B78}"/>
    <hyperlink ref="A73" r:id="rId69" display="https://www.baseballmusings.com/cgi-bin/PitcherInfo.py?PlayerID=100830&amp;StartDate=05%2F15%2F1989&amp;EndDate=05%2F21%2F1989&amp;GameType=all&amp;PlayedFor=0&amp;PlayedVs=0&amp;Park=0" xr:uid="{BBCB21E9-1977-0849-8156-3CACCD355144}"/>
    <hyperlink ref="A74" r:id="rId70" display="https://www.baseballmusings.com/cgi-bin/PitcherInfo.py?PlayerID=100921&amp;StartDate=05%2F15%2F1989&amp;EndDate=05%2F21%2F1989&amp;GameType=all&amp;PlayedFor=0&amp;PlayedVs=0&amp;Park=0" xr:uid="{D1E8D198-FBBC-4247-992E-29CD475EE808}"/>
    <hyperlink ref="A75" r:id="rId71" display="https://www.baseballmusings.com/cgi-bin/PitcherInfo.py?PlayerID=100196&amp;StartDate=05%2F15%2F1989&amp;EndDate=05%2F21%2F1989&amp;GameType=all&amp;PlayedFor=0&amp;PlayedVs=0&amp;Park=0" xr:uid="{639D0690-F486-8840-94EA-52022BA2268C}"/>
    <hyperlink ref="A76" r:id="rId72" display="https://www.baseballmusings.com/cgi-bin/PitcherInfo.py?PlayerID=100313&amp;StartDate=05%2F15%2F1989&amp;EndDate=05%2F21%2F1989&amp;GameType=all&amp;PlayedFor=0&amp;PlayedVs=0&amp;Park=0" xr:uid="{7FA9CAF7-DFAC-5D47-A65E-8F9E457E3E7F}"/>
    <hyperlink ref="A77" r:id="rId73" display="https://www.baseballmusings.com/cgi-bin/PitcherInfo.py?PlayerID=100994&amp;StartDate=05%2F15%2F1989&amp;EndDate=05%2F21%2F1989&amp;GameType=all&amp;PlayedFor=0&amp;PlayedVs=0&amp;Park=0" xr:uid="{52C6A499-5805-6D42-A191-7D4A23DF2C7D}"/>
    <hyperlink ref="A78" r:id="rId74" display="https://www.baseballmusings.com/cgi-bin/PitcherInfo.py?PlayerID=100299&amp;StartDate=05%2F15%2F1989&amp;EndDate=05%2F21%2F1989&amp;GameType=all&amp;PlayedFor=0&amp;PlayedVs=0&amp;Park=0" xr:uid="{49B32D91-C543-CA4C-81F5-997C88512C3E}"/>
    <hyperlink ref="A79" r:id="rId75" display="https://www.baseballmusings.com/cgi-bin/PitcherInfo.py?PlayerID=642&amp;StartDate=05%2F15%2F1989&amp;EndDate=05%2F21%2F1989&amp;GameType=all&amp;PlayedFor=0&amp;PlayedVs=0&amp;Park=0" xr:uid="{3C909E00-EA5D-3343-BA4C-48275174F51C}"/>
    <hyperlink ref="A80" r:id="rId76" display="https://www.baseballmusings.com/cgi-bin/PitcherInfo.py?PlayerID=100893&amp;StartDate=05%2F15%2F1989&amp;EndDate=05%2F21%2F1989&amp;GameType=all&amp;PlayedFor=0&amp;PlayedVs=0&amp;Park=0" xr:uid="{402DECD5-59ED-BE4D-B109-8D4E38E4E177}"/>
    <hyperlink ref="A81" r:id="rId77" display="https://www.baseballmusings.com/cgi-bin/PitcherInfo.py?PlayerID=100048&amp;StartDate=05%2F15%2F1989&amp;EndDate=05%2F21%2F1989&amp;GameType=all&amp;PlayedFor=0&amp;PlayedVs=0&amp;Park=0" xr:uid="{C8EE8900-3459-8141-8886-54C562DE8B1D}"/>
    <hyperlink ref="A82" r:id="rId78" display="https://www.baseballmusings.com/cgi-bin/PitcherInfo.py?PlayerID=100267&amp;StartDate=05%2F15%2F1989&amp;EndDate=05%2F21%2F1989&amp;GameType=all&amp;PlayedFor=0&amp;PlayedVs=0&amp;Park=0" xr:uid="{B427701A-2156-9E4E-8F46-402D58F1A472}"/>
    <hyperlink ref="A83" r:id="rId79" display="https://www.baseballmusings.com/cgi-bin/PitcherInfo.py?PlayerID=100421&amp;StartDate=05%2F15%2F1989&amp;EndDate=05%2F21%2F1989&amp;GameType=all&amp;PlayedFor=0&amp;PlayedVs=0&amp;Park=0" xr:uid="{7BA67679-20AF-0747-8600-E88BD900ABCF}"/>
    <hyperlink ref="A84" r:id="rId80" display="https://www.baseballmusings.com/cgi-bin/PitcherInfo.py?PlayerID=100732&amp;StartDate=05%2F15%2F1989&amp;EndDate=05%2F21%2F1989&amp;GameType=all&amp;PlayedFor=0&amp;PlayedVs=0&amp;Park=0" xr:uid="{53FD400F-5CF4-E343-908D-B3C4D6DECECB}"/>
    <hyperlink ref="A86" r:id="rId81" display="https://www.baseballmusings.com/cgi-bin/PitcherInfo.py?PlayerID=100622&amp;StartDate=05%2F15%2F1989&amp;EndDate=05%2F21%2F1989&amp;GameType=all&amp;PlayedFor=0&amp;PlayedVs=0&amp;Park=0" xr:uid="{247D3CEB-606E-824E-B724-900C1FFF8D18}"/>
    <hyperlink ref="A87" r:id="rId82" display="https://www.baseballmusings.com/cgi-bin/PitcherInfo.py?PlayerID=100831&amp;StartDate=05%2F15%2F1989&amp;EndDate=05%2F21%2F1989&amp;GameType=all&amp;PlayedFor=0&amp;PlayedVs=0&amp;Park=0" xr:uid="{FE2265D5-2823-8844-99C3-E2168877CEA8}"/>
    <hyperlink ref="A88" r:id="rId83" display="https://www.baseballmusings.com/cgi-bin/PitcherInfo.py?PlayerID=349&amp;StartDate=05%2F15%2F1989&amp;EndDate=05%2F21%2F1989&amp;GameType=all&amp;PlayedFor=0&amp;PlayedVs=0&amp;Park=0" xr:uid="{BE589288-0537-F94E-B02D-D48A2A99D3D6}"/>
    <hyperlink ref="A89" r:id="rId84" display="https://www.baseballmusings.com/cgi-bin/PitcherInfo.py?PlayerID=101029&amp;StartDate=05%2F15%2F1989&amp;EndDate=05%2F21%2F1989&amp;GameType=all&amp;PlayedFor=0&amp;PlayedVs=0&amp;Park=0" xr:uid="{8E586EC7-7E44-A84A-AD5D-72E407652C53}"/>
    <hyperlink ref="A90" r:id="rId85" display="https://www.baseballmusings.com/cgi-bin/PitcherInfo.py?PlayerID=100619&amp;StartDate=05%2F15%2F1989&amp;EndDate=05%2F21%2F1989&amp;GameType=all&amp;PlayedFor=0&amp;PlayedVs=0&amp;Park=0" xr:uid="{90FAB120-B8B8-4641-A43A-82AFE84AC554}"/>
    <hyperlink ref="A91" r:id="rId86" display="https://www.baseballmusings.com/cgi-bin/PitcherInfo.py?PlayerID=100566&amp;StartDate=05%2F15%2F1989&amp;EndDate=05%2F21%2F1989&amp;GameType=all&amp;PlayedFor=0&amp;PlayedVs=0&amp;Park=0" xr:uid="{11BC475C-4A27-9F46-B852-9C7C858A18AA}"/>
    <hyperlink ref="A92" r:id="rId87" display="https://www.baseballmusings.com/cgi-bin/PitcherInfo.py?PlayerID=100906&amp;StartDate=05%2F15%2F1989&amp;EndDate=05%2F21%2F1989&amp;GameType=all&amp;PlayedFor=0&amp;PlayedVs=0&amp;Park=0" xr:uid="{1612EF9D-7DF6-9448-8FE5-0A84E9072C79}"/>
    <hyperlink ref="A93" r:id="rId88" display="https://www.baseballmusings.com/cgi-bin/PitcherInfo.py?PlayerID=100042&amp;StartDate=05%2F15%2F1989&amp;EndDate=05%2F21%2F1989&amp;GameType=all&amp;PlayedFor=0&amp;PlayedVs=0&amp;Park=0" xr:uid="{44E4A150-7296-904E-865D-8C36E1D24667}"/>
    <hyperlink ref="A94" r:id="rId89" display="https://www.baseballmusings.com/cgi-bin/PitcherInfo.py?PlayerID=100359&amp;StartDate=05%2F15%2F1989&amp;EndDate=05%2F21%2F1989&amp;GameType=all&amp;PlayedFor=0&amp;PlayedVs=0&amp;Park=0" xr:uid="{9451A401-ED05-BD4E-BAB4-675A52100E2B}"/>
    <hyperlink ref="A95" r:id="rId90" display="https://www.baseballmusings.com/cgi-bin/PitcherInfo.py?PlayerID=100903&amp;StartDate=05%2F15%2F1989&amp;EndDate=05%2F21%2F1989&amp;GameType=all&amp;PlayedFor=0&amp;PlayedVs=0&amp;Park=0" xr:uid="{7EF5B9DD-BDBF-604A-9EE2-7DD82D984752}"/>
    <hyperlink ref="A96" r:id="rId91" display="https://www.baseballmusings.com/cgi-bin/PitcherInfo.py?PlayerID=101359&amp;StartDate=05%2F15%2F1989&amp;EndDate=05%2F21%2F1989&amp;GameType=all&amp;PlayedFor=0&amp;PlayedVs=0&amp;Park=0" xr:uid="{8423305D-9880-5342-8FF9-E8EB634208C5}"/>
    <hyperlink ref="A97" r:id="rId92" display="https://www.baseballmusings.com/cgi-bin/PitcherInfo.py?PlayerID=100263&amp;StartDate=05%2F15%2F1989&amp;EndDate=05%2F21%2F1989&amp;GameType=all&amp;PlayedFor=0&amp;PlayedVs=0&amp;Park=0" xr:uid="{6780BFD4-DE81-EC43-A996-9B4B8DC53431}"/>
    <hyperlink ref="A98" r:id="rId93" display="https://www.baseballmusings.com/cgi-bin/PitcherInfo.py?PlayerID=100076&amp;StartDate=05%2F15%2F1989&amp;EndDate=05%2F21%2F1989&amp;GameType=all&amp;PlayedFor=0&amp;PlayedVs=0&amp;Park=0" xr:uid="{9762684E-1697-9146-B941-2D6D6D72DC82}"/>
    <hyperlink ref="A99" r:id="rId94" display="https://www.baseballmusings.com/cgi-bin/PitcherInfo.py?PlayerID=100329&amp;StartDate=05%2F15%2F1989&amp;EndDate=05%2F21%2F1989&amp;GameType=all&amp;PlayedFor=0&amp;PlayedVs=0&amp;Park=0" xr:uid="{F9BD647F-72A2-744F-ACF1-EB809911F021}"/>
    <hyperlink ref="A100" r:id="rId95" display="https://www.baseballmusings.com/cgi-bin/PitcherInfo.py?PlayerID=100647&amp;StartDate=05%2F15%2F1989&amp;EndDate=05%2F21%2F1989&amp;GameType=all&amp;PlayedFor=0&amp;PlayedVs=0&amp;Park=0" xr:uid="{EB82095B-0157-C347-A250-5ED3B2B4F995}"/>
    <hyperlink ref="A101" r:id="rId96" display="https://www.baseballmusings.com/cgi-bin/PitcherInfo.py?PlayerID=101255&amp;StartDate=05%2F15%2F1989&amp;EndDate=05%2F21%2F1989&amp;GameType=all&amp;PlayedFor=0&amp;PlayedVs=0&amp;Park=0" xr:uid="{8A3E65F2-E375-BF41-8780-80A5836C8FD9}"/>
    <hyperlink ref="A102" r:id="rId97" display="https://www.baseballmusings.com/cgi-bin/PitcherInfo.py?PlayerID=101160&amp;StartDate=05%2F15%2F1989&amp;EndDate=05%2F21%2F1989&amp;GameType=all&amp;PlayedFor=0&amp;PlayedVs=0&amp;Park=0" xr:uid="{23E18B60-9D1F-B647-AC24-6FBFF3430D43}"/>
    <hyperlink ref="A103" r:id="rId98" display="https://www.baseballmusings.com/cgi-bin/PitcherInfo.py?PlayerID=100195&amp;StartDate=05%2F15%2F1989&amp;EndDate=05%2F21%2F1989&amp;GameType=all&amp;PlayedFor=0&amp;PlayedVs=0&amp;Park=0" xr:uid="{E40F7B15-737D-8B4D-93F6-0ABD6D5322BE}"/>
    <hyperlink ref="A104" r:id="rId99" display="https://www.baseballmusings.com/cgi-bin/PitcherInfo.py?PlayerID=100815&amp;StartDate=05%2F15%2F1989&amp;EndDate=05%2F21%2F1989&amp;GameType=all&amp;PlayedFor=0&amp;PlayedVs=0&amp;Park=0" xr:uid="{C1F3941E-67CC-DB4C-AD65-01C16C46D00A}"/>
    <hyperlink ref="A105" r:id="rId100" display="https://www.baseballmusings.com/cgi-bin/PitcherInfo.py?PlayerID=732&amp;StartDate=05%2F15%2F1989&amp;EndDate=05%2F21%2F1989&amp;GameType=all&amp;PlayedFor=0&amp;PlayedVs=0&amp;Park=0" xr:uid="{5D3C615C-89AC-0746-91BC-23733491AF26}"/>
    <hyperlink ref="A107" r:id="rId101" display="https://www.baseballmusings.com/cgi-bin/PitcherInfo.py?PlayerID=100727&amp;StartDate=05%2F15%2F1989&amp;EndDate=05%2F21%2F1989&amp;GameType=all&amp;PlayedFor=0&amp;PlayedVs=0&amp;Park=0" xr:uid="{4BC3D344-8235-C04F-AD03-D884B0CC01EE}"/>
    <hyperlink ref="A108" r:id="rId102" display="https://www.baseballmusings.com/cgi-bin/PitcherInfo.py?PlayerID=100075&amp;StartDate=05%2F15%2F1989&amp;EndDate=05%2F21%2F1989&amp;GameType=all&amp;PlayedFor=0&amp;PlayedVs=0&amp;Park=0" xr:uid="{5E1233D3-079C-2B43-AB61-1ABB955B985C}"/>
    <hyperlink ref="A109" r:id="rId103" display="https://www.baseballmusings.com/cgi-bin/PitcherInfo.py?PlayerID=100285&amp;StartDate=05%2F15%2F1989&amp;EndDate=05%2F21%2F1989&amp;GameType=all&amp;PlayedFor=0&amp;PlayedVs=0&amp;Park=0" xr:uid="{85145B0C-E40E-504A-AE5D-4D261AF50490}"/>
    <hyperlink ref="A110" r:id="rId104" display="https://www.baseballmusings.com/cgi-bin/PitcherInfo.py?PlayerID=100106&amp;StartDate=05%2F15%2F1989&amp;EndDate=05%2F21%2F1989&amp;GameType=all&amp;PlayedFor=0&amp;PlayedVs=0&amp;Park=0" xr:uid="{92841E01-471A-0345-8515-DD5745A3D98C}"/>
    <hyperlink ref="A111" r:id="rId105" display="https://www.baseballmusings.com/cgi-bin/PitcherInfo.py?PlayerID=100252&amp;StartDate=05%2F15%2F1989&amp;EndDate=05%2F21%2F1989&amp;GameType=all&amp;PlayedFor=0&amp;PlayedVs=0&amp;Park=0" xr:uid="{CEE3E346-B796-F842-914E-1FF7DE74F8E1}"/>
    <hyperlink ref="A112" r:id="rId106" display="https://www.baseballmusings.com/cgi-bin/PitcherInfo.py?PlayerID=100709&amp;StartDate=05%2F15%2F1989&amp;EndDate=05%2F21%2F1989&amp;GameType=all&amp;PlayedFor=0&amp;PlayedVs=0&amp;Park=0" xr:uid="{9265C15C-007F-4C4B-BD34-DAEF7D815683}"/>
    <hyperlink ref="A113" r:id="rId107" display="https://www.baseballmusings.com/cgi-bin/PitcherInfo.py?PlayerID=100370&amp;StartDate=05%2F15%2F1989&amp;EndDate=05%2F21%2F1989&amp;GameType=all&amp;PlayedFor=0&amp;PlayedVs=0&amp;Park=0" xr:uid="{35316384-CA18-3E4A-BF66-C3BE2ECA4AA6}"/>
    <hyperlink ref="A114" r:id="rId108" display="https://www.baseballmusings.com/cgi-bin/PitcherInfo.py?PlayerID=101056&amp;StartDate=05%2F15%2F1989&amp;EndDate=05%2F21%2F1989&amp;GameType=all&amp;PlayedFor=0&amp;PlayedVs=0&amp;Park=0" xr:uid="{CC3DC899-CC26-6F48-A9E3-8ADAF41FCEAC}"/>
    <hyperlink ref="A115" r:id="rId109" display="https://www.baseballmusings.com/cgi-bin/PitcherInfo.py?PlayerID=101238&amp;StartDate=05%2F15%2F1989&amp;EndDate=05%2F21%2F1989&amp;GameType=all&amp;PlayedFor=0&amp;PlayedVs=0&amp;Park=0" xr:uid="{07232A02-B0B5-A842-8DD1-A80D95226D78}"/>
    <hyperlink ref="A116" r:id="rId110" display="https://www.baseballmusings.com/cgi-bin/PitcherInfo.py?PlayerID=100827&amp;StartDate=05%2F15%2F1989&amp;EndDate=05%2F21%2F1989&amp;GameType=all&amp;PlayedFor=0&amp;PlayedVs=0&amp;Park=0" xr:uid="{E59A1973-AA93-864E-861C-27C7ABF0F8C2}"/>
    <hyperlink ref="A117" r:id="rId111" display="https://www.baseballmusings.com/cgi-bin/PitcherInfo.py?PlayerID=101097&amp;StartDate=05%2F15%2F1989&amp;EndDate=05%2F21%2F1989&amp;GameType=all&amp;PlayedFor=0&amp;PlayedVs=0&amp;Park=0" xr:uid="{CE496D9B-FE54-3C47-828C-A3A74D25C0BF}"/>
    <hyperlink ref="A118" r:id="rId112" display="https://www.baseballmusings.com/cgi-bin/PitcherInfo.py?PlayerID=101232&amp;StartDate=05%2F15%2F1989&amp;EndDate=05%2F21%2F1989&amp;GameType=all&amp;PlayedFor=0&amp;PlayedVs=0&amp;Park=0" xr:uid="{086EDD58-87E0-F94E-B16C-13416AF2F629}"/>
    <hyperlink ref="A119" r:id="rId113" display="https://www.baseballmusings.com/cgi-bin/PitcherInfo.py?PlayerID=101297&amp;StartDate=05%2F15%2F1989&amp;EndDate=05%2F21%2F1989&amp;GameType=all&amp;PlayedFor=0&amp;PlayedVs=0&amp;Park=0" xr:uid="{8D289E12-52D2-7542-A576-849A4034D62E}"/>
    <hyperlink ref="A120" r:id="rId114" display="https://www.baseballmusings.com/cgi-bin/PitcherInfo.py?PlayerID=101393&amp;StartDate=05%2F15%2F1989&amp;EndDate=05%2F21%2F1989&amp;GameType=all&amp;PlayedFor=0&amp;PlayedVs=0&amp;Park=0" xr:uid="{9FB1BBF9-E678-2D41-976E-A71EDB57B438}"/>
    <hyperlink ref="A121" r:id="rId115" display="https://www.baseballmusings.com/cgi-bin/PitcherInfo.py?PlayerID=100837&amp;StartDate=05%2F15%2F1989&amp;EndDate=05%2F21%2F1989&amp;GameType=all&amp;PlayedFor=0&amp;PlayedVs=0&amp;Park=0" xr:uid="{C24777B9-0DC9-F44C-A3DD-B6E02366D455}"/>
    <hyperlink ref="A122" r:id="rId116" display="https://www.baseballmusings.com/cgi-bin/PitcherInfo.py?PlayerID=101287&amp;StartDate=05%2F15%2F1989&amp;EndDate=05%2F21%2F1989&amp;GameType=all&amp;PlayedFor=0&amp;PlayedVs=0&amp;Park=0" xr:uid="{2845C876-E0CD-FA4A-93DC-A71258B2913F}"/>
    <hyperlink ref="A123" r:id="rId117" display="https://www.baseballmusings.com/cgi-bin/PitcherInfo.py?PlayerID=100067&amp;StartDate=05%2F15%2F1989&amp;EndDate=05%2F21%2F1989&amp;GameType=all&amp;PlayedFor=0&amp;PlayedVs=0&amp;Park=0" xr:uid="{235FDD32-4854-9144-99CD-02F5DE4B7072}"/>
    <hyperlink ref="A124" r:id="rId118" display="https://www.baseballmusings.com/cgi-bin/PitcherInfo.py?PlayerID=101070&amp;StartDate=05%2F15%2F1989&amp;EndDate=05%2F21%2F1989&amp;GameType=all&amp;PlayedFor=0&amp;PlayedVs=0&amp;Park=0" xr:uid="{78762B48-20EB-3C47-92EA-704612849964}"/>
    <hyperlink ref="A125" r:id="rId119" display="https://www.baseballmusings.com/cgi-bin/PitcherInfo.py?PlayerID=100780&amp;StartDate=05%2F15%2F1989&amp;EndDate=05%2F21%2F1989&amp;GameType=all&amp;PlayedFor=0&amp;PlayedVs=0&amp;Park=0" xr:uid="{816CBA2F-9686-3442-806E-6FB83B35C4FD}"/>
    <hyperlink ref="A126" r:id="rId120" display="https://www.baseballmusings.com/cgi-bin/PitcherInfo.py?PlayerID=101279&amp;StartDate=05%2F15%2F1989&amp;EndDate=05%2F21%2F1989&amp;GameType=all&amp;PlayedFor=0&amp;PlayedVs=0&amp;Park=0" xr:uid="{C0EE939A-8359-D142-B215-8A5A15E8DADD}"/>
    <hyperlink ref="A128" r:id="rId121" display="https://www.baseballmusings.com/cgi-bin/PitcherInfo.py?PlayerID=100774&amp;StartDate=05%2F15%2F1989&amp;EndDate=05%2F21%2F1989&amp;GameType=all&amp;PlayedFor=0&amp;PlayedVs=0&amp;Park=0" xr:uid="{1F0F1FEF-7BFF-DF47-9D87-3FE52E3135E0}"/>
    <hyperlink ref="A129" r:id="rId122" display="https://www.baseballmusings.com/cgi-bin/PitcherInfo.py?PlayerID=100603&amp;StartDate=05%2F15%2F1989&amp;EndDate=05%2F21%2F1989&amp;GameType=all&amp;PlayedFor=0&amp;PlayedVs=0&amp;Park=0" xr:uid="{449F9159-5B6B-574D-AC32-4B33D12E60A3}"/>
    <hyperlink ref="A130" r:id="rId123" display="https://www.baseballmusings.com/cgi-bin/PitcherInfo.py?PlayerID=101176&amp;StartDate=05%2F15%2F1989&amp;EndDate=05%2F21%2F1989&amp;GameType=all&amp;PlayedFor=0&amp;PlayedVs=0&amp;Park=0" xr:uid="{ED8599F5-6F92-B34C-8D44-FBBF7FB005B3}"/>
    <hyperlink ref="A131" r:id="rId124" display="https://www.baseballmusings.com/cgi-bin/PitcherInfo.py?PlayerID=101350&amp;StartDate=05%2F15%2F1989&amp;EndDate=05%2F21%2F1989&amp;GameType=all&amp;PlayedFor=0&amp;PlayedVs=0&amp;Park=0" xr:uid="{7CFFF26C-4DAF-5947-882A-292099A41331}"/>
    <hyperlink ref="A132" r:id="rId125" display="https://www.baseballmusings.com/cgi-bin/PitcherInfo.py?PlayerID=100039&amp;StartDate=05%2F15%2F1989&amp;EndDate=05%2F21%2F1989&amp;GameType=all&amp;PlayedFor=0&amp;PlayedVs=0&amp;Park=0" xr:uid="{B5C34D33-B7DC-9349-9184-63616C8DFC5B}"/>
    <hyperlink ref="A133" r:id="rId126" display="https://www.baseballmusings.com/cgi-bin/PitcherInfo.py?PlayerID=100218&amp;StartDate=05%2F15%2F1989&amp;EndDate=05%2F21%2F1989&amp;GameType=all&amp;PlayedFor=0&amp;PlayedVs=0&amp;Park=0" xr:uid="{1A231F34-38BC-BE46-A80D-A238A931B81A}"/>
    <hyperlink ref="A134" r:id="rId127" display="https://www.baseballmusings.com/cgi-bin/PitcherInfo.py?PlayerID=100179&amp;StartDate=05%2F15%2F1989&amp;EndDate=05%2F21%2F1989&amp;GameType=all&amp;PlayedFor=0&amp;PlayedVs=0&amp;Park=0" xr:uid="{BB0633A7-426B-2040-8525-D5D911F1D2F4}"/>
    <hyperlink ref="A135" r:id="rId128" display="https://www.baseballmusings.com/cgi-bin/PitcherInfo.py?PlayerID=100327&amp;StartDate=05%2F15%2F1989&amp;EndDate=05%2F21%2F1989&amp;GameType=all&amp;PlayedFor=0&amp;PlayedVs=0&amp;Park=0" xr:uid="{DF950124-D974-CF42-9105-E2D1A4DF6AAF}"/>
    <hyperlink ref="A136" r:id="rId129" display="https://www.baseballmusings.com/cgi-bin/PitcherInfo.py?PlayerID=100715&amp;StartDate=05%2F15%2F1989&amp;EndDate=05%2F21%2F1989&amp;GameType=all&amp;PlayedFor=0&amp;PlayedVs=0&amp;Park=0" xr:uid="{AA68F38F-1DFC-2D45-B72B-7ECB3C6E5441}"/>
    <hyperlink ref="A137" r:id="rId130" display="https://www.baseballmusings.com/cgi-bin/PitcherInfo.py?PlayerID=100898&amp;StartDate=05%2F15%2F1989&amp;EndDate=05%2F21%2F1989&amp;GameType=all&amp;PlayedFor=0&amp;PlayedVs=0&amp;Park=0" xr:uid="{0B15BB75-28DD-B441-88A1-BF2C625C89CA}"/>
    <hyperlink ref="A138" r:id="rId131" display="https://www.baseballmusings.com/cgi-bin/PitcherInfo.py?PlayerID=100574&amp;StartDate=05%2F15%2F1989&amp;EndDate=05%2F21%2F1989&amp;GameType=all&amp;PlayedFor=0&amp;PlayedVs=0&amp;Park=0" xr:uid="{009BCD1C-0DD5-FF4A-BE2F-BB0A33D65FF8}"/>
    <hyperlink ref="A139" r:id="rId132" display="https://www.baseballmusings.com/cgi-bin/PitcherInfo.py?PlayerID=100986&amp;StartDate=05%2F15%2F1989&amp;EndDate=05%2F21%2F1989&amp;GameType=all&amp;PlayedFor=0&amp;PlayedVs=0&amp;Park=0" xr:uid="{ED7CF8D9-BFA8-4F4E-A2EE-EC0219E2D3CC}"/>
    <hyperlink ref="A140" r:id="rId133" display="https://www.baseballmusings.com/cgi-bin/PitcherInfo.py?PlayerID=101372&amp;StartDate=05%2F15%2F1989&amp;EndDate=05%2F21%2F1989&amp;GameType=all&amp;PlayedFor=0&amp;PlayedVs=0&amp;Park=0" xr:uid="{33083F8C-F4C8-DE4C-A624-34FAF5895793}"/>
    <hyperlink ref="A141" r:id="rId134" display="https://www.baseballmusings.com/cgi-bin/PitcherInfo.py?PlayerID=100926&amp;StartDate=05%2F15%2F1989&amp;EndDate=05%2F21%2F1989&amp;GameType=all&amp;PlayedFor=0&amp;PlayedVs=0&amp;Park=0" xr:uid="{C26A7CAB-EA6C-3A46-B268-377DD0AAD3F9}"/>
    <hyperlink ref="A142" r:id="rId135" display="https://www.baseballmusings.com/cgi-bin/PitcherInfo.py?PlayerID=1091&amp;StartDate=05%2F15%2F1989&amp;EndDate=05%2F21%2F1989&amp;GameType=all&amp;PlayedFor=0&amp;PlayedVs=0&amp;Park=0" xr:uid="{55BD969D-DC46-EE4E-BDB2-47E67CD37BEE}"/>
    <hyperlink ref="A143" r:id="rId136" display="https://www.baseballmusings.com/cgi-bin/PitcherInfo.py?PlayerID=100275&amp;StartDate=05%2F15%2F1989&amp;EndDate=05%2F21%2F1989&amp;GameType=all&amp;PlayedFor=0&amp;PlayedVs=0&amp;Park=0" xr:uid="{121A2E03-B7AB-2645-9394-0B7B7B01623E}"/>
    <hyperlink ref="A144" r:id="rId137" display="https://www.baseballmusings.com/cgi-bin/PitcherInfo.py?PlayerID=100778&amp;StartDate=05%2F15%2F1989&amp;EndDate=05%2F21%2F1989&amp;GameType=all&amp;PlayedFor=0&amp;PlayedVs=0&amp;Park=0" xr:uid="{4060E9C4-C454-B54F-9C95-66A934963D05}"/>
    <hyperlink ref="A145" r:id="rId138" display="https://www.baseballmusings.com/cgi-bin/PitcherInfo.py?PlayerID=101273&amp;StartDate=05%2F15%2F1989&amp;EndDate=05%2F21%2F1989&amp;GameType=all&amp;PlayedFor=0&amp;PlayedVs=0&amp;Park=0" xr:uid="{D1AB3260-ED29-EB43-ADEA-4A95267DEA05}"/>
    <hyperlink ref="A146" r:id="rId139" display="https://www.baseballmusings.com/cgi-bin/PitcherInfo.py?PlayerID=100227&amp;StartDate=05%2F15%2F1989&amp;EndDate=05%2F21%2F1989&amp;GameType=all&amp;PlayedFor=0&amp;PlayedVs=0&amp;Park=0" xr:uid="{034180FD-CB5E-924F-9A47-407B7880D255}"/>
    <hyperlink ref="A147" r:id="rId140" display="https://www.baseballmusings.com/cgi-bin/PitcherInfo.py?PlayerID=100736&amp;StartDate=05%2F15%2F1989&amp;EndDate=05%2F21%2F1989&amp;GameType=all&amp;PlayedFor=0&amp;PlayedVs=0&amp;Park=0" xr:uid="{9ACFE7D7-35E1-774F-B4F4-26C519D731B2}"/>
    <hyperlink ref="A149" r:id="rId141" display="https://www.baseballmusings.com/cgi-bin/PitcherInfo.py?PlayerID=100330&amp;StartDate=05%2F15%2F1989&amp;EndDate=05%2F21%2F1989&amp;GameType=all&amp;PlayedFor=0&amp;PlayedVs=0&amp;Park=0" xr:uid="{A7ECD9E1-D8DC-5A4C-87BA-21CBD89EDF45}"/>
    <hyperlink ref="A150" r:id="rId142" display="https://www.baseballmusings.com/cgi-bin/PitcherInfo.py?PlayerID=101038&amp;StartDate=05%2F15%2F1989&amp;EndDate=05%2F21%2F1989&amp;GameType=all&amp;PlayedFor=0&amp;PlayedVs=0&amp;Park=0" xr:uid="{B7360B95-4E95-0344-AC81-B1902D1CC0B3}"/>
    <hyperlink ref="A151" r:id="rId143" display="https://www.baseballmusings.com/cgi-bin/PitcherInfo.py?PlayerID=101345&amp;StartDate=05%2F15%2F1989&amp;EndDate=05%2F21%2F1989&amp;GameType=all&amp;PlayedFor=0&amp;PlayedVs=0&amp;Park=0" xr:uid="{64DE9E66-D93E-CA4B-A012-B744480E901B}"/>
    <hyperlink ref="A152" r:id="rId144" display="https://www.baseballmusings.com/cgi-bin/PitcherInfo.py?PlayerID=100541&amp;StartDate=05%2F15%2F1989&amp;EndDate=05%2F21%2F1989&amp;GameType=all&amp;PlayedFor=0&amp;PlayedVs=0&amp;Park=0" xr:uid="{565392FE-5EF7-0648-BDE0-F0427B64E995}"/>
    <hyperlink ref="A153" r:id="rId145" display="https://www.baseballmusings.com/cgi-bin/PitcherInfo.py?PlayerID=100637&amp;StartDate=05%2F15%2F1989&amp;EndDate=05%2F21%2F1989&amp;GameType=all&amp;PlayedFor=0&amp;PlayedVs=0&amp;Park=0" xr:uid="{08418E9A-1F75-8A42-A184-C1868A0CCDD3}"/>
    <hyperlink ref="A154" r:id="rId146" display="https://www.baseballmusings.com/cgi-bin/PitcherInfo.py?PlayerID=100428&amp;StartDate=05%2F15%2F1989&amp;EndDate=05%2F21%2F1989&amp;GameType=all&amp;PlayedFor=0&amp;PlayedVs=0&amp;Park=0" xr:uid="{1F53F953-18D6-8041-A507-E3C5835D531E}"/>
    <hyperlink ref="A155" r:id="rId147" display="https://www.baseballmusings.com/cgi-bin/PitcherInfo.py?PlayerID=282&amp;StartDate=05%2F15%2F1989&amp;EndDate=05%2F21%2F1989&amp;GameType=all&amp;PlayedFor=0&amp;PlayedVs=0&amp;Park=0" xr:uid="{C23B5324-B182-EA42-9B67-315B368ACBA1}"/>
    <hyperlink ref="A156" r:id="rId148" display="https://www.baseballmusings.com/cgi-bin/PitcherInfo.py?PlayerID=100241&amp;StartDate=05%2F15%2F1989&amp;EndDate=05%2F21%2F1989&amp;GameType=all&amp;PlayedFor=0&amp;PlayedVs=0&amp;Park=0" xr:uid="{D6B0E9C2-5B1D-F941-AFB5-8CC15DC37470}"/>
    <hyperlink ref="A157" r:id="rId149" display="https://www.baseballmusings.com/cgi-bin/PitcherInfo.py?PlayerID=101101&amp;StartDate=05%2F15%2F1989&amp;EndDate=05%2F21%2F1989&amp;GameType=all&amp;PlayedFor=0&amp;PlayedVs=0&amp;Park=0" xr:uid="{58368B44-6527-1B41-A293-B8F62D096478}"/>
    <hyperlink ref="A158" r:id="rId150" display="https://www.baseballmusings.com/cgi-bin/PitcherInfo.py?PlayerID=100331&amp;StartDate=05%2F15%2F1989&amp;EndDate=05%2F21%2F1989&amp;GameType=all&amp;PlayedFor=0&amp;PlayedVs=0&amp;Park=0" xr:uid="{572B8BE8-D9B4-F642-AE1B-D9A96E5C5604}"/>
    <hyperlink ref="A159" r:id="rId151" display="https://www.baseballmusings.com/cgi-bin/PitcherInfo.py?PlayerID=100845&amp;StartDate=05%2F15%2F1989&amp;EndDate=05%2F21%2F1989&amp;GameType=all&amp;PlayedFor=0&amp;PlayedVs=0&amp;Park=0" xr:uid="{A1623201-5377-F141-80A2-0E3BD2E7DA02}"/>
    <hyperlink ref="A160" r:id="rId152" display="https://www.baseballmusings.com/cgi-bin/PitcherInfo.py?PlayerID=101086&amp;StartDate=05%2F15%2F1989&amp;EndDate=05%2F21%2F1989&amp;GameType=all&amp;PlayedFor=0&amp;PlayedVs=0&amp;Park=0" xr:uid="{044CE3B0-44EC-6B47-B8CE-384ECE50CDD4}"/>
    <hyperlink ref="A161" r:id="rId153" display="https://www.baseballmusings.com/cgi-bin/PitcherInfo.py?PlayerID=100301&amp;StartDate=05%2F15%2F1989&amp;EndDate=05%2F21%2F1989&amp;GameType=all&amp;PlayedFor=0&amp;PlayedVs=0&amp;Park=0" xr:uid="{4C508377-A797-AF45-BDA0-9130B4903141}"/>
    <hyperlink ref="A162" r:id="rId154" display="https://www.baseballmusings.com/cgi-bin/PitcherInfo.py?PlayerID=100113&amp;StartDate=05%2F15%2F1989&amp;EndDate=05%2F21%2F1989&amp;GameType=all&amp;PlayedFor=0&amp;PlayedVs=0&amp;Park=0" xr:uid="{9D023CA2-9D16-E041-8747-F8A00C8572E7}"/>
    <hyperlink ref="A163" r:id="rId155" display="https://www.baseballmusings.com/cgi-bin/PitcherInfo.py?PlayerID=100177&amp;StartDate=05%2F15%2F1989&amp;EndDate=05%2F21%2F1989&amp;GameType=all&amp;PlayedFor=0&amp;PlayedVs=0&amp;Park=0" xr:uid="{AABB53F9-EE5C-3246-A081-E92CA78E5F6E}"/>
    <hyperlink ref="A164" r:id="rId156" display="https://www.baseballmusings.com/cgi-bin/PitcherInfo.py?PlayerID=100538&amp;StartDate=05%2F15%2F1989&amp;EndDate=05%2F21%2F1989&amp;GameType=all&amp;PlayedFor=0&amp;PlayedVs=0&amp;Park=0" xr:uid="{678A7B54-CAF5-7F4B-959F-F23AFD278711}"/>
    <hyperlink ref="A165" r:id="rId157" display="https://www.baseballmusings.com/cgi-bin/PitcherInfo.py?PlayerID=101249&amp;StartDate=05%2F15%2F1989&amp;EndDate=05%2F21%2F1989&amp;GameType=all&amp;PlayedFor=0&amp;PlayedVs=0&amp;Park=0" xr:uid="{FD31E8F3-104A-BD43-A7FC-14CDE230939E}"/>
    <hyperlink ref="A166" r:id="rId158" display="https://www.baseballmusings.com/cgi-bin/PitcherInfo.py?PlayerID=100321&amp;StartDate=05%2F15%2F1989&amp;EndDate=05%2F21%2F1989&amp;GameType=all&amp;PlayedFor=0&amp;PlayedVs=0&amp;Park=0" xr:uid="{F7728856-6E85-F443-9647-CB1743232D52}"/>
    <hyperlink ref="A167" r:id="rId159" display="https://www.baseballmusings.com/cgi-bin/PitcherInfo.py?PlayerID=101302&amp;StartDate=05%2F15%2F1989&amp;EndDate=05%2F21%2F1989&amp;GameType=all&amp;PlayedFor=0&amp;PlayedVs=0&amp;Park=0" xr:uid="{E0FDAD23-F7DF-E84E-9156-AEC43A9E59A4}"/>
    <hyperlink ref="A168" r:id="rId160" display="https://www.baseballmusings.com/cgi-bin/PitcherInfo.py?PlayerID=100471&amp;StartDate=05%2F15%2F1989&amp;EndDate=05%2F21%2F1989&amp;GameType=all&amp;PlayedFor=0&amp;PlayedVs=0&amp;Park=0" xr:uid="{B1B71BC2-1800-4A46-93FF-2C690399697E}"/>
    <hyperlink ref="A170" r:id="rId161" display="https://www.baseballmusings.com/cgi-bin/PitcherInfo.py?PlayerID=100502&amp;StartDate=05%2F15%2F1989&amp;EndDate=05%2F21%2F1989&amp;GameType=all&amp;PlayedFor=0&amp;PlayedVs=0&amp;Park=0" xr:uid="{748482CD-2BA1-E142-AB2D-4D573DE336DC}"/>
    <hyperlink ref="A171" r:id="rId162" display="https://www.baseballmusings.com/cgi-bin/PitcherInfo.py?PlayerID=101177&amp;StartDate=05%2F15%2F1989&amp;EndDate=05%2F21%2F1989&amp;GameType=all&amp;PlayedFor=0&amp;PlayedVs=0&amp;Park=0" xr:uid="{E36114DB-9A54-A849-8DFF-2FAC2F4042CB}"/>
    <hyperlink ref="A172" r:id="rId163" display="https://www.baseballmusings.com/cgi-bin/PitcherInfo.py?PlayerID=100259&amp;StartDate=05%2F15%2F1989&amp;EndDate=05%2F21%2F1989&amp;GameType=all&amp;PlayedFor=0&amp;PlayedVs=0&amp;Park=0" xr:uid="{12B873BB-A00C-5540-84E5-5526BBBD1CC9}"/>
    <hyperlink ref="A173" r:id="rId164" display="https://www.baseballmusings.com/cgi-bin/PitcherInfo.py?PlayerID=100794&amp;StartDate=05%2F15%2F1989&amp;EndDate=05%2F21%2F1989&amp;GameType=all&amp;PlayedFor=0&amp;PlayedVs=0&amp;Park=0" xr:uid="{F5BFF5C7-8DE5-E147-ACB1-BE7E99163CCA}"/>
    <hyperlink ref="A174" r:id="rId165" display="https://www.baseballmusings.com/cgi-bin/PitcherInfo.py?PlayerID=100940&amp;StartDate=05%2F15%2F1989&amp;EndDate=05%2F21%2F1989&amp;GameType=all&amp;PlayedFor=0&amp;PlayedVs=0&amp;Park=0" xr:uid="{C63710AC-DB5F-2345-86F1-E0CEB1DEB7B4}"/>
    <hyperlink ref="A175" r:id="rId166" display="https://www.baseballmusings.com/cgi-bin/PitcherInfo.py?PlayerID=101204&amp;StartDate=05%2F15%2F1989&amp;EndDate=05%2F21%2F1989&amp;GameType=all&amp;PlayedFor=0&amp;PlayedVs=0&amp;Park=0" xr:uid="{86D3CFCB-CE0A-194A-8D14-288E80952282}"/>
    <hyperlink ref="A176" r:id="rId167" display="https://www.baseballmusings.com/cgi-bin/PitcherInfo.py?PlayerID=101338&amp;StartDate=05%2F15%2F1989&amp;EndDate=05%2F21%2F1989&amp;GameType=all&amp;PlayedFor=0&amp;PlayedVs=0&amp;Park=0" xr:uid="{8B419DC4-3741-0340-A23D-F6C865527804}"/>
    <hyperlink ref="A177" r:id="rId168" display="https://www.baseballmusings.com/cgi-bin/PitcherInfo.py?PlayerID=100254&amp;StartDate=05%2F15%2F1989&amp;EndDate=05%2F21%2F1989&amp;GameType=all&amp;PlayedFor=0&amp;PlayedVs=0&amp;Park=0" xr:uid="{1A88C8B4-1E65-8047-9B8F-2436C06DE124}"/>
    <hyperlink ref="A178" r:id="rId169" display="https://www.baseballmusings.com/cgi-bin/PitcherInfo.py?PlayerID=101286&amp;StartDate=05%2F15%2F1989&amp;EndDate=05%2F21%2F1989&amp;GameType=all&amp;PlayedFor=0&amp;PlayedVs=0&amp;Park=0" xr:uid="{0D700AD9-DEDA-DC41-87D6-3B1BDF511015}"/>
    <hyperlink ref="A179" r:id="rId170" display="https://www.baseballmusings.com/cgi-bin/PitcherInfo.py?PlayerID=100346&amp;StartDate=05%2F15%2F1989&amp;EndDate=05%2F21%2F1989&amp;GameType=all&amp;PlayedFor=0&amp;PlayedVs=0&amp;Park=0" xr:uid="{97FB029A-C304-EE40-8EC3-080239C94065}"/>
    <hyperlink ref="A180" r:id="rId171" display="https://www.baseballmusings.com/cgi-bin/PitcherInfo.py?PlayerID=100478&amp;StartDate=05%2F15%2F1989&amp;EndDate=05%2F21%2F1989&amp;GameType=all&amp;PlayedFor=0&amp;PlayedVs=0&amp;Park=0" xr:uid="{30634C4D-494B-0342-B0BB-EE3851DA72CE}"/>
    <hyperlink ref="A181" r:id="rId172" display="https://www.baseballmusings.com/cgi-bin/PitcherInfo.py?PlayerID=101329&amp;StartDate=05%2F15%2F1989&amp;EndDate=05%2F21%2F1989&amp;GameType=all&amp;PlayedFor=0&amp;PlayedVs=0&amp;Park=0" xr:uid="{FA3DF724-A713-4C48-A2D1-ED2D9A10758B}"/>
    <hyperlink ref="A182" r:id="rId173" display="https://www.baseballmusings.com/cgi-bin/PitcherInfo.py?PlayerID=100198&amp;StartDate=05%2F15%2F1989&amp;EndDate=05%2F21%2F1989&amp;GameType=all&amp;PlayedFor=0&amp;PlayedVs=0&amp;Park=0" xr:uid="{E9B3E538-A499-3047-A80B-BF0E3F636D77}"/>
    <hyperlink ref="A183" r:id="rId174" display="https://www.baseballmusings.com/cgi-bin/PitcherInfo.py?PlayerID=100315&amp;StartDate=05%2F15%2F1989&amp;EndDate=05%2F21%2F1989&amp;GameType=all&amp;PlayedFor=0&amp;PlayedVs=0&amp;Park=0" xr:uid="{0F41D230-16D4-D146-BB14-5B1B17448E78}"/>
    <hyperlink ref="A184" r:id="rId175" display="https://www.baseballmusings.com/cgi-bin/PitcherInfo.py?PlayerID=100344&amp;StartDate=05%2F15%2F1989&amp;EndDate=05%2F21%2F1989&amp;GameType=all&amp;PlayedFor=0&amp;PlayedVs=0&amp;Park=0" xr:uid="{BFF143E6-7889-254F-A091-81370C66D883}"/>
    <hyperlink ref="A185" r:id="rId176" display="https://www.baseballmusings.com/cgi-bin/PitcherInfo.py?PlayerID=100526&amp;StartDate=05%2F15%2F1989&amp;EndDate=05%2F21%2F1989&amp;GameType=all&amp;PlayedFor=0&amp;PlayedVs=0&amp;Park=0" xr:uid="{3182C036-300D-F347-B716-624E93424F92}"/>
    <hyperlink ref="A186" r:id="rId177" display="https://www.baseballmusings.com/cgi-bin/PitcherInfo.py?PlayerID=101184&amp;StartDate=05%2F15%2F1989&amp;EndDate=05%2F21%2F1989&amp;GameType=all&amp;PlayedFor=0&amp;PlayedVs=0&amp;Park=0" xr:uid="{1FB24E70-5017-1C45-96C7-994B2A145608}"/>
    <hyperlink ref="A187" r:id="rId178" display="https://www.baseballmusings.com/cgi-bin/PitcherInfo.py?PlayerID=101321&amp;StartDate=05%2F15%2F1989&amp;EndDate=05%2F21%2F1989&amp;GameType=all&amp;PlayedFor=0&amp;PlayedVs=0&amp;Park=0" xr:uid="{FA36B77C-F7A4-0F4E-A7C6-DD1DA1B8AA9A}"/>
    <hyperlink ref="A188" r:id="rId179" display="https://www.baseballmusings.com/cgi-bin/PitcherInfo.py?PlayerID=100342&amp;StartDate=05%2F15%2F1989&amp;EndDate=05%2F21%2F1989&amp;GameType=all&amp;PlayedFor=0&amp;PlayedVs=0&amp;Park=0" xr:uid="{1876D408-0E66-EF49-889E-22053C0300E9}"/>
    <hyperlink ref="A189" r:id="rId180" display="https://www.baseballmusings.com/cgi-bin/PitcherInfo.py?PlayerID=100739&amp;StartDate=05%2F15%2F1989&amp;EndDate=05%2F21%2F1989&amp;GameType=all&amp;PlayedFor=0&amp;PlayedVs=0&amp;Park=0" xr:uid="{331C48D4-6717-8648-AE7F-C83475F0AB15}"/>
    <hyperlink ref="A191" r:id="rId181" display="https://www.baseballmusings.com/cgi-bin/PitcherInfo.py?PlayerID=100776&amp;StartDate=05%2F15%2F1989&amp;EndDate=05%2F21%2F1989&amp;GameType=all&amp;PlayedFor=0&amp;PlayedVs=0&amp;Park=0" xr:uid="{9E04ECCD-8D7E-7E4E-8AC2-8B0349CB6CBE}"/>
    <hyperlink ref="A192" r:id="rId182" display="https://www.baseballmusings.com/cgi-bin/PitcherInfo.py?PlayerID=100080&amp;StartDate=05%2F15%2F1989&amp;EndDate=05%2F21%2F1989&amp;GameType=all&amp;PlayedFor=0&amp;PlayedVs=0&amp;Park=0" xr:uid="{DA55D437-573C-8447-9671-065AE822C987}"/>
    <hyperlink ref="A193" r:id="rId183" display="https://www.baseballmusings.com/cgi-bin/PitcherInfo.py?PlayerID=101295&amp;StartDate=05%2F15%2F1989&amp;EndDate=05%2F21%2F1989&amp;GameType=all&amp;PlayedFor=0&amp;PlayedVs=0&amp;Park=0" xr:uid="{1F5148CD-F318-144D-A5D8-412D9F4D9FBF}"/>
    <hyperlink ref="A194" r:id="rId184" display="https://www.baseballmusings.com/cgi-bin/PitcherInfo.py?PlayerID=100941&amp;StartDate=05%2F15%2F1989&amp;EndDate=05%2F21%2F1989&amp;GameType=all&amp;PlayedFor=0&amp;PlayedVs=0&amp;Park=0" xr:uid="{D198607E-D6C1-3F46-B0B7-790CC3098B0A}"/>
    <hyperlink ref="A195" r:id="rId185" display="https://www.baseballmusings.com/cgi-bin/PitcherInfo.py?PlayerID=101387&amp;StartDate=05%2F15%2F1989&amp;EndDate=05%2F21%2F1989&amp;GameType=all&amp;PlayedFor=0&amp;PlayedVs=0&amp;Park=0" xr:uid="{8EFB30ED-9A56-764A-B3B2-AD565E86FC09}"/>
    <hyperlink ref="A196" r:id="rId186" display="https://www.baseballmusings.com/cgi-bin/PitcherInfo.py?PlayerID=1319&amp;StartDate=05%2F15%2F1989&amp;EndDate=05%2F21%2F1989&amp;GameType=all&amp;PlayedFor=0&amp;PlayedVs=0&amp;Park=0" xr:uid="{D72A5DAA-068F-F74A-9CFF-F5DADFB7A3B9}"/>
    <hyperlink ref="A197" r:id="rId187" display="https://www.baseballmusings.com/cgi-bin/PitcherInfo.py?PlayerID=101332&amp;StartDate=05%2F15%2F1989&amp;EndDate=05%2F21%2F1989&amp;GameType=all&amp;PlayedFor=0&amp;PlayedVs=0&amp;Park=0" xr:uid="{B599C161-8C57-D741-B6B8-7C42ED6ECABF}"/>
    <hyperlink ref="A198" r:id="rId188" display="https://www.baseballmusings.com/cgi-bin/PitcherInfo.py?PlayerID=100154&amp;StartDate=05%2F15%2F1989&amp;EndDate=05%2F21%2F1989&amp;GameType=all&amp;PlayedFor=0&amp;PlayedVs=0&amp;Park=0" xr:uid="{AAA2D4BC-AC7D-5A49-888A-028D3880C68A}"/>
    <hyperlink ref="A199" r:id="rId189" display="https://www.baseballmusings.com/cgi-bin/PitcherInfo.py?PlayerID=100505&amp;StartDate=05%2F15%2F1989&amp;EndDate=05%2F21%2F1989&amp;GameType=all&amp;PlayedFor=0&amp;PlayedVs=0&amp;Park=0" xr:uid="{0BC71AC3-2E20-6A47-996F-4FE24B2E8C2E}"/>
    <hyperlink ref="A200" r:id="rId190" display="https://www.baseballmusings.com/cgi-bin/PitcherInfo.py?PlayerID=100360&amp;StartDate=05%2F15%2F1989&amp;EndDate=05%2F21%2F1989&amp;GameType=all&amp;PlayedFor=0&amp;PlayedVs=0&amp;Park=0" xr:uid="{B365954B-6966-7444-A0F1-576C7CFB8DF5}"/>
    <hyperlink ref="A201" r:id="rId191" display="https://www.baseballmusings.com/cgi-bin/PitcherInfo.py?PlayerID=100584&amp;StartDate=05%2F15%2F1989&amp;EndDate=05%2F21%2F1989&amp;GameType=all&amp;PlayedFor=0&amp;PlayedVs=0&amp;Park=0" xr:uid="{BBDA9D53-3F3C-2640-BD77-B7D747EA4830}"/>
    <hyperlink ref="A202" r:id="rId192" display="https://www.baseballmusings.com/cgi-bin/PitcherInfo.py?PlayerID=101212&amp;StartDate=05%2F15%2F1989&amp;EndDate=05%2F21%2F1989&amp;GameType=all&amp;PlayedFor=0&amp;PlayedVs=0&amp;Park=0" xr:uid="{46D8006B-6DEC-0945-AA83-669DDC3C7592}"/>
    <hyperlink ref="A203" r:id="rId193" display="https://www.baseballmusings.com/cgi-bin/PitcherInfo.py?PlayerID=100242&amp;StartDate=05%2F15%2F1989&amp;EndDate=05%2F21%2F1989&amp;GameType=all&amp;PlayedFor=0&amp;PlayedVs=0&amp;Park=0" xr:uid="{2AB9ED42-850A-904B-8CAD-F9C2F10294CF}"/>
    <hyperlink ref="A204" r:id="rId194" display="https://www.baseballmusings.com/cgi-bin/PitcherInfo.py?PlayerID=100889&amp;StartDate=05%2F15%2F1989&amp;EndDate=05%2F21%2F1989&amp;GameType=all&amp;PlayedFor=0&amp;PlayedVs=0&amp;Park=0" xr:uid="{1D00E6E8-FCF8-4F49-968C-D82A82B5E557}"/>
    <hyperlink ref="A205" r:id="rId195" display="https://www.baseballmusings.com/cgi-bin/PitcherInfo.py?PlayerID=100006&amp;StartDate=05%2F15%2F1989&amp;EndDate=05%2F21%2F1989&amp;GameType=all&amp;PlayedFor=0&amp;PlayedVs=0&amp;Park=0" xr:uid="{51C9D4D9-442E-C841-BDB2-040930D792B7}"/>
    <hyperlink ref="A206" r:id="rId196" display="https://www.baseballmusings.com/cgi-bin/PitcherInfo.py?PlayerID=100002&amp;StartDate=05%2F15%2F1989&amp;EndDate=05%2F21%2F1989&amp;GameType=all&amp;PlayedFor=0&amp;PlayedVs=0&amp;Park=0" xr:uid="{7DD7B358-E40A-8E48-9790-5EF606D47624}"/>
    <hyperlink ref="A207" r:id="rId197" display="https://www.baseballmusings.com/cgi-bin/PitcherInfo.py?PlayerID=100943&amp;StartDate=05%2F15%2F1989&amp;EndDate=05%2F21%2F1989&amp;GameType=all&amp;PlayedFor=0&amp;PlayedVs=0&amp;Park=0" xr:uid="{1B0AF67D-BDE8-9F47-8406-36D229F5DA2D}"/>
    <hyperlink ref="A208" r:id="rId198" display="https://www.baseballmusings.com/cgi-bin/PitcherInfo.py?PlayerID=100260&amp;StartDate=05%2F15%2F1989&amp;EndDate=05%2F21%2F1989&amp;GameType=all&amp;PlayedFor=0&amp;PlayedVs=0&amp;Park=0" xr:uid="{BCDF5B5A-96FE-444D-B573-34D451B442F2}"/>
    <hyperlink ref="A209" r:id="rId199" display="https://www.baseballmusings.com/cgi-bin/PitcherInfo.py?PlayerID=100938&amp;StartDate=05%2F15%2F1989&amp;EndDate=05%2F21%2F1989&amp;GameType=all&amp;PlayedFor=0&amp;PlayedVs=0&amp;Park=0" xr:uid="{D1B3B5C5-2502-2A40-92D9-7F202D2F719C}"/>
    <hyperlink ref="A210" r:id="rId200" display="https://www.baseballmusings.com/cgi-bin/PitcherInfo.py?PlayerID=1277&amp;StartDate=05%2F15%2F1989&amp;EndDate=05%2F21%2F1989&amp;GameType=all&amp;PlayedFor=0&amp;PlayedVs=0&amp;Park=0" xr:uid="{E8EF6B66-4704-0F42-983F-2C29CB95783F}"/>
    <hyperlink ref="A212" r:id="rId201" display="https://www.baseballmusings.com/cgi-bin/PitcherInfo.py?PlayerID=100570&amp;StartDate=05%2F15%2F1989&amp;EndDate=05%2F21%2F1989&amp;GameType=all&amp;PlayedFor=0&amp;PlayedVs=0&amp;Park=0" xr:uid="{80A7D2AF-3FC3-CA4D-B2F8-D24B2F5E6FB3}"/>
    <hyperlink ref="A213" r:id="rId202" display="https://www.baseballmusings.com/cgi-bin/PitcherInfo.py?PlayerID=100615&amp;StartDate=05%2F15%2F1989&amp;EndDate=05%2F21%2F1989&amp;GameType=all&amp;PlayedFor=0&amp;PlayedVs=0&amp;Park=0" xr:uid="{76B28094-321F-404B-A056-A4B6F0147CFC}"/>
    <hyperlink ref="A214" r:id="rId203" display="https://www.baseballmusings.com/cgi-bin/PitcherInfo.py?PlayerID=101258&amp;StartDate=05%2F15%2F1989&amp;EndDate=05%2F21%2F1989&amp;GameType=all&amp;PlayedFor=0&amp;PlayedVs=0&amp;Park=0" xr:uid="{3F467529-D1C8-6744-8208-596B07A279E4}"/>
    <hyperlink ref="A215" r:id="rId204" display="https://www.baseballmusings.com/cgi-bin/PitcherInfo.py?PlayerID=100763&amp;StartDate=05%2F15%2F1989&amp;EndDate=05%2F21%2F1989&amp;GameType=all&amp;PlayedFor=0&amp;PlayedVs=0&amp;Park=0" xr:uid="{E55F81F3-4364-024B-8A6B-C7C12ECCA6B7}"/>
    <hyperlink ref="A216" r:id="rId205" display="https://www.baseballmusings.com/cgi-bin/PitcherInfo.py?PlayerID=101250&amp;StartDate=05%2F15%2F1989&amp;EndDate=05%2F21%2F1989&amp;GameType=all&amp;PlayedFor=0&amp;PlayedVs=0&amp;Park=0" xr:uid="{C56F2712-1943-2849-97F4-EB211FB01FA6}"/>
    <hyperlink ref="A217" r:id="rId206" display="https://www.baseballmusings.com/cgi-bin/PitcherInfo.py?PlayerID=101195&amp;StartDate=05%2F15%2F1989&amp;EndDate=05%2F21%2F1989&amp;GameType=all&amp;PlayedFor=0&amp;PlayedVs=0&amp;Park=0" xr:uid="{AE05CEF3-773B-A74D-9AE5-D53AE3A70584}"/>
    <hyperlink ref="A218" r:id="rId207" display="https://www.baseballmusings.com/cgi-bin/PitcherInfo.py?PlayerID=100015&amp;StartDate=05%2F15%2F1989&amp;EndDate=05%2F21%2F1989&amp;GameType=all&amp;PlayedFor=0&amp;PlayedVs=0&amp;Park=0" xr:uid="{B3BD6B1D-AB22-684F-9AB9-EE25176012D2}"/>
    <hyperlink ref="A219" r:id="rId208" display="https://www.baseballmusings.com/cgi-bin/PitcherInfo.py?PlayerID=101047&amp;StartDate=05%2F15%2F1989&amp;EndDate=05%2F21%2F1989&amp;GameType=all&amp;PlayedFor=0&amp;PlayedVs=0&amp;Park=0" xr:uid="{ABB831B5-0660-7745-BD5B-E31FB9BE748C}"/>
    <hyperlink ref="A220" r:id="rId209" display="https://www.baseballmusings.com/cgi-bin/PitcherInfo.py?PlayerID=101237&amp;StartDate=05%2F15%2F1989&amp;EndDate=05%2F21%2F1989&amp;GameType=all&amp;PlayedFor=0&amp;PlayedVs=0&amp;Park=0" xr:uid="{EC17B8E3-6AD5-7B49-B67F-FD1970808E12}"/>
    <hyperlink ref="A221" r:id="rId210" display="https://www.baseballmusings.com/cgi-bin/PitcherInfo.py?PlayerID=100123&amp;StartDate=05%2F15%2F1989&amp;EndDate=05%2F21%2F1989&amp;GameType=all&amp;PlayedFor=0&amp;PlayedVs=0&amp;Park=0" xr:uid="{DFD08E54-9049-0D4B-A271-16F721625A8E}"/>
    <hyperlink ref="A222" r:id="rId211" display="https://www.baseballmusings.com/cgi-bin/PitcherInfo.py?PlayerID=100461&amp;StartDate=05%2F15%2F1989&amp;EndDate=05%2F21%2F1989&amp;GameType=all&amp;PlayedFor=0&amp;PlayedVs=0&amp;Park=0" xr:uid="{23760D24-D82C-F34C-9355-853B02D858EE}"/>
    <hyperlink ref="A223" r:id="rId212" display="https://www.baseballmusings.com/cgi-bin/PitcherInfo.py?PlayerID=100812&amp;StartDate=05%2F15%2F1989&amp;EndDate=05%2F21%2F1989&amp;GameType=all&amp;PlayedFor=0&amp;PlayedVs=0&amp;Park=0" xr:uid="{246C4586-8361-7540-8872-2336087DA4BE}"/>
    <hyperlink ref="A224" r:id="rId213" display="https://www.baseballmusings.com/cgi-bin/PitcherInfo.py?PlayerID=100356&amp;StartDate=05%2F15%2F1989&amp;EndDate=05%2F21%2F1989&amp;GameType=all&amp;PlayedFor=0&amp;PlayedVs=0&amp;Park=0" xr:uid="{ED467CA6-AA39-C241-B764-ECCF96C1E628}"/>
    <hyperlink ref="A225" r:id="rId214" display="https://www.baseballmusings.com/cgi-bin/PitcherInfo.py?PlayerID=100413&amp;StartDate=05%2F15%2F1989&amp;EndDate=05%2F21%2F1989&amp;GameType=all&amp;PlayedFor=0&amp;PlayedVs=0&amp;Park=0" xr:uid="{8D9AD606-631E-2249-9F14-3B4F85F861E0}"/>
    <hyperlink ref="A226" r:id="rId215" display="https://www.baseballmusings.com/cgi-bin/PitcherInfo.py?PlayerID=101173&amp;StartDate=05%2F15%2F1989&amp;EndDate=05%2F21%2F1989&amp;GameType=all&amp;PlayedFor=0&amp;PlayedVs=0&amp;Park=0" xr:uid="{F1AC8CF2-9DB4-CB46-97A8-16F84009589B}"/>
    <hyperlink ref="A227" r:id="rId216" display="https://www.baseballmusings.com/cgi-bin/PitcherInfo.py?PlayerID=100493&amp;StartDate=05%2F15%2F1989&amp;EndDate=05%2F21%2F1989&amp;GameType=all&amp;PlayedFor=0&amp;PlayedVs=0&amp;Park=0" xr:uid="{60F3312C-C9B4-4644-9AA5-F1ECAD29721A}"/>
    <hyperlink ref="A228" r:id="rId217" display="https://www.baseballmusings.com/cgi-bin/PitcherInfo.py?PlayerID=100392&amp;StartDate=05%2F15%2F1989&amp;EndDate=05%2F21%2F1989&amp;GameType=all&amp;PlayedFor=0&amp;PlayedVs=0&amp;Park=0" xr:uid="{85DA0E57-0B4A-6547-B464-938095CC7577}"/>
    <hyperlink ref="A229" r:id="rId218" display="https://www.baseballmusings.com/cgi-bin/PitcherInfo.py?PlayerID=100056&amp;StartDate=05%2F15%2F1989&amp;EndDate=05%2F21%2F1989&amp;GameType=all&amp;PlayedFor=0&amp;PlayedVs=0&amp;Park=0" xr:uid="{FA89543B-EF3A-8648-B183-8C5BC8C3D4BD}"/>
    <hyperlink ref="A230" r:id="rId219" display="https://www.baseballmusings.com/cgi-bin/PitcherInfo.py?PlayerID=101130&amp;StartDate=05%2F15%2F1989&amp;EndDate=05%2F21%2F1989&amp;GameType=all&amp;PlayedFor=0&amp;PlayedVs=0&amp;Park=0" xr:uid="{229F53DC-CC28-8F45-BDBB-A5665AD8EDDB}"/>
    <hyperlink ref="A231" r:id="rId220" display="https://www.baseballmusings.com/cgi-bin/PitcherInfo.py?PlayerID=100563&amp;StartDate=05%2F15%2F1989&amp;EndDate=05%2F21%2F1989&amp;GameType=all&amp;PlayedFor=0&amp;PlayedVs=0&amp;Park=0" xr:uid="{0F73ADD3-2724-E749-8180-085C71C972AB}"/>
    <hyperlink ref="A233" r:id="rId221" display="https://www.baseballmusings.com/cgi-bin/PitcherInfo.py?PlayerID=101079&amp;StartDate=05%2F15%2F1989&amp;EndDate=05%2F21%2F1989&amp;GameType=all&amp;PlayedFor=0&amp;PlayedVs=0&amp;Park=0" xr:uid="{22851A0B-8E15-9046-B8D2-647EF914C2F4}"/>
    <hyperlink ref="A234" r:id="rId222" display="https://www.baseballmusings.com/cgi-bin/PitcherInfo.py?PlayerID=100118&amp;StartDate=05%2F15%2F1989&amp;EndDate=05%2F21%2F1989&amp;GameType=all&amp;PlayedFor=0&amp;PlayedVs=0&amp;Park=0" xr:uid="{FA3365FA-D677-054C-AAAB-0AB9174F79EC}"/>
    <hyperlink ref="A235" r:id="rId223" display="https://www.baseballmusings.com/cgi-bin/PitcherInfo.py?PlayerID=100452&amp;StartDate=05%2F15%2F1989&amp;EndDate=05%2F21%2F1989&amp;GameType=all&amp;PlayedFor=0&amp;PlayedVs=0&amp;Park=0" xr:uid="{ED46C7D8-BE15-FE4B-9AE2-18DD000141CE}"/>
    <hyperlink ref="A236" r:id="rId224" display="https://www.baseballmusings.com/cgi-bin/PitcherInfo.py?PlayerID=100484&amp;StartDate=05%2F15%2F1989&amp;EndDate=05%2F21%2F1989&amp;GameType=all&amp;PlayedFor=0&amp;PlayedVs=0&amp;Park=0" xr:uid="{53D1D667-2681-6A4F-B8BB-881B97631041}"/>
    <hyperlink ref="A237" r:id="rId225" display="https://www.baseballmusings.com/cgi-bin/PitcherInfo.py?PlayerID=100020&amp;StartDate=05%2F15%2F1989&amp;EndDate=05%2F21%2F1989&amp;GameType=all&amp;PlayedFor=0&amp;PlayedVs=0&amp;Park=0" xr:uid="{EDEC0A88-118B-2E4C-BEBE-10598861ACD6}"/>
    <hyperlink ref="A238" r:id="rId226" display="https://www.baseballmusings.com/cgi-bin/PitcherInfo.py?PlayerID=100090&amp;StartDate=05%2F15%2F1989&amp;EndDate=05%2F21%2F1989&amp;GameType=all&amp;PlayedFor=0&amp;PlayedVs=0&amp;Park=0" xr:uid="{87EE1803-F843-E040-9B1E-43C10FEEC688}"/>
    <hyperlink ref="A239" r:id="rId227" display="https://www.baseballmusings.com/cgi-bin/PitcherInfo.py?PlayerID=100425&amp;StartDate=05%2F15%2F1989&amp;EndDate=05%2F21%2F1989&amp;GameType=all&amp;PlayedFor=0&amp;PlayedVs=0&amp;Park=0" xr:uid="{DCC2B019-A70F-254F-9501-B2A4A95C6508}"/>
    <hyperlink ref="A240" r:id="rId228" display="https://www.baseballmusings.com/cgi-bin/PitcherInfo.py?PlayerID=100043&amp;StartDate=05%2F15%2F1989&amp;EndDate=05%2F21%2F1989&amp;GameType=all&amp;PlayedFor=0&amp;PlayedVs=0&amp;Park=0" xr:uid="{2E1286B2-3B44-8049-9395-1D46563F6ABE}"/>
    <hyperlink ref="A241" r:id="rId229" display="https://www.baseballmusings.com/cgi-bin/PitcherInfo.py?PlayerID=100082&amp;StartDate=05%2F15%2F1989&amp;EndDate=05%2F21%2F1989&amp;GameType=all&amp;PlayedFor=0&amp;PlayedVs=0&amp;Park=0" xr:uid="{B39F49B8-DA44-B640-AD95-4F1043BAC30A}"/>
    <hyperlink ref="A242" r:id="rId230" display="https://www.baseballmusings.com/cgi-bin/PitcherInfo.py?PlayerID=100129&amp;StartDate=05%2F15%2F1989&amp;EndDate=05%2F21%2F1989&amp;GameType=all&amp;PlayedFor=0&amp;PlayedVs=0&amp;Park=0" xr:uid="{18C102F3-F15D-414C-9627-631E171C5E74}"/>
    <hyperlink ref="A243" r:id="rId231" display="https://www.baseballmusings.com/cgi-bin/PitcherInfo.py?PlayerID=100261&amp;StartDate=05%2F15%2F1989&amp;EndDate=05%2F21%2F1989&amp;GameType=all&amp;PlayedFor=0&amp;PlayedVs=0&amp;Park=0" xr:uid="{86C1C816-8016-B446-9F67-768A6F556A56}"/>
    <hyperlink ref="A244" r:id="rId232" display="https://www.baseballmusings.com/cgi-bin/PitcherInfo.py?PlayerID=667&amp;StartDate=05%2F15%2F1989&amp;EndDate=05%2F21%2F1989&amp;GameType=all&amp;PlayedFor=0&amp;PlayedVs=0&amp;Park=0" xr:uid="{E7B2C507-66A6-D848-AABE-627AC1EF6C0C}"/>
    <hyperlink ref="A245" r:id="rId233" display="https://www.baseballmusings.com/cgi-bin/PitcherInfo.py?PlayerID=101371&amp;StartDate=05%2F15%2F1989&amp;EndDate=05%2F21%2F1989&amp;GameType=all&amp;PlayedFor=0&amp;PlayedVs=0&amp;Park=0" xr:uid="{454032DA-14FE-0140-B43E-EB2E821DC222}"/>
    <hyperlink ref="A246" r:id="rId234" display="https://www.baseballmusings.com/cgi-bin/PitcherInfo.py?PlayerID=100621&amp;StartDate=05%2F15%2F1989&amp;EndDate=05%2F21%2F1989&amp;GameType=all&amp;PlayedFor=0&amp;PlayedVs=0&amp;Park=0" xr:uid="{159F435F-50E1-9146-B84A-DD52AEEF30A2}"/>
    <hyperlink ref="A247" r:id="rId235" display="https://www.baseballmusings.com/cgi-bin/PitcherInfo.py?PlayerID=100472&amp;StartDate=05%2F15%2F1989&amp;EndDate=05%2F21%2F1989&amp;GameType=all&amp;PlayedFor=0&amp;PlayedVs=0&amp;Park=0" xr:uid="{D462056C-8461-CC41-A684-D9989FCDD3A6}"/>
    <hyperlink ref="A248" r:id="rId236" display="https://www.baseballmusings.com/cgi-bin/PitcherInfo.py?PlayerID=101042&amp;StartDate=05%2F15%2F1989&amp;EndDate=05%2F21%2F1989&amp;GameType=all&amp;PlayedFor=0&amp;PlayedVs=0&amp;Park=0" xr:uid="{30510C3B-8508-9741-813F-62EBC2E814B1}"/>
    <hyperlink ref="A249" r:id="rId237" display="https://www.baseballmusings.com/cgi-bin/PitcherInfo.py?PlayerID=101270&amp;StartDate=05%2F15%2F1989&amp;EndDate=05%2F21%2F1989&amp;GameType=all&amp;PlayedFor=0&amp;PlayedVs=0&amp;Park=0" xr:uid="{67C91440-8409-624B-90EA-5962F1DA4885}"/>
    <hyperlink ref="A250" r:id="rId238" display="https://www.baseballmusings.com/cgi-bin/PitcherInfo.py?PlayerID=100900&amp;StartDate=05%2F15%2F1989&amp;EndDate=05%2F21%2F1989&amp;GameType=all&amp;PlayedFor=0&amp;PlayedVs=0&amp;Park=0" xr:uid="{0F59B806-FC61-6942-B613-A14DED52EBB5}"/>
    <hyperlink ref="A251" r:id="rId239" display="https://www.baseballmusings.com/cgi-bin/PitcherInfo.py?PlayerID=100579&amp;StartDate=05%2F15%2F1989&amp;EndDate=05%2F21%2F1989&amp;GameType=all&amp;PlayedFor=0&amp;PlayedVs=0&amp;Park=0" xr:uid="{CF7C9C85-092B-2A4C-A3DB-397E2FCDF9E5}"/>
    <hyperlink ref="A252" r:id="rId240" display="https://www.baseballmusings.com/cgi-bin/PitcherInfo.py?PlayerID=100573&amp;StartDate=05%2F15%2F1989&amp;EndDate=05%2F21%2F1989&amp;GameType=all&amp;PlayedFor=0&amp;PlayedVs=0&amp;Park=0" xr:uid="{628A55CD-7680-7342-8090-E7BA43BAD4F8}"/>
    <hyperlink ref="A254" r:id="rId241" display="https://www.baseballmusings.com/cgi-bin/PitcherInfo.py?PlayerID=100885&amp;StartDate=05%2F15%2F1989&amp;EndDate=05%2F21%2F1989&amp;GameType=all&amp;PlayedFor=0&amp;PlayedVs=0&amp;Park=0" xr:uid="{F5158EEA-0DCA-DB48-A8D8-E7CF2E08B13C}"/>
    <hyperlink ref="A255" r:id="rId242" display="https://www.baseballmusings.com/cgi-bin/PitcherInfo.py?PlayerID=101221&amp;StartDate=05%2F15%2F1989&amp;EndDate=05%2F21%2F1989&amp;GameType=all&amp;PlayedFor=0&amp;PlayedVs=0&amp;Park=0" xr:uid="{1C898D47-8FA0-514E-8A15-AF6CCFAAFCE1}"/>
    <hyperlink ref="A256" r:id="rId243" display="https://www.baseballmusings.com/cgi-bin/PitcherInfo.py?PlayerID=100713&amp;StartDate=05%2F15%2F1989&amp;EndDate=05%2F21%2F1989&amp;GameType=all&amp;PlayedFor=0&amp;PlayedVs=0&amp;Park=0" xr:uid="{BC317372-57B7-DE4A-A721-16268BD616A5}"/>
    <hyperlink ref="A257" r:id="rId244" display="https://www.baseballmusings.com/cgi-bin/PitcherInfo.py?PlayerID=101034&amp;StartDate=05%2F15%2F1989&amp;EndDate=05%2F21%2F1989&amp;GameType=all&amp;PlayedFor=0&amp;PlayedVs=0&amp;Park=0" xr:uid="{9950419C-77E9-D345-A660-A74772BB3FC2}"/>
    <hyperlink ref="A258" r:id="rId245" display="https://www.baseballmusings.com/cgi-bin/PitcherInfo.py?PlayerID=101241&amp;StartDate=05%2F15%2F1989&amp;EndDate=05%2F21%2F1989&amp;GameType=all&amp;PlayedFor=0&amp;PlayedVs=0&amp;Park=0" xr:uid="{AA72C87C-B54E-3F4B-8359-50048A6B4F00}"/>
    <hyperlink ref="A259" r:id="rId246" display="https://www.baseballmusings.com/cgi-bin/PitcherInfo.py?PlayerID=874&amp;StartDate=05%2F15%2F1989&amp;EndDate=05%2F21%2F1989&amp;GameType=all&amp;PlayedFor=0&amp;PlayedVs=0&amp;Park=0" xr:uid="{74B91850-D9DE-E24B-8A93-184F7EDC5CA4}"/>
    <hyperlink ref="A260" r:id="rId247" display="https://www.baseballmusings.com/cgi-bin/PitcherInfo.py?PlayerID=101183&amp;StartDate=05%2F15%2F1989&amp;EndDate=05%2F21%2F1989&amp;GameType=all&amp;PlayedFor=0&amp;PlayedVs=0&amp;Park=0" xr:uid="{662403CC-9B17-D44D-A1C1-4FBD17970861}"/>
    <hyperlink ref="A261" r:id="rId248" display="https://www.baseballmusings.com/cgi-bin/PitcherInfo.py?PlayerID=101352&amp;StartDate=05%2F15%2F1989&amp;EndDate=05%2F21%2F1989&amp;GameType=all&amp;PlayedFor=0&amp;PlayedVs=0&amp;Park=0" xr:uid="{C59C9E3B-F24B-4743-88C5-DBF41429394A}"/>
    <hyperlink ref="A262" r:id="rId249" display="https://www.baseballmusings.com/cgi-bin/PitcherInfo.py?PlayerID=101351&amp;StartDate=05%2F15%2F1989&amp;EndDate=05%2F21%2F1989&amp;GameType=all&amp;PlayedFor=0&amp;PlayedVs=0&amp;Park=0" xr:uid="{615FABF1-761D-2842-8E5A-8343EFDEEDF6}"/>
    <hyperlink ref="A263" r:id="rId250" display="https://www.baseballmusings.com/cgi-bin/PitcherInfo.py?PlayerID=100303&amp;StartDate=05%2F15%2F1989&amp;EndDate=05%2F21%2F1989&amp;GameType=all&amp;PlayedFor=0&amp;PlayedVs=0&amp;Park=0" xr:uid="{27D3D251-9B1B-7C45-BDCC-0174A874BB65}"/>
    <hyperlink ref="A264" r:id="rId251" display="https://www.baseballmusings.com/cgi-bin/PitcherInfo.py?PlayerID=101293&amp;StartDate=05%2F15%2F1989&amp;EndDate=05%2F21%2F1989&amp;GameType=all&amp;PlayedFor=0&amp;PlayedVs=0&amp;Park=0" xr:uid="{6446C6BF-8995-2B4E-A9B7-100A61334AB9}"/>
    <hyperlink ref="A265" r:id="rId252" display="https://www.baseballmusings.com/cgi-bin/PitcherInfo.py?PlayerID=100756&amp;StartDate=05%2F15%2F1989&amp;EndDate=05%2F21%2F1989&amp;GameType=all&amp;PlayedFor=0&amp;PlayedVs=0&amp;Park=0" xr:uid="{36E5B045-5A1B-1340-839D-9DF53B7F9A7C}"/>
    <hyperlink ref="A266" r:id="rId253" display="https://www.baseballmusings.com/cgi-bin/PitcherInfo.py?PlayerID=101284&amp;StartDate=05%2F15%2F1989&amp;EndDate=05%2F21%2F1989&amp;GameType=all&amp;PlayedFor=0&amp;PlayedVs=0&amp;Park=0" xr:uid="{2B02B539-DA87-8443-8316-B05C7E6EDF97}"/>
    <hyperlink ref="A267" r:id="rId254" display="https://www.baseballmusings.com/cgi-bin/PitcherInfo.py?PlayerID=101027&amp;StartDate=05%2F15%2F1989&amp;EndDate=05%2F21%2F1989&amp;GameType=all&amp;PlayedFor=0&amp;PlayedVs=0&amp;Park=0" xr:uid="{DCDFBCC5-9B7C-BB4B-A4CA-1244B9D6A0AD}"/>
    <hyperlink ref="A268" r:id="rId255" display="https://www.baseballmusings.com/cgi-bin/PitcherInfo.py?PlayerID=100306&amp;StartDate=05%2F15%2F1989&amp;EndDate=05%2F21%2F1989&amp;GameType=all&amp;PlayedFor=0&amp;PlayedVs=0&amp;Park=0" xr:uid="{0DF2D077-07C5-C446-923A-D9DD8D5A62BE}"/>
    <hyperlink ref="A269" r:id="rId256" display="https://www.baseballmusings.com/cgi-bin/PitcherInfo.py?PlayerID=100215&amp;StartDate=05%2F15%2F1989&amp;EndDate=05%2F21%2F1989&amp;GameType=all&amp;PlayedFor=0&amp;PlayedVs=0&amp;Park=0" xr:uid="{7B5D41AC-1C3D-5E4C-A15C-40D4ACA74CF3}"/>
    <hyperlink ref="A270" r:id="rId257" display="https://www.baseballmusings.com/cgi-bin/PitcherInfo.py?PlayerID=100747&amp;StartDate=05%2F15%2F1989&amp;EndDate=05%2F21%2F1989&amp;GameType=all&amp;PlayedFor=0&amp;PlayedVs=0&amp;Park=0" xr:uid="{824C27AB-03D8-FA4C-828D-C94811A139C4}"/>
    <hyperlink ref="A271" r:id="rId258" display="https://www.baseballmusings.com/cgi-bin/PitcherInfo.py?PlayerID=90&amp;StartDate=05%2F15%2F1989&amp;EndDate=05%2F21%2F1989&amp;GameType=all&amp;PlayedFor=0&amp;PlayedVs=0&amp;Park=0" xr:uid="{97B28947-0740-4E4C-9F38-6E201B78AD65}"/>
    <hyperlink ref="A272" r:id="rId259" display="https://www.baseballmusings.com/cgi-bin/PitcherInfo.py?PlayerID=101379&amp;StartDate=05%2F15%2F1989&amp;EndDate=05%2F21%2F1989&amp;GameType=all&amp;PlayedFor=0&amp;PlayedVs=0&amp;Park=0" xr:uid="{B6638945-CB83-0C4E-8749-E6CC328228E5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7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2026-06-06T15:25:16Z</cp:lastPrinted>
  <dcterms:created xsi:type="dcterms:W3CDTF">2025-04-12T17:15:30Z</dcterms:created>
  <dcterms:modified xsi:type="dcterms:W3CDTF">2026-06-13T14:53:58Z</dcterms:modified>
</cp:coreProperties>
</file>