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/1987_season/Week_7/"/>
    </mc:Choice>
  </mc:AlternateContent>
  <xr:revisionPtr revIDLastSave="0" documentId="13_ncr:1_{B4C1EF1A-5548-FA4B-9203-37F63454DCA8}" xr6:coauthVersionLast="47" xr6:coauthVersionMax="47" xr10:uidLastSave="{00000000-0000-0000-0000-000000000000}"/>
  <bookViews>
    <workbookView xWindow="1220" yWindow="600" windowWidth="40700" windowHeight="19200" activeTab="1" xr2:uid="{FC6325D9-4645-8A47-B8AA-BB92D9218971}"/>
  </bookViews>
  <sheets>
    <sheet name="Week 6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50" i="6" l="1"/>
  <c r="CW52" i="6"/>
  <c r="CW55" i="6"/>
  <c r="CW56" i="6"/>
  <c r="CW57" i="6"/>
  <c r="CW58" i="6"/>
  <c r="CW20" i="6"/>
  <c r="CW21" i="6"/>
  <c r="CW22" i="6"/>
  <c r="CW25" i="6"/>
  <c r="CW27" i="6"/>
  <c r="BS50" i="6"/>
  <c r="BS53" i="6"/>
  <c r="BS55" i="6"/>
  <c r="BS57" i="6"/>
  <c r="BS19" i="6"/>
  <c r="BS20" i="6"/>
  <c r="BS21" i="6"/>
  <c r="BS23" i="6"/>
  <c r="BS24" i="6"/>
  <c r="BS25" i="6"/>
  <c r="BS26" i="6"/>
  <c r="AP19" i="6"/>
  <c r="AP23" i="6"/>
  <c r="AP24" i="6"/>
  <c r="AP52" i="6"/>
  <c r="AP53" i="6"/>
  <c r="AP54" i="6"/>
  <c r="AP55" i="6"/>
  <c r="AP57" i="6"/>
  <c r="AP49" i="6"/>
  <c r="M50" i="6"/>
  <c r="M51" i="6"/>
  <c r="M52" i="6"/>
  <c r="M53" i="6"/>
  <c r="M55" i="6"/>
  <c r="M49" i="6"/>
  <c r="M21" i="6"/>
  <c r="M22" i="6"/>
  <c r="M23" i="6"/>
  <c r="M25" i="6"/>
  <c r="M27" i="6"/>
  <c r="M18" i="6"/>
  <c r="T15" i="4"/>
  <c r="BS49" i="6"/>
  <c r="CW18" i="6"/>
  <c r="T22" i="4"/>
  <c r="T21" i="4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CN57" i="6"/>
  <c r="CO57" i="6"/>
  <c r="CP57" i="6"/>
  <c r="CQ57" i="6"/>
  <c r="CR57" i="6"/>
  <c r="CS57" i="6"/>
  <c r="CT57" i="6"/>
  <c r="CU57" i="6"/>
  <c r="CV57" i="6"/>
  <c r="CX57" i="6"/>
  <c r="CY57" i="6"/>
  <c r="CZ57" i="6"/>
  <c r="DA57" i="6"/>
  <c r="DB57" i="6"/>
  <c r="DC57" i="6"/>
  <c r="DD57" i="6"/>
  <c r="DE57" i="6"/>
  <c r="DF57" i="6"/>
  <c r="DG57" i="6"/>
  <c r="DH57" i="6"/>
  <c r="DI57" i="6"/>
  <c r="DJ57" i="6"/>
  <c r="DK57" i="6"/>
  <c r="DL57" i="6"/>
  <c r="CN58" i="6"/>
  <c r="CO58" i="6"/>
  <c r="CP58" i="6"/>
  <c r="CQ58" i="6"/>
  <c r="CR58" i="6"/>
  <c r="CS58" i="6"/>
  <c r="CT58" i="6"/>
  <c r="CU58" i="6"/>
  <c r="CV58" i="6"/>
  <c r="CX58" i="6"/>
  <c r="CY58" i="6"/>
  <c r="CZ58" i="6"/>
  <c r="DA58" i="6"/>
  <c r="DB58" i="6"/>
  <c r="DC58" i="6"/>
  <c r="DD58" i="6"/>
  <c r="DE58" i="6"/>
  <c r="DF58" i="6"/>
  <c r="DG58" i="6"/>
  <c r="DH58" i="6"/>
  <c r="DI58" i="6"/>
  <c r="DJ58" i="6"/>
  <c r="DK58" i="6"/>
  <c r="DL58" i="6"/>
  <c r="DL49" i="6"/>
  <c r="DK49" i="6"/>
  <c r="DJ49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CV49" i="6"/>
  <c r="CU49" i="6"/>
  <c r="CT49" i="6"/>
  <c r="CS49" i="6"/>
  <c r="CR49" i="6"/>
  <c r="CQ49" i="6"/>
  <c r="CP49" i="6"/>
  <c r="CO49" i="6"/>
  <c r="CN49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CN27" i="6"/>
  <c r="CO27" i="6"/>
  <c r="CP27" i="6"/>
  <c r="CQ27" i="6"/>
  <c r="CR27" i="6"/>
  <c r="CS27" i="6"/>
  <c r="CT27" i="6"/>
  <c r="CU27" i="6"/>
  <c r="CV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BJ57" i="6"/>
  <c r="BK57" i="6"/>
  <c r="BL57" i="6"/>
  <c r="BM57" i="6"/>
  <c r="BN57" i="6"/>
  <c r="BO57" i="6"/>
  <c r="BP57" i="6"/>
  <c r="BQ57" i="6"/>
  <c r="BR57" i="6"/>
  <c r="BT57" i="6"/>
  <c r="BU57" i="6"/>
  <c r="BV57" i="6"/>
  <c r="BW57" i="6"/>
  <c r="BX57" i="6"/>
  <c r="BY57" i="6"/>
  <c r="BZ57" i="6"/>
  <c r="CA57" i="6"/>
  <c r="CB57" i="6"/>
  <c r="CC57" i="6"/>
  <c r="CD57" i="6"/>
  <c r="CE57" i="6"/>
  <c r="CF57" i="6"/>
  <c r="CG57" i="6"/>
  <c r="CH57" i="6"/>
  <c r="BJ58" i="6"/>
  <c r="BK58" i="6"/>
  <c r="BL58" i="6"/>
  <c r="BM58" i="6"/>
  <c r="BN58" i="6"/>
  <c r="BO58" i="6"/>
  <c r="BP58" i="6"/>
  <c r="BQ58" i="6"/>
  <c r="BR58" i="6"/>
  <c r="BT58" i="6"/>
  <c r="BU58" i="6"/>
  <c r="BV58" i="6"/>
  <c r="BW58" i="6"/>
  <c r="BX58" i="6"/>
  <c r="BY58" i="6"/>
  <c r="BZ58" i="6"/>
  <c r="CA58" i="6"/>
  <c r="CB58" i="6"/>
  <c r="CC58" i="6"/>
  <c r="CD58" i="6"/>
  <c r="CE58" i="6"/>
  <c r="CF58" i="6"/>
  <c r="CG58" i="6"/>
  <c r="CH58" i="6"/>
  <c r="CH49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R49" i="6"/>
  <c r="BQ49" i="6"/>
  <c r="BP49" i="6"/>
  <c r="BO49" i="6"/>
  <c r="BN49" i="6"/>
  <c r="BM49" i="6"/>
  <c r="BL49" i="6"/>
  <c r="BK49" i="6"/>
  <c r="BJ49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BJ27" i="6"/>
  <c r="BK27" i="6"/>
  <c r="BL27" i="6"/>
  <c r="BM27" i="6"/>
  <c r="BN27" i="6"/>
  <c r="BO27" i="6"/>
  <c r="BP27" i="6"/>
  <c r="BQ27" i="6"/>
  <c r="BR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AG57" i="6"/>
  <c r="AH57" i="6"/>
  <c r="AI57" i="6"/>
  <c r="AJ57" i="6"/>
  <c r="AK57" i="6"/>
  <c r="AL57" i="6"/>
  <c r="AM57" i="6"/>
  <c r="AN57" i="6"/>
  <c r="AO57" i="6"/>
  <c r="AQ57" i="6"/>
  <c r="AR57" i="6"/>
  <c r="AS57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AG58" i="6"/>
  <c r="AH58" i="6"/>
  <c r="AI58" i="6"/>
  <c r="AJ58" i="6"/>
  <c r="AK58" i="6"/>
  <c r="AL58" i="6"/>
  <c r="AM58" i="6"/>
  <c r="AN58" i="6"/>
  <c r="AO58" i="6"/>
  <c r="AQ58" i="6"/>
  <c r="AR58" i="6"/>
  <c r="AS58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O49" i="6"/>
  <c r="AN49" i="6"/>
  <c r="AM49" i="6"/>
  <c r="AL49" i="6"/>
  <c r="AK49" i="6"/>
  <c r="AJ49" i="6"/>
  <c r="AI49" i="6"/>
  <c r="AH49" i="6"/>
  <c r="AG49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AG27" i="6"/>
  <c r="AH27" i="6"/>
  <c r="AI27" i="6"/>
  <c r="AJ27" i="6"/>
  <c r="AK27" i="6"/>
  <c r="AL27" i="6"/>
  <c r="AM27" i="6"/>
  <c r="AN27" i="6"/>
  <c r="AO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D57" i="6"/>
  <c r="E57" i="6"/>
  <c r="F57" i="6"/>
  <c r="G57" i="6"/>
  <c r="H57" i="6"/>
  <c r="I57" i="6"/>
  <c r="J57" i="6"/>
  <c r="K57" i="6"/>
  <c r="L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D58" i="6"/>
  <c r="E58" i="6"/>
  <c r="F58" i="6"/>
  <c r="G58" i="6"/>
  <c r="H58" i="6"/>
  <c r="I58" i="6"/>
  <c r="J58" i="6"/>
  <c r="K58" i="6"/>
  <c r="L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F49" i="6"/>
  <c r="F19" i="6"/>
  <c r="F20" i="6"/>
  <c r="F21" i="6"/>
  <c r="F22" i="6"/>
  <c r="F23" i="6"/>
  <c r="F24" i="6"/>
  <c r="F25" i="6"/>
  <c r="F26" i="6"/>
  <c r="F27" i="6"/>
  <c r="F18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L49" i="6"/>
  <c r="K49" i="6"/>
  <c r="J49" i="6"/>
  <c r="I49" i="6"/>
  <c r="H49" i="6"/>
  <c r="G49" i="6"/>
  <c r="E49" i="6"/>
  <c r="D49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D27" i="6"/>
  <c r="E27" i="6"/>
  <c r="G27" i="6"/>
  <c r="H27" i="6"/>
  <c r="I27" i="6"/>
  <c r="J27" i="6"/>
  <c r="K27" i="6"/>
  <c r="L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DL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DL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D45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8" i="6"/>
  <c r="C21" i="4" s="1"/>
  <c r="AE69" i="6"/>
  <c r="C10" i="4" s="1"/>
  <c r="CL69" i="6"/>
  <c r="C22" i="4" s="1"/>
  <c r="BH69" i="6"/>
  <c r="BH68" i="6"/>
  <c r="C15" i="4" s="1"/>
  <c r="A69" i="6"/>
  <c r="C4" i="4" s="1"/>
  <c r="AE68" i="6"/>
  <c r="C3" i="4"/>
  <c r="T16" i="4"/>
  <c r="T10" i="4"/>
  <c r="T9" i="4"/>
  <c r="T4" i="4"/>
  <c r="T3" i="4"/>
  <c r="C16" i="4"/>
  <c r="C9" i="4"/>
  <c r="BS28" i="6" l="1"/>
  <c r="P28" i="6"/>
  <c r="BZ59" i="6"/>
  <c r="CN59" i="6"/>
  <c r="CW46" i="6"/>
  <c r="CR69" i="6" s="1"/>
  <c r="H22" i="4" s="1"/>
  <c r="O28" i="6"/>
  <c r="AN28" i="6"/>
  <c r="AP68" i="6" s="1"/>
  <c r="M9" i="4" s="1"/>
  <c r="BV59" i="6"/>
  <c r="BJ59" i="6"/>
  <c r="BN59" i="6"/>
  <c r="BR69" i="6" s="1"/>
  <c r="L16" i="4" s="1"/>
  <c r="AM59" i="6"/>
  <c r="BL28" i="6"/>
  <c r="BX68" i="6" s="1"/>
  <c r="R15" i="4" s="1"/>
  <c r="BR59" i="6"/>
  <c r="BW69" i="6" s="1"/>
  <c r="Q16" i="4" s="1"/>
  <c r="BP59" i="6"/>
  <c r="D28" i="6"/>
  <c r="CO28" i="6"/>
  <c r="CS46" i="6"/>
  <c r="CU59" i="6"/>
  <c r="CW69" i="6" s="1"/>
  <c r="M22" i="4" s="1"/>
  <c r="DE59" i="6"/>
  <c r="DD59" i="6"/>
  <c r="CR59" i="6"/>
  <c r="CV69" i="6" s="1"/>
  <c r="L22" i="4" s="1"/>
  <c r="CP59" i="6"/>
  <c r="DB69" i="6" s="1"/>
  <c r="R22" i="4" s="1"/>
  <c r="CY46" i="6"/>
  <c r="DA46" i="6"/>
  <c r="CP15" i="6"/>
  <c r="CQ15" i="6"/>
  <c r="CV46" i="6"/>
  <c r="CQ69" i="6" s="1"/>
  <c r="G22" i="4" s="1"/>
  <c r="CQ28" i="6"/>
  <c r="AN15" i="6"/>
  <c r="AI15" i="6"/>
  <c r="H59" i="6"/>
  <c r="K69" i="6" s="1"/>
  <c r="P46" i="6"/>
  <c r="AO59" i="6"/>
  <c r="AT69" i="6" s="1"/>
  <c r="Q10" i="4" s="1"/>
  <c r="AY59" i="6"/>
  <c r="AG59" i="6"/>
  <c r="AI59" i="6"/>
  <c r="AU69" i="6" s="1"/>
  <c r="R10" i="4" s="1"/>
  <c r="CB59" i="6"/>
  <c r="CA59" i="6"/>
  <c r="BY59" i="6"/>
  <c r="BV69" i="6" s="1"/>
  <c r="P16" i="4" s="1"/>
  <c r="BM59" i="6"/>
  <c r="BL59" i="6"/>
  <c r="BX69" i="6" s="1"/>
  <c r="R16" i="4" s="1"/>
  <c r="CB46" i="6"/>
  <c r="BL46" i="6"/>
  <c r="BR46" i="6"/>
  <c r="BM69" i="6" s="1"/>
  <c r="G16" i="4" s="1"/>
  <c r="BW46" i="6"/>
  <c r="BS46" i="6"/>
  <c r="BN69" i="6" s="1"/>
  <c r="H16" i="4" s="1"/>
  <c r="CA46" i="6"/>
  <c r="BZ46" i="6"/>
  <c r="BY46" i="6"/>
  <c r="BX46" i="6"/>
  <c r="BP69" i="6" s="1"/>
  <c r="J16" i="4" s="1"/>
  <c r="G46" i="6"/>
  <c r="I59" i="6"/>
  <c r="J59" i="6"/>
  <c r="S46" i="6"/>
  <c r="T46" i="6"/>
  <c r="U46" i="6"/>
  <c r="L59" i="6"/>
  <c r="P69" i="6" s="1"/>
  <c r="Q4" i="4" s="1"/>
  <c r="M59" i="6"/>
  <c r="P59" i="6"/>
  <c r="Q59" i="6"/>
  <c r="F59" i="6"/>
  <c r="Q69" i="6" s="1"/>
  <c r="R4" i="4" s="1"/>
  <c r="R59" i="6"/>
  <c r="V59" i="6"/>
  <c r="S59" i="6"/>
  <c r="O69" i="6" s="1"/>
  <c r="P4" i="4" s="1"/>
  <c r="D59" i="6"/>
  <c r="E59" i="6"/>
  <c r="G59" i="6"/>
  <c r="T59" i="6"/>
  <c r="I46" i="6"/>
  <c r="O46" i="6"/>
  <c r="N46" i="6"/>
  <c r="AR59" i="6"/>
  <c r="AQ59" i="6"/>
  <c r="AP46" i="6"/>
  <c r="AK69" i="6" s="1"/>
  <c r="H10" i="4" s="1"/>
  <c r="AT46" i="6"/>
  <c r="AU46" i="6"/>
  <c r="AV46" i="6"/>
  <c r="AW46" i="6"/>
  <c r="AY46" i="6"/>
  <c r="AS59" i="6"/>
  <c r="CS59" i="6"/>
  <c r="DF59" i="6"/>
  <c r="CU46" i="6"/>
  <c r="DC46" i="6"/>
  <c r="DD46" i="6"/>
  <c r="CR46" i="6"/>
  <c r="CU69" i="6" s="1"/>
  <c r="K22" i="4" s="1"/>
  <c r="DE46" i="6"/>
  <c r="CP46" i="6"/>
  <c r="CQ46" i="6"/>
  <c r="CV59" i="6"/>
  <c r="DA69" i="6" s="1"/>
  <c r="Q22" i="4" s="1"/>
  <c r="CX59" i="6"/>
  <c r="CZ59" i="6"/>
  <c r="DA59" i="6"/>
  <c r="CO59" i="6"/>
  <c r="CQ59" i="6"/>
  <c r="CZ46" i="6"/>
  <c r="CS15" i="6"/>
  <c r="CR15" i="6"/>
  <c r="CU68" i="6" s="1"/>
  <c r="K21" i="4" s="1"/>
  <c r="CS28" i="6"/>
  <c r="BV15" i="6"/>
  <c r="BO28" i="6"/>
  <c r="BP28" i="6"/>
  <c r="BR28" i="6"/>
  <c r="BW68" i="6" s="1"/>
  <c r="Q15" i="4" s="1"/>
  <c r="CY59" i="6"/>
  <c r="DB59" i="6"/>
  <c r="DC59" i="6"/>
  <c r="CZ69" i="6" s="1"/>
  <c r="P22" i="4" s="1"/>
  <c r="CT59" i="6"/>
  <c r="CW59" i="6"/>
  <c r="CN28" i="6"/>
  <c r="CP28" i="6"/>
  <c r="DB68" i="6" s="1"/>
  <c r="R21" i="4" s="1"/>
  <c r="BT59" i="6"/>
  <c r="BU59" i="6"/>
  <c r="BK59" i="6"/>
  <c r="BW59" i="6"/>
  <c r="BX59" i="6"/>
  <c r="BO59" i="6"/>
  <c r="BQ59" i="6"/>
  <c r="BS69" i="6" s="1"/>
  <c r="M16" i="4" s="1"/>
  <c r="BS59" i="6"/>
  <c r="BN28" i="6"/>
  <c r="BR68" i="6" s="1"/>
  <c r="BJ28" i="6"/>
  <c r="BK28" i="6"/>
  <c r="BW28" i="6"/>
  <c r="BQ28" i="6"/>
  <c r="BS68" i="6" s="1"/>
  <c r="M15" i="4" s="1"/>
  <c r="BM28" i="6"/>
  <c r="AT59" i="6"/>
  <c r="AU59" i="6"/>
  <c r="AK59" i="6"/>
  <c r="AO69" i="6" s="1"/>
  <c r="AW59" i="6"/>
  <c r="AJ59" i="6"/>
  <c r="AL59" i="6"/>
  <c r="AX59" i="6"/>
  <c r="AH59" i="6"/>
  <c r="AV59" i="6"/>
  <c r="AS69" i="6" s="1"/>
  <c r="P10" i="4" s="1"/>
  <c r="AN59" i="6"/>
  <c r="AP69" i="6" s="1"/>
  <c r="M10" i="4" s="1"/>
  <c r="AP59" i="6"/>
  <c r="AP28" i="6"/>
  <c r="AQ28" i="6"/>
  <c r="AR28" i="6"/>
  <c r="AI28" i="6"/>
  <c r="AU68" i="6" s="1"/>
  <c r="R9" i="4" s="1"/>
  <c r="AU28" i="6"/>
  <c r="AJ28" i="6"/>
  <c r="AV28" i="6"/>
  <c r="AS68" i="6" s="1"/>
  <c r="P9" i="4" s="1"/>
  <c r="AG28" i="6"/>
  <c r="AS28" i="6"/>
  <c r="AK28" i="6"/>
  <c r="AO68" i="6" s="1"/>
  <c r="L9" i="4" s="1"/>
  <c r="AL28" i="6"/>
  <c r="AX28" i="6"/>
  <c r="AO28" i="6"/>
  <c r="AT68" i="6" s="1"/>
  <c r="Q9" i="4" s="1"/>
  <c r="AH28" i="6"/>
  <c r="AT28" i="6"/>
  <c r="AW28" i="6"/>
  <c r="AM28" i="6"/>
  <c r="AY28" i="6"/>
  <c r="N59" i="6"/>
  <c r="O59" i="6"/>
  <c r="U59" i="6"/>
  <c r="K59" i="6"/>
  <c r="L69" i="6" s="1"/>
  <c r="M4" i="4" s="1"/>
  <c r="G28" i="6"/>
  <c r="S28" i="6"/>
  <c r="O68" i="6" s="1"/>
  <c r="P3" i="4" s="1"/>
  <c r="H28" i="6"/>
  <c r="K68" i="6" s="1"/>
  <c r="T28" i="6"/>
  <c r="I28" i="6"/>
  <c r="U28" i="6"/>
  <c r="J28" i="6"/>
  <c r="V28" i="6"/>
  <c r="K28" i="6"/>
  <c r="L68" i="6" s="1"/>
  <c r="M3" i="4" s="1"/>
  <c r="L28" i="6"/>
  <c r="P68" i="6" s="1"/>
  <c r="Q3" i="4" s="1"/>
  <c r="M28" i="6"/>
  <c r="N28" i="6"/>
  <c r="E28" i="6"/>
  <c r="R28" i="6"/>
  <c r="Q28" i="6"/>
  <c r="F28" i="6"/>
  <c r="Q68" i="6" s="1"/>
  <c r="R3" i="4" s="1"/>
  <c r="DB46" i="6"/>
  <c r="CX46" i="6"/>
  <c r="CT46" i="6"/>
  <c r="CS69" i="6" s="1"/>
  <c r="I22" i="4" s="1"/>
  <c r="DF46" i="6"/>
  <c r="DD15" i="6"/>
  <c r="DF15" i="6"/>
  <c r="DA15" i="6"/>
  <c r="DB15" i="6"/>
  <c r="DC15" i="6"/>
  <c r="DE15" i="6"/>
  <c r="CT15" i="6"/>
  <c r="CS68" i="6" s="1"/>
  <c r="I21" i="4" s="1"/>
  <c r="CU15" i="6"/>
  <c r="CV15" i="6"/>
  <c r="CQ68" i="6" s="1"/>
  <c r="G21" i="4" s="1"/>
  <c r="CW15" i="6"/>
  <c r="CR68" i="6" s="1"/>
  <c r="H21" i="4" s="1"/>
  <c r="CX15" i="6"/>
  <c r="CY15" i="6"/>
  <c r="CZ15" i="6"/>
  <c r="BM46" i="6"/>
  <c r="BN46" i="6"/>
  <c r="BQ69" i="6" s="1"/>
  <c r="K16" i="4" s="1"/>
  <c r="BP46" i="6"/>
  <c r="BO69" i="6" s="1"/>
  <c r="I16" i="4" s="1"/>
  <c r="BT46" i="6"/>
  <c r="BU46" i="6"/>
  <c r="BV46" i="6"/>
  <c r="BO46" i="6"/>
  <c r="BQ46" i="6"/>
  <c r="BS15" i="6"/>
  <c r="BN68" i="6" s="1"/>
  <c r="H15" i="4" s="1"/>
  <c r="BU15" i="6"/>
  <c r="BT15" i="6"/>
  <c r="BW15" i="6"/>
  <c r="BL15" i="6"/>
  <c r="BX15" i="6"/>
  <c r="BM15" i="6"/>
  <c r="BY15" i="6"/>
  <c r="BO15" i="6"/>
  <c r="CA15" i="6"/>
  <c r="BQ15" i="6"/>
  <c r="BN15" i="6"/>
  <c r="BQ68" i="6" s="1"/>
  <c r="K15" i="4" s="1"/>
  <c r="BZ15" i="6"/>
  <c r="BP15" i="6"/>
  <c r="BO68" i="6" s="1"/>
  <c r="I15" i="4" s="1"/>
  <c r="CB15" i="6"/>
  <c r="BR15" i="6"/>
  <c r="BM68" i="6" s="1"/>
  <c r="G15" i="4" s="1"/>
  <c r="AQ46" i="6"/>
  <c r="AO46" i="6"/>
  <c r="AJ69" i="6" s="1"/>
  <c r="G10" i="4" s="1"/>
  <c r="AR46" i="6"/>
  <c r="AS46" i="6"/>
  <c r="AI46" i="6"/>
  <c r="AJ46" i="6"/>
  <c r="AL46" i="6"/>
  <c r="AX46" i="6"/>
  <c r="AM46" i="6"/>
  <c r="AL69" i="6" s="1"/>
  <c r="I10" i="4" s="1"/>
  <c r="AK46" i="6"/>
  <c r="AN69" i="6" s="1"/>
  <c r="K10" i="4" s="1"/>
  <c r="AN46" i="6"/>
  <c r="AP15" i="6"/>
  <c r="AK68" i="6" s="1"/>
  <c r="H9" i="4" s="1"/>
  <c r="AO15" i="6"/>
  <c r="AJ68" i="6" s="1"/>
  <c r="G9" i="4" s="1"/>
  <c r="AR15" i="6"/>
  <c r="AQ15" i="6"/>
  <c r="AS15" i="6"/>
  <c r="AT15" i="6"/>
  <c r="AU15" i="6"/>
  <c r="AJ15" i="6"/>
  <c r="AK15" i="6"/>
  <c r="AN68" i="6" s="1"/>
  <c r="K9" i="4" s="1"/>
  <c r="AW15" i="6"/>
  <c r="AV15" i="6"/>
  <c r="AL15" i="6"/>
  <c r="AX15" i="6"/>
  <c r="AM15" i="6"/>
  <c r="AL68" i="6" s="1"/>
  <c r="I9" i="4" s="1"/>
  <c r="AY15" i="6"/>
  <c r="M46" i="6"/>
  <c r="G69" i="6" s="1"/>
  <c r="H4" i="4" s="1"/>
  <c r="K46" i="6"/>
  <c r="L46" i="6"/>
  <c r="F69" i="6" s="1"/>
  <c r="G4" i="4" s="1"/>
  <c r="F46" i="6"/>
  <c r="R46" i="6"/>
  <c r="H46" i="6"/>
  <c r="J69" i="6" s="1"/>
  <c r="K4" i="4" s="1"/>
  <c r="Q46" i="6"/>
  <c r="J46" i="6"/>
  <c r="H69" i="6" s="1"/>
  <c r="I4" i="4" s="1"/>
  <c r="V46" i="6"/>
  <c r="V15" i="6"/>
  <c r="U15" i="6"/>
  <c r="T15" i="6"/>
  <c r="S15" i="6"/>
  <c r="R15" i="6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3" i="4" s="1"/>
  <c r="I15" i="6"/>
  <c r="H15" i="6"/>
  <c r="J68" i="6" s="1"/>
  <c r="K3" i="4" s="1"/>
  <c r="G15" i="6"/>
  <c r="F15" i="6"/>
  <c r="I68" i="6" l="1"/>
  <c r="J3" i="4" s="1"/>
  <c r="DL59" i="6"/>
  <c r="CY69" i="6" s="1"/>
  <c r="O22" i="4" s="1"/>
  <c r="CH59" i="6"/>
  <c r="AZ28" i="6"/>
  <c r="AQ68" i="6" s="1"/>
  <c r="N9" i="4" s="1"/>
  <c r="AZ59" i="6"/>
  <c r="AQ69" i="6" s="1"/>
  <c r="N10" i="4" s="1"/>
  <c r="DI46" i="6"/>
  <c r="CO69" i="6" s="1"/>
  <c r="E22" i="4" s="1"/>
  <c r="W59" i="6"/>
  <c r="M69" i="6" s="1"/>
  <c r="N4" i="4" s="1"/>
  <c r="DG59" i="6"/>
  <c r="CX69" i="6" s="1"/>
  <c r="N22" i="4" s="1"/>
  <c r="CC59" i="6"/>
  <c r="BT69" i="6" s="1"/>
  <c r="N16" i="4" s="1"/>
  <c r="AB59" i="6"/>
  <c r="N69" i="6" s="1"/>
  <c r="O4" i="4" s="1"/>
  <c r="W28" i="6"/>
  <c r="M68" i="6" s="1"/>
  <c r="N3" i="4" s="1"/>
  <c r="I69" i="6"/>
  <c r="J4" i="4" s="1"/>
  <c r="AB28" i="6"/>
  <c r="N68" i="6" s="1"/>
  <c r="O3" i="4" s="1"/>
  <c r="BE28" i="6"/>
  <c r="AR68" i="6" s="1"/>
  <c r="O9" i="4" s="1"/>
  <c r="AM69" i="6"/>
  <c r="J10" i="4" s="1"/>
  <c r="Z15" i="6"/>
  <c r="E68" i="6" s="1"/>
  <c r="F3" i="4" s="1"/>
  <c r="Y15" i="6"/>
  <c r="D68" i="6" s="1"/>
  <c r="E3" i="4" s="1"/>
  <c r="DI15" i="6"/>
  <c r="CO68" i="6" s="1"/>
  <c r="E21" i="4" s="1"/>
  <c r="BB46" i="6"/>
  <c r="AH69" i="6" s="1"/>
  <c r="E10" i="4" s="1"/>
  <c r="CT69" i="6"/>
  <c r="J22" i="4" s="1"/>
  <c r="DJ46" i="6"/>
  <c r="CP69" i="6" s="1"/>
  <c r="F22" i="4" s="1"/>
  <c r="AM68" i="6"/>
  <c r="J9" i="4" s="1"/>
  <c r="BC15" i="6"/>
  <c r="AI68" i="6" s="1"/>
  <c r="F9" i="4" s="1"/>
  <c r="Z46" i="6"/>
  <c r="E69" i="6" s="1"/>
  <c r="F4" i="4" s="1"/>
  <c r="CE46" i="6"/>
  <c r="BK69" i="6" s="1"/>
  <c r="E16" i="4" s="1"/>
  <c r="CF46" i="6"/>
  <c r="BL69" i="6" s="1"/>
  <c r="F16" i="4" s="1"/>
  <c r="Y46" i="6"/>
  <c r="D69" i="6" s="1"/>
  <c r="E4" i="4" s="1"/>
  <c r="BE59" i="6"/>
  <c r="AR69" i="6" s="1"/>
  <c r="O10" i="4" s="1"/>
  <c r="DJ15" i="6"/>
  <c r="CP68" i="6" s="1"/>
  <c r="F21" i="4" s="1"/>
  <c r="BP68" i="6"/>
  <c r="J15" i="4" s="1"/>
  <c r="CE15" i="6"/>
  <c r="BK68" i="6" s="1"/>
  <c r="E15" i="4" s="1"/>
  <c r="CU28" i="6"/>
  <c r="CW68" i="6" s="1"/>
  <c r="M21" i="4" s="1"/>
  <c r="CR28" i="6"/>
  <c r="CV68" i="6" s="1"/>
  <c r="L21" i="4" s="1"/>
  <c r="BU69" i="6"/>
  <c r="O16" i="4" s="1"/>
  <c r="CA28" i="6"/>
  <c r="BV28" i="6"/>
  <c r="CC28" i="6" s="1"/>
  <c r="BU28" i="6"/>
  <c r="BT28" i="6"/>
  <c r="CT68" i="6"/>
  <c r="J21" i="4" s="1"/>
  <c r="CF15" i="6"/>
  <c r="BL68" i="6" s="1"/>
  <c r="F15" i="4" s="1"/>
  <c r="BC46" i="6"/>
  <c r="AI69" i="6" s="1"/>
  <c r="F10" i="4" s="1"/>
  <c r="BB15" i="6"/>
  <c r="AH68" i="6" s="1"/>
  <c r="E9" i="4" s="1"/>
  <c r="L15" i="4"/>
  <c r="L10" i="4"/>
  <c r="L4" i="4"/>
  <c r="L3" i="4"/>
  <c r="BT68" i="6" l="1"/>
  <c r="N15" i="4" s="1"/>
  <c r="CW28" i="6"/>
  <c r="CT28" i="6"/>
  <c r="BZ28" i="6"/>
  <c r="BY28" i="6"/>
  <c r="BX28" i="6"/>
  <c r="CH28" i="6" s="1"/>
  <c r="BU68" i="6" s="1"/>
  <c r="O15" i="4" s="1"/>
  <c r="BV68" i="6" l="1"/>
  <c r="P15" i="4" s="1"/>
  <c r="CY28" i="6"/>
  <c r="CV28" i="6"/>
  <c r="DA68" i="6" s="1"/>
  <c r="Q21" i="4" s="1"/>
  <c r="CB28" i="6"/>
  <c r="DA28" i="6" l="1"/>
  <c r="CX28" i="6"/>
  <c r="DC28" i="6" l="1"/>
  <c r="CZ68" i="6" s="1"/>
  <c r="P21" i="4" s="1"/>
  <c r="CZ28" i="6"/>
  <c r="DG28" i="6" l="1"/>
  <c r="CX68" i="6" s="1"/>
  <c r="N21" i="4" s="1"/>
  <c r="DE28" i="6"/>
  <c r="DB28" i="6"/>
  <c r="DL28" i="6" s="1"/>
  <c r="CY68" i="6" l="1"/>
  <c r="O21" i="4" s="1"/>
  <c r="DD28" i="6"/>
  <c r="DF28" i="6" l="1"/>
</calcChain>
</file>

<file path=xl/sharedStrings.xml><?xml version="1.0" encoding="utf-8"?>
<sst xmlns="http://schemas.openxmlformats.org/spreadsheetml/2006/main" count="2836" uniqueCount="762">
  <si>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</si>
  <si>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</si>
  <si>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</si>
  <si>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</si>
  <si>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</si>
  <si>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</si>
  <si>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</si>
  <si>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</si>
  <si>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</si>
  <si>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</si>
  <si>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</si>
  <si>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</si>
  <si>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</si>
  <si>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</si>
  <si>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</si>
  <si>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</si>
  <si>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</si>
  <si>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</si>
  <si>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</si>
  <si>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</si>
  <si>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</si>
  <si>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</si>
  <si>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</si>
  <si>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</si>
  <si>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</si>
  <si>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</si>
  <si>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</si>
  <si>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</si>
  <si>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</si>
  <si>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</si>
  <si>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</si>
  <si>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</si>
  <si>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</si>
  <si>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</si>
  <si>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</si>
  <si>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</si>
  <si>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</si>
  <si>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</si>
  <si>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</si>
  <si>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</si>
  <si>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</si>
  <si>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</si>
  <si>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</si>
  <si>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</si>
  <si>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</si>
  <si>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</si>
  <si>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</si>
  <si>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</si>
  <si>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</si>
  <si>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</si>
  <si>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</si>
  <si>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</si>
  <si>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</si>
  <si>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</si>
  <si>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</si>
  <si>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</si>
  <si>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</si>
  <si>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</si>
  <si>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</si>
  <si>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</si>
  <si>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</si>
  <si>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</si>
  <si>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Tom Henke</t>
  </si>
  <si>
    <t>Andre Dawson</t>
  </si>
  <si>
    <t>Steve Farr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</si>
  <si>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</si>
  <si>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</si>
  <si>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</si>
  <si>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</si>
  <si>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</si>
  <si>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</si>
  <si>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</si>
  <si>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NAKED RIDER &amp; THE BULL</t>
  </si>
  <si>
    <t>GIBBY MEET FREDDIE!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</si>
  <si>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</si>
  <si>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</si>
  <si>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</si>
  <si>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</si>
  <si>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</si>
  <si>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</si>
  <si>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</si>
  <si>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</si>
  <si>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Jim Deshaies</t>
  </si>
  <si>
    <t>OBP</t>
  </si>
  <si>
    <t>SB-CS</t>
  </si>
  <si>
    <t>2Bs</t>
  </si>
  <si>
    <t>SAVES</t>
  </si>
  <si>
    <t>Luis Aguayo</t>
  </si>
  <si>
    <t>Mitch Webster</t>
  </si>
  <si>
    <t>Johnny Grubb</t>
  </si>
  <si>
    <t>Reggie Jackson</t>
  </si>
  <si>
    <t>John Cangelosi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</si>
  <si>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</si>
  <si>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</si>
  <si>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</si>
  <si>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</si>
  <si>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</si>
  <si>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</si>
  <si>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</si>
  <si>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Ron Oester</t>
  </si>
  <si>
    <t>Dick Schofield</t>
  </si>
  <si>
    <t>Thad Bosley</t>
  </si>
  <si>
    <t>Chili Davis</t>
  </si>
  <si>
    <t>Reid Nichols</t>
  </si>
  <si>
    <t>Kelly Downs</t>
  </si>
  <si>
    <t>Bill Dawley</t>
  </si>
  <si>
    <t>Lance McCullers</t>
  </si>
  <si>
    <t>Tom Hume</t>
  </si>
  <si>
    <t>Kent Tekulve</t>
  </si>
  <si>
    <t>Andy McGaffigan</t>
  </si>
  <si>
    <t>Steve Lake</t>
  </si>
  <si>
    <t>Kent Hrbek</t>
  </si>
  <si>
    <t>Mike Pagliarulo</t>
  </si>
  <si>
    <t>Wayne Tolleson</t>
  </si>
  <si>
    <t>Randy Bush</t>
  </si>
  <si>
    <t>Gary Gaetti</t>
  </si>
  <si>
    <t>Jose Guzman</t>
  </si>
  <si>
    <t>Jim Acker</t>
  </si>
  <si>
    <t>Jerry Reed</t>
  </si>
  <si>
    <t>Dave Smith</t>
  </si>
  <si>
    <t>Gerald Perry</t>
  </si>
  <si>
    <t>Tom Brookens</t>
  </si>
  <si>
    <t>Billy Hatcher</t>
  </si>
  <si>
    <t>Gary Carter</t>
  </si>
  <si>
    <t>Greg Mathews</t>
  </si>
  <si>
    <t>Keith Atherton</t>
  </si>
  <si>
    <t>Ed Vande Berg</t>
  </si>
  <si>
    <t>Bob Forsch</t>
  </si>
  <si>
    <t>Donnie Hill</t>
  </si>
  <si>
    <t>Buddy Bell</t>
  </si>
  <si>
    <t>Ozzie Guillen</t>
  </si>
  <si>
    <t>Mookie Wilson</t>
  </si>
  <si>
    <t>Robin Yount</t>
  </si>
  <si>
    <t>Mike Easler</t>
  </si>
  <si>
    <t>Floyd Bannister</t>
  </si>
  <si>
    <t>Cecilio Guante</t>
  </si>
  <si>
    <t>Fernando Valenzuela</t>
  </si>
  <si>
    <t>Dan Quisenberry</t>
  </si>
  <si>
    <t>Tom Candiotti</t>
  </si>
  <si>
    <t>Bill Buckner</t>
  </si>
  <si>
    <t>Spike Owen</t>
  </si>
  <si>
    <t>Dwight Evans</t>
  </si>
  <si>
    <t>Gary Roenicke</t>
  </si>
  <si>
    <t>Ron Kittle</t>
  </si>
  <si>
    <t>Mark Thurmond</t>
  </si>
  <si>
    <t>Brian Fisher</t>
  </si>
  <si>
    <t>Tim Leary</t>
  </si>
  <si>
    <t>Charles Hudson</t>
  </si>
  <si>
    <t>Paul Assenmacher</t>
  </si>
  <si>
    <t>Steve Crawford</t>
  </si>
  <si>
    <t>Lee Smith</t>
  </si>
  <si>
    <t>Greg Gross</t>
  </si>
  <si>
    <t>Rick Leach</t>
  </si>
  <si>
    <t>Andy Hawkins</t>
  </si>
  <si>
    <t>Dave Dravecky</t>
  </si>
  <si>
    <t>Roger Clemens</t>
  </si>
  <si>
    <t>Jesse Orosco</t>
  </si>
  <si>
    <t>Don Sutton</t>
  </si>
  <si>
    <t>Tom Herr</t>
  </si>
  <si>
    <t>Joel Youngblood</t>
  </si>
  <si>
    <t>Jim Rice</t>
  </si>
  <si>
    <t>Todd Worrell</t>
  </si>
  <si>
    <t>Larry Andersen</t>
  </si>
  <si>
    <t>Jimmy Key</t>
  </si>
  <si>
    <t>Bill Gullickson</t>
  </si>
  <si>
    <t>Rick Reuschel</t>
  </si>
  <si>
    <t>Joe Sambito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</si>
  <si>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</si>
  <si>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</si>
  <si>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</si>
  <si>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</si>
  <si>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</si>
  <si>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</si>
  <si>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</si>
  <si>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</si>
  <si>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</si>
  <si>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</si>
  <si>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</si>
  <si>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Rafael Belliard</t>
  </si>
  <si>
    <t>Mark Eichhorn</t>
  </si>
  <si>
    <t>Teddy Higuera</t>
  </si>
  <si>
    <t>Mark Huismann</t>
  </si>
  <si>
    <t>SHUT OUTS</t>
  </si>
  <si>
    <t>Mike Witt</t>
  </si>
  <si>
    <t>22 </t>
  </si>
  <si>
    <t>Steve Sax</t>
  </si>
  <si>
    <t>Julio Franco</t>
  </si>
  <si>
    <t>Joe Carter</t>
  </si>
  <si>
    <t>Bill Doran</t>
  </si>
  <si>
    <t>Franklin Stubbs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</si>
  <si>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</si>
  <si>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</si>
  <si>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</si>
  <si>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</si>
  <si>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</si>
  <si>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</si>
  <si>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</si>
  <si>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</si>
  <si>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</si>
  <si>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</si>
  <si>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Jose Canseco</t>
  </si>
  <si>
    <t>Juan Samuel</t>
  </si>
  <si>
    <t>Dave Parker</t>
  </si>
  <si>
    <t>Willie Wilson</t>
  </si>
  <si>
    <t>Tony Phillips</t>
  </si>
  <si>
    <t>Mariano Duncan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</si>
  <si>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</si>
  <si>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</si>
  <si>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</si>
  <si>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</si>
  <si>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</si>
  <si>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</si>
  <si>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</si>
  <si>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</si>
  <si>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</si>
  <si>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</si>
  <si>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</si>
  <si>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</si>
  <si>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</si>
  <si>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</si>
  <si>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</si>
  <si>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</si>
  <si>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</si>
  <si>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</si>
  <si>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</si>
  <si>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</si>
  <si>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</si>
  <si>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</si>
  <si>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</si>
  <si>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</si>
  <si>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</si>
  <si>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</si>
  <si>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</si>
  <si>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</si>
  <si>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</si>
  <si>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Ken Gerhart</t>
  </si>
  <si>
    <t>Tony Bernazard</t>
  </si>
  <si>
    <t>Wade Boggs</t>
  </si>
  <si>
    <t>Dave Winfield</t>
  </si>
  <si>
    <t>Dale Sveum</t>
  </si>
  <si>
    <t>Pedro Guerrero</t>
  </si>
  <si>
    <t>Terry Kennedy</t>
  </si>
  <si>
    <t>Bo Jackson</t>
  </si>
  <si>
    <t>Gary Redus</t>
  </si>
  <si>
    <t>Mike Schmidt</t>
  </si>
  <si>
    <t>Kevin Seitzer</t>
  </si>
  <si>
    <t>Willie Randolph</t>
  </si>
  <si>
    <t>Rob Deer</t>
  </si>
  <si>
    <t>Frank White</t>
  </si>
  <si>
    <t>Keith Hernandez</t>
  </si>
  <si>
    <t>Eric Davis</t>
  </si>
  <si>
    <t>Harold Reynolds</t>
  </si>
  <si>
    <t>Vince Coleman</t>
  </si>
  <si>
    <t>Don Baylor</t>
  </si>
  <si>
    <t>Rick Burleson</t>
  </si>
  <si>
    <t>Darrell Evans</t>
  </si>
  <si>
    <t>Gary Pettis</t>
  </si>
  <si>
    <t>Kal Daniels</t>
  </si>
  <si>
    <t>Jim Morrison</t>
  </si>
  <si>
    <t>Dave Henderson</t>
  </si>
  <si>
    <t>Lance Parrish</t>
  </si>
  <si>
    <t>Darryl Strawberry</t>
  </si>
  <si>
    <t>Keith Moreland</t>
  </si>
  <si>
    <t>Bo Diaz</t>
  </si>
  <si>
    <t>Ruben Sierra</t>
  </si>
  <si>
    <t>Alan Wiggins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</si>
  <si>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</si>
  <si>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</si>
  <si>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</si>
  <si>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</si>
  <si>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</si>
  <si>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</si>
  <si>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</si>
  <si>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</si>
  <si>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Jim Gantner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</si>
  <si>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</si>
  <si>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</si>
  <si>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</si>
  <si>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</si>
  <si>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</si>
  <si>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</si>
  <si>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</si>
  <si>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</si>
  <si>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</si>
  <si>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</si>
  <si>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</si>
  <si>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</si>
  <si>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</si>
  <si>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</si>
  <si>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</si>
  <si>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</si>
  <si>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</si>
  <si>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</si>
  <si>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</si>
  <si>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</si>
  <si>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</si>
  <si>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</si>
  <si>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</si>
  <si>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</si>
  <si>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</si>
  <si>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</si>
  <si>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</si>
  <si>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</si>
  <si>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Andre Thornton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</si>
  <si>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</si>
  <si>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</si>
  <si>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</si>
  <si>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</si>
  <si>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</si>
  <si>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</si>
  <si>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</si>
  <si>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Ed Romero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</si>
  <si>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</si>
  <si>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</si>
  <si>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</si>
  <si>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</si>
  <si>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</si>
  <si>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</si>
  <si>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</si>
  <si>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</si>
  <si>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</si>
  <si>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</si>
  <si>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</si>
  <si>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John Kruk</t>
  </si>
  <si>
    <t>Jody Davis</t>
  </si>
  <si>
    <t>Mike Kingery</t>
  </si>
  <si>
    <t>Marc Sullivan</t>
  </si>
  <si>
    <t>B.J. Surhoff</t>
  </si>
  <si>
    <t>Dave Martinez</t>
  </si>
  <si>
    <t>Cecil Cooper</t>
  </si>
  <si>
    <t>Dan Gladden</t>
  </si>
  <si>
    <t>Marvell Wynne</t>
  </si>
  <si>
    <t>Jerry Browne</t>
  </si>
  <si>
    <t>Ozzie Virgil</t>
  </si>
  <si>
    <t>Matt Williams</t>
  </si>
  <si>
    <t>John Shelby</t>
  </si>
  <si>
    <t>Bill Schroeder</t>
  </si>
  <si>
    <t>Junior Ortiz</t>
  </si>
  <si>
    <t>Ron Karkovice</t>
  </si>
  <si>
    <t>Larry Herndon</t>
  </si>
  <si>
    <t>Casey Candaele</t>
  </si>
  <si>
    <t>Chris Bando</t>
  </si>
  <si>
    <t>Angel Salazar</t>
  </si>
  <si>
    <t>Rick Dempsey</t>
  </si>
  <si>
    <t>Mickey Tettleton</t>
  </si>
  <si>
    <t>Bob Brenly</t>
  </si>
  <si>
    <t>Chris James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</si>
  <si>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</si>
  <si>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</si>
  <si>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</si>
  <si>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</si>
  <si>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</si>
  <si>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</si>
  <si>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</si>
  <si>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Terry Puhl</t>
  </si>
  <si>
    <t>Dave Concepcion</t>
  </si>
  <si>
    <t>Tim Teufel</t>
  </si>
  <si>
    <t>Marty Barrett</t>
  </si>
  <si>
    <t>Herm Winningham</t>
  </si>
  <si>
    <t>Bruce Benedict</t>
  </si>
  <si>
    <t>Brett Butler</t>
  </si>
  <si>
    <t>Buddy Biancalana</t>
  </si>
  <si>
    <t>Ted Simmons</t>
  </si>
  <si>
    <t>Garth Iorg</t>
  </si>
  <si>
    <t>Jose Oquendo</t>
  </si>
  <si>
    <t>Terry Harper</t>
  </si>
  <si>
    <t>Dave Anderson</t>
  </si>
  <si>
    <t>Kelly Gruber</t>
  </si>
  <si>
    <t>Jim Steels</t>
  </si>
  <si>
    <t>Dave Bergman</t>
  </si>
  <si>
    <t>Rafael Ramirez</t>
  </si>
  <si>
    <t>Stan Javier</t>
  </si>
  <si>
    <t>Mark Davidson</t>
  </si>
  <si>
    <t>Rick Cerone</t>
  </si>
  <si>
    <t>Cecil Fielder</t>
  </si>
  <si>
    <t>Wallace Johnson</t>
  </si>
  <si>
    <t>Denny Walling</t>
  </si>
  <si>
    <t>Jim Dwyer</t>
  </si>
  <si>
    <t>Mike Heath</t>
  </si>
  <si>
    <t>Rick Mahler</t>
  </si>
  <si>
    <t>Mike Scott</t>
  </si>
  <si>
    <t>Carmen Castillo</t>
  </si>
  <si>
    <t>R.J. Reynolds</t>
  </si>
  <si>
    <t>Ron Cey</t>
  </si>
  <si>
    <t>Jamie Quirk</t>
  </si>
  <si>
    <t>Randy Ready</t>
  </si>
  <si>
    <t>Bruce Ruffin</t>
  </si>
  <si>
    <t>Lee Mazzilli</t>
  </si>
  <si>
    <t>Darrell Porter</t>
  </si>
  <si>
    <t>Mike Aldrete</t>
  </si>
  <si>
    <t>Bob Welch</t>
  </si>
  <si>
    <t>Larry Owen</t>
  </si>
  <si>
    <t>Bill Madlock</t>
  </si>
  <si>
    <t>Mark Ryal</t>
  </si>
  <si>
    <t>Jerry Royster</t>
  </si>
  <si>
    <t>Bill Almon</t>
  </si>
  <si>
    <t>Rick Sutcliffe</t>
  </si>
  <si>
    <t>Jim Paciorek</t>
  </si>
  <si>
    <t>Ron Darling</t>
  </si>
  <si>
    <t>Barry Lyons</t>
  </si>
  <si>
    <t>Eric Show</t>
  </si>
  <si>
    <t>Jerry Hairston</t>
  </si>
  <si>
    <t>Graig Nettles</t>
  </si>
  <si>
    <t>Geno Petralli</t>
  </si>
  <si>
    <t>Jamie Moyer</t>
  </si>
  <si>
    <t>Ted Power</t>
  </si>
  <si>
    <t>Shane Rawley</t>
  </si>
  <si>
    <t>Manny Trillo</t>
  </si>
  <si>
    <t>Juan Castillo</t>
  </si>
  <si>
    <t>Ruppert Jones</t>
  </si>
  <si>
    <t>Danny Cox</t>
  </si>
  <si>
    <t>Rick Schu</t>
  </si>
  <si>
    <t>Alex Trevino</t>
  </si>
  <si>
    <t>Neal Heaton</t>
  </si>
  <si>
    <t>Bob Kipper</t>
  </si>
  <si>
    <t>Tim Laudner</t>
  </si>
  <si>
    <t>Zane Smith</t>
  </si>
  <si>
    <t>Mark Salas</t>
  </si>
  <si>
    <t>Bob Knepper</t>
  </si>
  <si>
    <t>Jerry Mumphrey</t>
  </si>
  <si>
    <t>Sid Fernandez</t>
  </si>
  <si>
    <t>Greg Maddux</t>
  </si>
  <si>
    <t>Ed Whitson</t>
  </si>
  <si>
    <t>Bob Sebra</t>
  </si>
  <si>
    <t>Curt Ford</t>
  </si>
  <si>
    <t>Mark Davis</t>
  </si>
  <si>
    <t>Fred Manrique</t>
  </si>
  <si>
    <t>Mike LaCoss</t>
  </si>
  <si>
    <t>Curtis Wilkerson</t>
  </si>
  <si>
    <t>Don Carman</t>
  </si>
  <si>
    <t>Luis Salazar</t>
  </si>
  <si>
    <t>Ed Lynch</t>
  </si>
  <si>
    <t>Storm Davis</t>
  </si>
  <si>
    <t>Gary Matthews</t>
  </si>
  <si>
    <t>Brian Holton</t>
  </si>
  <si>
    <t>Jim Pankovits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</si>
  <si>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</si>
  <si>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</si>
  <si>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</si>
  <si>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</si>
  <si>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</si>
  <si>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</si>
  <si>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</si>
  <si>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</si>
  <si>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Lloyd McClendon</t>
  </si>
  <si>
    <t>Mike Jackson</t>
  </si>
  <si>
    <t>Pat Perry</t>
  </si>
  <si>
    <t>Mark Grant</t>
  </si>
  <si>
    <t>Albert Hall</t>
  </si>
  <si>
    <t>Jim Gott</t>
  </si>
  <si>
    <t>Lary Sorensen</t>
  </si>
  <si>
    <t>Ron Robinson</t>
  </si>
  <si>
    <t>Rene Gonzales</t>
  </si>
  <si>
    <t>Scott Garrelts</t>
  </si>
  <si>
    <t>Ken Howell</t>
  </si>
  <si>
    <t>Dickie Noles</t>
  </si>
  <si>
    <t>Curt Young</t>
  </si>
  <si>
    <t>Greg Booker</t>
  </si>
  <si>
    <t>Frank Williams</t>
  </si>
  <si>
    <t>Guy Hoffman</t>
  </si>
  <si>
    <t>Rob Murphy</t>
  </si>
  <si>
    <t>Dave Magadan</t>
  </si>
  <si>
    <t>Dave Engle</t>
  </si>
  <si>
    <t>Matt Young</t>
  </si>
  <si>
    <t>1 </t>
  </si>
  <si>
    <t>Richard Dotson</t>
  </si>
  <si>
    <t>Bob McClure</t>
  </si>
  <si>
    <t>Dan Plesac</t>
  </si>
  <si>
    <t>2 </t>
  </si>
  <si>
    <t>George Frazier</t>
  </si>
  <si>
    <t>Steve Carlton</t>
  </si>
  <si>
    <t>Scott McGregor</t>
  </si>
  <si>
    <t>Bob Walk</t>
  </si>
  <si>
    <t>3 </t>
  </si>
  <si>
    <t>Edwin Nunez</t>
  </si>
  <si>
    <t>Dale Mohorcic</t>
  </si>
  <si>
    <t>Frank Tanana</t>
  </si>
  <si>
    <t>Scott Bailes</t>
  </si>
  <si>
    <t>Bob James</t>
  </si>
  <si>
    <t>Bill Wilkinson</t>
  </si>
  <si>
    <t>4 </t>
  </si>
  <si>
    <t>Dave Meads</t>
  </si>
  <si>
    <t>Chuck Finley</t>
  </si>
  <si>
    <t>Tom Niedenfuer</t>
  </si>
  <si>
    <t>Eric King</t>
  </si>
  <si>
    <t>5 </t>
  </si>
  <si>
    <t>John Smiley</t>
  </si>
  <si>
    <t>Jeff Dedmon</t>
  </si>
  <si>
    <t>Jeff Musselman</t>
  </si>
  <si>
    <t>Joe Niekro</t>
  </si>
  <si>
    <t>6 </t>
  </si>
  <si>
    <t>Doug Sisk</t>
  </si>
  <si>
    <t>Wes Gardner</t>
  </si>
  <si>
    <t>Chuck Crim</t>
  </si>
  <si>
    <t>Frank DiPino</t>
  </si>
  <si>
    <t>Mark Clear</t>
  </si>
  <si>
    <t>Eric Bell</t>
  </si>
  <si>
    <t>7 </t>
  </si>
  <si>
    <t>Gene Garber</t>
  </si>
  <si>
    <t>Pat Clements</t>
  </si>
  <si>
    <t>Dave Righetti</t>
  </si>
  <si>
    <t>Calvin Schiraldi</t>
  </si>
  <si>
    <t>Charlie Puleo</t>
  </si>
  <si>
    <t>Terry Leach</t>
  </si>
  <si>
    <t>Craig Lefferts</t>
  </si>
  <si>
    <t>8 </t>
  </si>
  <si>
    <t>Dennis Eckersley</t>
  </si>
  <si>
    <t>Mark Williamson</t>
  </si>
  <si>
    <t>Greg Minton</t>
  </si>
  <si>
    <t>Al Nipper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</si>
  <si>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</si>
  <si>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</si>
  <si>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</si>
  <si>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</si>
  <si>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</si>
  <si>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</si>
  <si>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</si>
  <si>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</si>
  <si>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</si>
  <si>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</si>
  <si>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11 </t>
  </si>
  <si>
    <t>12 </t>
  </si>
  <si>
    <t>Tommy John</t>
  </si>
  <si>
    <t>Gene Nelson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</si>
  <si>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</si>
  <si>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</si>
  <si>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</si>
  <si>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</si>
  <si>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</si>
  <si>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</si>
  <si>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</si>
  <si>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</si>
  <si>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</si>
  <si>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</si>
  <si>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</si>
  <si>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Bruce Hurst</t>
  </si>
  <si>
    <t>18 </t>
  </si>
  <si>
    <t>Jim Clancy</t>
  </si>
  <si>
    <t>Mike Morgan</t>
  </si>
  <si>
    <t>19 </t>
  </si>
  <si>
    <t>Bill Wegman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</si>
  <si>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</si>
  <si>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</si>
  <si>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</si>
  <si>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</si>
  <si>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</si>
  <si>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</si>
  <si>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</si>
  <si>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</si>
  <si>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Willie Fraser</t>
  </si>
  <si>
    <t>Jack Morris</t>
  </si>
  <si>
    <t>Charlie Hough</t>
  </si>
  <si>
    <t>Mike Loynd</t>
  </si>
  <si>
    <t>Jay Howell</t>
  </si>
  <si>
    <t>Ed Correa</t>
  </si>
  <si>
    <t>Phil Niekro</t>
  </si>
  <si>
    <t>16 </t>
  </si>
  <si>
    <t>Dave Schmidt</t>
  </si>
  <si>
    <t>Greg Swindell</t>
  </si>
  <si>
    <t>Luis Polonia</t>
  </si>
  <si>
    <t>Mike Fitzgerald</t>
  </si>
  <si>
    <t>John Christensen</t>
  </si>
  <si>
    <t>Rod Booker</t>
  </si>
  <si>
    <t>Hal McRae</t>
  </si>
  <si>
    <t>Ellis Burks</t>
  </si>
  <si>
    <t>Tim Raines</t>
  </si>
  <si>
    <t>Scott Sanderson</t>
  </si>
  <si>
    <t>Domingo Ramos</t>
  </si>
  <si>
    <t>John Morris</t>
  </si>
  <si>
    <t>Rich Gedman</t>
  </si>
  <si>
    <t>Bryn Smith</t>
  </si>
  <si>
    <t>Dorn Taylor</t>
  </si>
  <si>
    <t>Stan Clarke</t>
  </si>
  <si>
    <t>Dave Leiper</t>
  </si>
  <si>
    <t>Steve Ontiveros</t>
  </si>
  <si>
    <t>Tim Stoddard</t>
  </si>
  <si>
    <t>Tim Burke</t>
  </si>
  <si>
    <t>De Wayne Buice</t>
  </si>
  <si>
    <t>Harold Baines</t>
  </si>
  <si>
    <t>Kirk Gibson</t>
  </si>
  <si>
    <t>Barry Larkin</t>
  </si>
  <si>
    <t>Stan Jefferson</t>
  </si>
  <si>
    <t>Lee Lacy</t>
  </si>
  <si>
    <t>Bob Boone</t>
  </si>
  <si>
    <t>Andres Thomas</t>
  </si>
  <si>
    <t>Bruce Bochy</t>
  </si>
  <si>
    <t>Mike Young</t>
  </si>
  <si>
    <t>Dickie Thon</t>
  </si>
  <si>
    <t>Ralph Bryant</t>
  </si>
  <si>
    <t>Atlee Hammaker</t>
  </si>
  <si>
    <t>Henry Cotto</t>
  </si>
  <si>
    <t>Jimmy Jones</t>
  </si>
  <si>
    <t>John Mitchell</t>
  </si>
  <si>
    <t>Lee Tunnell</t>
  </si>
  <si>
    <t>Dave Van Gorder</t>
  </si>
  <si>
    <t>Jerry Reuss</t>
  </si>
  <si>
    <t>Dennis Lamp</t>
  </si>
  <si>
    <t>Willie Hernandez</t>
  </si>
  <si>
    <t>Jeff Russell</t>
  </si>
  <si>
    <t>Jeff Innis</t>
  </si>
  <si>
    <t>Tom Bolton</t>
  </si>
  <si>
    <t>Rich Gossage</t>
  </si>
  <si>
    <t>Roger McDowell</t>
  </si>
  <si>
    <t>Jerry Don Gleaton</t>
  </si>
  <si>
    <t>John Henry Johnson</t>
  </si>
  <si>
    <t>Mike Henneman</t>
  </si>
  <si>
    <t>Bill Long</t>
  </si>
  <si>
    <t>Nick Esasky</t>
  </si>
  <si>
    <t>Kenny Williams</t>
  </si>
  <si>
    <t>Tony Pena</t>
  </si>
  <si>
    <t>Gene Larkin</t>
  </si>
  <si>
    <t>Shane Mack</t>
  </si>
  <si>
    <t>Mike Felder</t>
  </si>
  <si>
    <t>Hubie Brooks</t>
  </si>
  <si>
    <t>Jeff Reed</t>
  </si>
  <si>
    <t>Darren Daulton</t>
  </si>
  <si>
    <t>Doyle Alexander</t>
  </si>
  <si>
    <t>Bob Meacham</t>
  </si>
  <si>
    <t>Manuel Lee</t>
  </si>
  <si>
    <t>Chuck Jackson</t>
  </si>
  <si>
    <t>Doug Drabek</t>
  </si>
  <si>
    <t>Jeff Hamilton</t>
  </si>
  <si>
    <t>Al Pedrique</t>
  </si>
  <si>
    <t>Pat Pacillo</t>
  </si>
  <si>
    <t>Keith Comstock</t>
  </si>
  <si>
    <t>Brad Havens</t>
  </si>
  <si>
    <t>Rich Bordi</t>
  </si>
  <si>
    <t>Ken Dayley</t>
  </si>
  <si>
    <t>Ron Guidry</t>
  </si>
  <si>
    <t>Joaquin Andujar</t>
  </si>
  <si>
    <t>Lee Guetterman</t>
  </si>
  <si>
    <t>John Habyan</t>
  </si>
  <si>
    <t>Jack Lazorko</t>
  </si>
  <si>
    <t>Tim Flannery</t>
  </si>
  <si>
    <t>Claudell Washington</t>
  </si>
  <si>
    <t>Mike Stanley</t>
  </si>
  <si>
    <t>Mickey Brantley</t>
  </si>
  <si>
    <t>Charlie Moore</t>
  </si>
  <si>
    <t>Sal Butera</t>
  </si>
  <si>
    <t>Paul Noce</t>
  </si>
  <si>
    <t>Tom Foley</t>
  </si>
  <si>
    <t>Eddie Milner</t>
  </si>
  <si>
    <t>George Brett</t>
  </si>
  <si>
    <t>Tito Landrum</t>
  </si>
  <si>
    <t>Dwight Gooden</t>
  </si>
  <si>
    <t>George Hendrick</t>
  </si>
  <si>
    <t>Mike Dunne</t>
  </si>
  <si>
    <t>Ronn Reynolds</t>
  </si>
  <si>
    <t>Larry McWilliams</t>
  </si>
  <si>
    <t>Dennis Martinez</t>
  </si>
  <si>
    <t>Ron Mathis</t>
  </si>
  <si>
    <t>Bill Scherrer</t>
  </si>
  <si>
    <t>Tony Arnold</t>
  </si>
  <si>
    <t>Gary Lavelle</t>
  </si>
  <si>
    <t>Jay Aldrich</t>
  </si>
  <si>
    <t>Jon Perlman</t>
  </si>
  <si>
    <t>Bill Landrum</t>
  </si>
  <si>
    <t>Scott Nielsen</t>
  </si>
  <si>
    <t>Mike Smithson</t>
  </si>
  <si>
    <t>Paul Kilgus</t>
  </si>
  <si>
    <t>17 </t>
  </si>
  <si>
    <t>20 </t>
  </si>
  <si>
    <t>Mike Armstrong</t>
  </si>
  <si>
    <t>Bryan Clark</t>
  </si>
  <si>
    <t>Mike Brumley</t>
  </si>
  <si>
    <t>Mike Scioscia</t>
  </si>
  <si>
    <t>Rafael Palmeiro</t>
  </si>
  <si>
    <t>Chris Brown</t>
  </si>
  <si>
    <t>Todd Benzinger</t>
  </si>
  <si>
    <t>Casey Parsons</t>
  </si>
  <si>
    <t>Steve Lyons</t>
  </si>
  <si>
    <t>Ken Dowell</t>
  </si>
  <si>
    <t>Jim Eisenreich</t>
  </si>
  <si>
    <t>Junior Noboa</t>
  </si>
  <si>
    <t>Steve Trout</t>
  </si>
  <si>
    <t>Keith Hughes</t>
  </si>
  <si>
    <t>Butch Wynegar</t>
  </si>
  <si>
    <t>Johnnie LeMaster</t>
  </si>
  <si>
    <t>Jeff Fischer</t>
  </si>
  <si>
    <t>Paul Runge</t>
  </si>
  <si>
    <t>Joe Magrane</t>
  </si>
  <si>
    <t>Dwayne Murphy</t>
  </si>
  <si>
    <t>Davey Lopes</t>
  </si>
  <si>
    <t>Les Lancaster</t>
  </si>
  <si>
    <t>Darnell Coles</t>
  </si>
  <si>
    <t>Randy O'Neal</t>
  </si>
  <si>
    <t>Trench Davis</t>
  </si>
  <si>
    <t>Danny Heep</t>
  </si>
  <si>
    <t>Doug Jones</t>
  </si>
  <si>
    <t>Paul Mirabella</t>
  </si>
  <si>
    <t>Doug Bair</t>
  </si>
  <si>
    <t>Rocky Childress</t>
  </si>
  <si>
    <t>Roy Thomas</t>
  </si>
  <si>
    <t>Jeff Sellers</t>
  </si>
  <si>
    <t>Doug Corbett</t>
  </si>
  <si>
    <t>Ron Davis</t>
  </si>
  <si>
    <t>Bob Stoddard</t>
  </si>
  <si>
    <t>Barry Jones</t>
  </si>
  <si>
    <t>Mike Griffin</t>
  </si>
  <si>
    <t>Jose Nunez</t>
  </si>
  <si>
    <t>Ralph Citarella</t>
  </si>
  <si>
    <t>Gary Lucas</t>
  </si>
  <si>
    <t>Jose Rijo</t>
  </si>
  <si>
    <t>Jeff Parrett</t>
  </si>
  <si>
    <t>Oil Can Boyd</t>
  </si>
  <si>
    <t>Bobby Witt</t>
  </si>
  <si>
    <t>Bob Tewksbury</t>
  </si>
  <si>
    <t>24 </t>
  </si>
  <si>
    <t>25 </t>
  </si>
  <si>
    <t>26 </t>
  </si>
  <si>
    <t>VAGABOND A'S</t>
  </si>
  <si>
    <t>MATCHUP: BECKWITH BOBCATS VS GIBBY MEET FREDDIE!</t>
  </si>
  <si>
    <t>MATCHUP:  NAKED RIDER  vs THE DIBBLERS</t>
  </si>
  <si>
    <t>MATCHUP: IMPOSSIBLE DREAMERS Vs THE BUSCH LEAGUERS</t>
  </si>
  <si>
    <t>MATCHUP:  THE BOILERMEN VS. VAGABOND A'S</t>
  </si>
  <si>
    <t>BOILERMEN</t>
  </si>
  <si>
    <t>THE BUSCH LEAGUERS</t>
  </si>
  <si>
    <t>Rickey Henderson</t>
  </si>
  <si>
    <t>Ernest Riles</t>
  </si>
  <si>
    <t>Wally Backman</t>
  </si>
  <si>
    <t>Jose Uribe</t>
  </si>
  <si>
    <t>Gerald Young</t>
  </si>
  <si>
    <t>Ron Roenicke</t>
  </si>
  <si>
    <t>Mark Wasinger</t>
  </si>
  <si>
    <t>Paul Zuvella</t>
  </si>
  <si>
    <t>Jim Lindeman</t>
  </si>
  <si>
    <t>Jim Walewander</t>
  </si>
  <si>
    <t>Ron Washington</t>
  </si>
  <si>
    <t>Felix Fermin</t>
  </si>
  <si>
    <t>Dave Collins</t>
  </si>
  <si>
    <t>Danny Sheaffer</t>
  </si>
  <si>
    <t>Jeff Moronko</t>
  </si>
  <si>
    <t>Billy Ripken</t>
  </si>
  <si>
    <t>Ryne Sandberg</t>
  </si>
  <si>
    <t>Max Venable</t>
  </si>
  <si>
    <t>Floyd Youmans</t>
  </si>
  <si>
    <t>Tom Browning</t>
  </si>
  <si>
    <t>Dave LaPoint</t>
  </si>
  <si>
    <t>Lance Johnson</t>
  </si>
  <si>
    <t>Tom Lawless</t>
  </si>
  <si>
    <t>Terry McGriff</t>
  </si>
  <si>
    <t>Jeff Blauser</t>
  </si>
  <si>
    <t>Wally Ritchie</t>
  </si>
  <si>
    <t>Bert Pena</t>
  </si>
  <si>
    <t>Robbie Wine</t>
  </si>
  <si>
    <t>Jay Tibbs</t>
  </si>
  <si>
    <t>Mike Kinnunen</t>
  </si>
  <si>
    <t>Charlie Kerfeld</t>
  </si>
  <si>
    <t>Reggie Ritter</t>
  </si>
  <si>
    <t>Bill Caudill</t>
  </si>
  <si>
    <t>Joe Price</t>
  </si>
  <si>
    <t>Joel McKeon</t>
  </si>
  <si>
    <t>Donnie Moore</t>
  </si>
  <si>
    <t>Kirk McCaskill</t>
  </si>
  <si>
    <t>Keith Creel</t>
  </si>
  <si>
    <t>Greg Cadaret</t>
  </si>
  <si>
    <t>David Wells</t>
  </si>
  <si>
    <t>Mike Campbell</t>
  </si>
  <si>
    <t>Sammy Stewart</t>
  </si>
  <si>
    <t>Brett Gideon</t>
  </si>
  <si>
    <t>Bud Black</t>
  </si>
  <si>
    <t>Mark Knudson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</si>
</sst>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164" fontId="16" fillId="3" borderId="0" xfId="0" applyNumberFormat="1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21" fillId="0" borderId="0" xfId="0" applyNumberFormat="1" applyFont="1"/>
    <xf numFmtId="2" fontId="0" fillId="0" borderId="0" xfId="0" applyNumberFormat="1"/>
    <xf numFmtId="0" fontId="9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64" fontId="5" fillId="3" borderId="0" xfId="0" quotePrefix="1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318856</xdr:colOff>
      <xdr:row>20</xdr:row>
      <xdr:rowOff>163777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739" y="14216245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340076</xdr:colOff>
      <xdr:row>3</xdr:row>
      <xdr:rowOff>183214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59" y="2591266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299586</xdr:colOff>
      <xdr:row>14</xdr:row>
      <xdr:rowOff>145254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469" y="9826942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262283</xdr:colOff>
      <xdr:row>8</xdr:row>
      <xdr:rowOff>160439</xdr:rowOff>
    </xdr:from>
    <xdr:to>
      <xdr:col>1</xdr:col>
      <xdr:colOff>1072232</xdr:colOff>
      <xdr:row>8</xdr:row>
      <xdr:rowOff>1266711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5182" y="5498120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266645</xdr:colOff>
      <xdr:row>9</xdr:row>
      <xdr:rowOff>172941</xdr:rowOff>
    </xdr:from>
    <xdr:to>
      <xdr:col>1</xdr:col>
      <xdr:colOff>1052834</xdr:colOff>
      <xdr:row>9</xdr:row>
      <xdr:rowOff>1298876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3528" y="6951772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319077</xdr:colOff>
      <xdr:row>15</xdr:row>
      <xdr:rowOff>181428</xdr:rowOff>
    </xdr:from>
    <xdr:to>
      <xdr:col>1</xdr:col>
      <xdr:colOff>1103690</xdr:colOff>
      <xdr:row>15</xdr:row>
      <xdr:rowOff>1277693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1458" y="11339285"/>
          <a:ext cx="784613" cy="10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237301</xdr:colOff>
      <xdr:row>21</xdr:row>
      <xdr:rowOff>132783</xdr:rowOff>
    </xdr:from>
    <xdr:to>
      <xdr:col>1</xdr:col>
      <xdr:colOff>1090285</xdr:colOff>
      <xdr:row>21</xdr:row>
      <xdr:rowOff>1327188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7AB1D-637C-A867-F062-B9D44D94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0200" y="15685682"/>
          <a:ext cx="852984" cy="1194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1319&amp;StartDate=06%2F29%2F1987&amp;EndDate=07%2F12%2F1987&amp;GameType=all&amp;PlayedFor=0&amp;PlayedVs=0&amp;Park=0" TargetMode="External"/><Relationship Id="rId299" Type="http://schemas.openxmlformats.org/officeDocument/2006/relationships/hyperlink" Target="https://www.baseballmusings.com/cgi-bin/PlayerInfo.py?PlayerID=101234&amp;StartDate=06%2F29%2F1987&amp;EndDate=07%2F12%2F1987&amp;GameType=all&amp;PlayedFor=0&amp;PlayedVs=0&amp;Park=0" TargetMode="External"/><Relationship Id="rId21" Type="http://schemas.openxmlformats.org/officeDocument/2006/relationships/hyperlink" Target="https://www.baseballmusings.com/cgi-bin/PlayerInfo.py?PlayerID=100173&amp;StartDate=06%2F29%2F1987&amp;EndDate=07%2F12%2F1987&amp;GameType=all&amp;PlayedFor=0&amp;PlayedVs=0&amp;Park=0" TargetMode="External"/><Relationship Id="rId63" Type="http://schemas.openxmlformats.org/officeDocument/2006/relationships/hyperlink" Target="https://www.baseballmusings.com/cgi-bin/PlayerInfo.py?PlayerID=100426&amp;StartDate=06%2F29%2F1987&amp;EndDate=07%2F12%2F1987&amp;GameType=all&amp;PlayedFor=0&amp;PlayedVs=0&amp;Park=0" TargetMode="External"/><Relationship Id="rId159" Type="http://schemas.openxmlformats.org/officeDocument/2006/relationships/hyperlink" Target="https://www.baseballmusings.com/cgi-bin/PlayerInfo.py?PlayerID=100467&amp;StartDate=06%2F29%2F1987&amp;EndDate=07%2F12%2F1987&amp;GameType=all&amp;PlayedFor=0&amp;PlayedVs=0&amp;Park=0" TargetMode="External"/><Relationship Id="rId324" Type="http://schemas.openxmlformats.org/officeDocument/2006/relationships/hyperlink" Target="https://www.baseballmusings.com/cgi-bin/PlayerInfo.py?PlayerID=101595&amp;StartDate=06%2F29%2F1987&amp;EndDate=07%2F12%2F1987&amp;GameType=all&amp;PlayedFor=0&amp;PlayedVs=0&amp;Park=0" TargetMode="External"/><Relationship Id="rId366" Type="http://schemas.openxmlformats.org/officeDocument/2006/relationships/hyperlink" Target="https://www.baseballmusings.com/cgi-bin/PlayerInfo.py?PlayerID=100569&amp;StartDate=06%2F29%2F1987&amp;EndDate=07%2F12%2F1987&amp;GameType=all&amp;PlayedFor=0&amp;PlayedVs=0&amp;Park=0" TargetMode="External"/><Relationship Id="rId170" Type="http://schemas.openxmlformats.org/officeDocument/2006/relationships/hyperlink" Target="https://www.baseballmusings.com/cgi-bin/PlayerInfo.py?PlayerID=1130&amp;StartDate=06%2F29%2F1987&amp;EndDate=07%2F12%2F1987&amp;GameType=all&amp;PlayedFor=0&amp;PlayedVs=0&amp;Park=0" TargetMode="External"/><Relationship Id="rId226" Type="http://schemas.openxmlformats.org/officeDocument/2006/relationships/hyperlink" Target="https://www.baseballmusings.com/cgi-bin/PlayerInfo.py?PlayerID=101388&amp;StartDate=06%2F29%2F1987&amp;EndDate=07%2F12%2F1987&amp;GameType=all&amp;PlayedFor=0&amp;PlayedVs=0&amp;Park=0" TargetMode="External"/><Relationship Id="rId433" Type="http://schemas.openxmlformats.org/officeDocument/2006/relationships/hyperlink" Target="https://www.baseballmusings.com/cgi-bin/PlayerInfo.py?PlayerID=100116&amp;StartDate=06%2F29%2F1987&amp;EndDate=07%2F12%2F1987&amp;GameType=all&amp;PlayedFor=0&amp;PlayedVs=0&amp;Park=0" TargetMode="External"/><Relationship Id="rId268" Type="http://schemas.openxmlformats.org/officeDocument/2006/relationships/hyperlink" Target="https://www.baseballmusings.com/cgi-bin/PlayerInfo.py?PlayerID=101551&amp;StartDate=06%2F29%2F1987&amp;EndDate=07%2F12%2F1987&amp;GameType=all&amp;PlayedFor=0&amp;PlayedVs=0&amp;Park=0" TargetMode="External"/><Relationship Id="rId475" Type="http://schemas.openxmlformats.org/officeDocument/2006/relationships/hyperlink" Target="https://www.baseballmusings.com/cgi-bin/PlayerInfo.py?PlayerID=101006&amp;StartDate=06%2F29%2F1987&amp;EndDate=07%2F12%2F1987&amp;GameType=all&amp;PlayedFor=0&amp;PlayedVs=0&amp;Park=0" TargetMode="External"/><Relationship Id="rId32" Type="http://schemas.openxmlformats.org/officeDocument/2006/relationships/hyperlink" Target="https://www.baseballmusings.com/cgi-bin/PlayerInfo.py?PlayerID=100506&amp;StartDate=06%2F29%2F1987&amp;EndDate=07%2F12%2F1987&amp;GameType=all&amp;PlayedFor=0&amp;PlayedVs=0&amp;Park=0" TargetMode="External"/><Relationship Id="rId74" Type="http://schemas.openxmlformats.org/officeDocument/2006/relationships/hyperlink" Target="https://www.baseballmusings.com/cgi-bin/PlayerInfo.py?PlayerID=101356&amp;StartDate=06%2F29%2F1987&amp;EndDate=07%2F12%2F1987&amp;GameType=all&amp;PlayedFor=0&amp;PlayedVs=0&amp;Park=0" TargetMode="External"/><Relationship Id="rId128" Type="http://schemas.openxmlformats.org/officeDocument/2006/relationships/hyperlink" Target="https://www.baseballmusings.com/cgi-bin/PlayerInfo.py?PlayerID=100743&amp;StartDate=06%2F29%2F1987&amp;EndDate=07%2F12%2F1987&amp;GameType=all&amp;PlayedFor=0&amp;PlayedVs=0&amp;Park=0" TargetMode="External"/><Relationship Id="rId335" Type="http://schemas.openxmlformats.org/officeDocument/2006/relationships/hyperlink" Target="https://www.baseballmusings.com/cgi-bin/PlayerInfo.py?PlayerID=100892&amp;StartDate=06%2F29%2F1987&amp;EndDate=07%2F12%2F1987&amp;GameType=all&amp;PlayedFor=0&amp;PlayedVs=0&amp;Park=0" TargetMode="External"/><Relationship Id="rId377" Type="http://schemas.openxmlformats.org/officeDocument/2006/relationships/hyperlink" Target="https://www.baseballmusings.com/cgi-bin/PlayerInfo.py?PlayerID=100480&amp;StartDate=06%2F29%2F1987&amp;EndDate=07%2F12%2F1987&amp;GameType=all&amp;PlayedFor=0&amp;PlayedVs=0&amp;Park=0" TargetMode="External"/><Relationship Id="rId5" Type="http://schemas.openxmlformats.org/officeDocument/2006/relationships/hyperlink" Target="https://www.baseballmusings.com/cgi-bin/PlayerInfo.py?PlayerID=100110&amp;StartDate=06%2F29%2F1987&amp;EndDate=07%2F12%2F1987&amp;GameType=all&amp;PlayedFor=0&amp;PlayedVs=0&amp;Park=0" TargetMode="External"/><Relationship Id="rId181" Type="http://schemas.openxmlformats.org/officeDocument/2006/relationships/hyperlink" Target="https://www.baseballmusings.com/cgi-bin/PlayerInfo.py?PlayerID=101203&amp;StartDate=06%2F29%2F1987&amp;EndDate=07%2F12%2F1987&amp;GameType=all&amp;PlayedFor=0&amp;PlayedVs=0&amp;Park=0" TargetMode="External"/><Relationship Id="rId237" Type="http://schemas.openxmlformats.org/officeDocument/2006/relationships/hyperlink" Target="https://www.baseballmusings.com/cgi-bin/PlayerInfo.py?PlayerID=101480&amp;StartDate=06%2F29%2F1987&amp;EndDate=07%2F12%2F1987&amp;GameType=all&amp;PlayedFor=0&amp;PlayedVs=0&amp;Park=0" TargetMode="External"/><Relationship Id="rId402" Type="http://schemas.openxmlformats.org/officeDocument/2006/relationships/hyperlink" Target="https://www.baseballmusings.com/cgi-bin/PlayerInfo.py?PlayerID=100654&amp;StartDate=06%2F29%2F1987&amp;EndDate=07%2F12%2F1987&amp;GameType=all&amp;PlayedFor=0&amp;PlayedVs=0&amp;Park=0" TargetMode="External"/><Relationship Id="rId279" Type="http://schemas.openxmlformats.org/officeDocument/2006/relationships/hyperlink" Target="https://www.baseballmusings.com/cgi-bin/PlayerInfo.py?PlayerID=100519&amp;StartDate=06%2F29%2F1987&amp;EndDate=07%2F12%2F1987&amp;GameType=all&amp;PlayedFor=0&amp;PlayedVs=0&amp;Park=0" TargetMode="External"/><Relationship Id="rId444" Type="http://schemas.openxmlformats.org/officeDocument/2006/relationships/hyperlink" Target="https://www.baseballmusings.com/cgi-bin/PlayerInfo.py?PlayerID=101622&amp;StartDate=06%2F29%2F1987&amp;EndDate=07%2F12%2F1987&amp;GameType=all&amp;PlayedFor=0&amp;PlayedVs=0&amp;Park=0" TargetMode="External"/><Relationship Id="rId43" Type="http://schemas.openxmlformats.org/officeDocument/2006/relationships/hyperlink" Target="https://www.baseballmusings.com/cgi-bin/PlayerInfo.py?PlayerID=100853&amp;StartDate=06%2F29%2F1987&amp;EndDate=07%2F12%2F1987&amp;GameType=all&amp;PlayedFor=0&amp;PlayedVs=0&amp;Park=0" TargetMode="External"/><Relationship Id="rId139" Type="http://schemas.openxmlformats.org/officeDocument/2006/relationships/hyperlink" Target="https://www.baseballmusings.com/cgi-bin/PlayerInfo.py?PlayerID=101094&amp;StartDate=06%2F29%2F1987&amp;EndDate=07%2F12%2F1987&amp;GameType=all&amp;PlayedFor=0&amp;PlayedVs=0&amp;Park=0" TargetMode="External"/><Relationship Id="rId290" Type="http://schemas.openxmlformats.org/officeDocument/2006/relationships/hyperlink" Target="https://www.baseballmusings.com/cgi-bin/PlayerInfo.py?PlayerID=101615&amp;StartDate=06%2F29%2F1987&amp;EndDate=07%2F12%2F1987&amp;GameType=all&amp;PlayedFor=0&amp;PlayedVs=0&amp;Park=0" TargetMode="External"/><Relationship Id="rId304" Type="http://schemas.openxmlformats.org/officeDocument/2006/relationships/hyperlink" Target="https://www.baseballmusings.com/cgi-bin/PlayerInfo.py?PlayerID=101325&amp;StartDate=06%2F29%2F1987&amp;EndDate=07%2F12%2F1987&amp;GameType=all&amp;PlayedFor=0&amp;PlayedVs=0&amp;Park=0" TargetMode="External"/><Relationship Id="rId346" Type="http://schemas.openxmlformats.org/officeDocument/2006/relationships/hyperlink" Target="https://www.baseballmusings.com/cgi-bin/PlayerInfo.py?PlayerID=101568&amp;StartDate=06%2F29%2F1987&amp;EndDate=07%2F12%2F1987&amp;GameType=all&amp;PlayedFor=0&amp;PlayedVs=0&amp;Park=0" TargetMode="External"/><Relationship Id="rId388" Type="http://schemas.openxmlformats.org/officeDocument/2006/relationships/hyperlink" Target="https://www.baseballmusings.com/cgi-bin/PlayerInfo.py?PlayerID=101555&amp;StartDate=06%2F29%2F1987&amp;EndDate=07%2F12%2F1987&amp;GameType=all&amp;PlayedFor=0&amp;PlayedVs=0&amp;Park=0" TargetMode="External"/><Relationship Id="rId85" Type="http://schemas.openxmlformats.org/officeDocument/2006/relationships/hyperlink" Target="https://www.baseballmusings.com/cgi-bin/PlayerInfo.py?PlayerID=100536&amp;StartDate=06%2F29%2F1987&amp;EndDate=07%2F12%2F1987&amp;GameType=all&amp;PlayedFor=0&amp;PlayedVs=0&amp;Park=0" TargetMode="External"/><Relationship Id="rId150" Type="http://schemas.openxmlformats.org/officeDocument/2006/relationships/hyperlink" Target="https://www.baseballmusings.com/cgi-bin/PlayerInfo.py?PlayerID=101492&amp;StartDate=06%2F29%2F1987&amp;EndDate=07%2F12%2F1987&amp;GameType=all&amp;PlayedFor=0&amp;PlayedVs=0&amp;Park=0" TargetMode="External"/><Relationship Id="rId192" Type="http://schemas.openxmlformats.org/officeDocument/2006/relationships/hyperlink" Target="https://www.baseballmusings.com/cgi-bin/PlayerInfo.py?PlayerID=101294&amp;StartDate=06%2F29%2F1987&amp;EndDate=07%2F12%2F1987&amp;GameType=all&amp;PlayedFor=0&amp;PlayedVs=0&amp;Park=0" TargetMode="External"/><Relationship Id="rId206" Type="http://schemas.openxmlformats.org/officeDocument/2006/relationships/hyperlink" Target="https://www.baseballmusings.com/cgi-bin/PlayerInfo.py?PlayerID=101406&amp;StartDate=06%2F29%2F1987&amp;EndDate=07%2F12%2F1987&amp;GameType=all&amp;PlayedFor=0&amp;PlayedVs=0&amp;Park=0" TargetMode="External"/><Relationship Id="rId413" Type="http://schemas.openxmlformats.org/officeDocument/2006/relationships/hyperlink" Target="https://www.baseballmusings.com/cgi-bin/PlayerInfo.py?PlayerID=100719&amp;StartDate=06%2F29%2F1987&amp;EndDate=07%2F12%2F1987&amp;GameType=all&amp;PlayedFor=0&amp;PlayedVs=0&amp;Park=0" TargetMode="External"/><Relationship Id="rId248" Type="http://schemas.openxmlformats.org/officeDocument/2006/relationships/hyperlink" Target="https://www.baseballmusings.com/cgi-bin/PlayerInfo.py?PlayerID=101647&amp;StartDate=06%2F29%2F1987&amp;EndDate=07%2F12%2F1987&amp;GameType=all&amp;PlayedFor=0&amp;PlayedVs=0&amp;Park=0" TargetMode="External"/><Relationship Id="rId455" Type="http://schemas.openxmlformats.org/officeDocument/2006/relationships/hyperlink" Target="https://www.baseballmusings.com/cgi-bin/PlayerInfo.py?PlayerID=101460&amp;StartDate=06%2F29%2F1987&amp;EndDate=07%2F12%2F1987&amp;GameType=all&amp;PlayedFor=0&amp;PlayedVs=0&amp;Park=0" TargetMode="External"/><Relationship Id="rId12" Type="http://schemas.openxmlformats.org/officeDocument/2006/relationships/hyperlink" Target="https://www.baseballmusings.com/cgi-bin/PlayerInfo.py?PlayerID=101025&amp;StartDate=06%2F29%2F1987&amp;EndDate=07%2F12%2F1987&amp;GameType=all&amp;PlayedFor=0&amp;PlayedVs=0&amp;Park=0" TargetMode="External"/><Relationship Id="rId108" Type="http://schemas.openxmlformats.org/officeDocument/2006/relationships/hyperlink" Target="https://www.baseballmusings.com/cgi-bin/PlayerInfo.py?PlayerID=100140&amp;StartDate=06%2F29%2F1987&amp;EndDate=07%2F12%2F1987&amp;GameType=all&amp;PlayedFor=0&amp;PlayedVs=0&amp;Park=0" TargetMode="External"/><Relationship Id="rId315" Type="http://schemas.openxmlformats.org/officeDocument/2006/relationships/hyperlink" Target="https://www.baseballmusings.com/cgi-bin/PlayerInfo.py?PlayerID=101607&amp;StartDate=06%2F29%2F1987&amp;EndDate=07%2F12%2F1987&amp;GameType=all&amp;PlayedFor=0&amp;PlayedVs=0&amp;Park=0" TargetMode="External"/><Relationship Id="rId357" Type="http://schemas.openxmlformats.org/officeDocument/2006/relationships/hyperlink" Target="https://www.baseballmusings.com/cgi-bin/PlayerInfo.py?PlayerID=101069&amp;StartDate=06%2F29%2F1987&amp;EndDate=07%2F12%2F1987&amp;GameType=all&amp;PlayedFor=0&amp;PlayedVs=0&amp;Park=0" TargetMode="External"/><Relationship Id="rId54" Type="http://schemas.openxmlformats.org/officeDocument/2006/relationships/hyperlink" Target="https://www.baseballmusings.com/cgi-bin/PlayerInfo.py?PlayerID=100038&amp;StartDate=06%2F29%2F1987&amp;EndDate=07%2F12%2F1987&amp;GameType=all&amp;PlayedFor=0&amp;PlayedVs=0&amp;Park=0" TargetMode="External"/><Relationship Id="rId96" Type="http://schemas.openxmlformats.org/officeDocument/2006/relationships/hyperlink" Target="https://www.baseballmusings.com/cgi-bin/PlayerInfo.py?PlayerID=1088&amp;StartDate=06%2F29%2F1987&amp;EndDate=07%2F12%2F1987&amp;GameType=all&amp;PlayedFor=0&amp;PlayedVs=0&amp;Park=0" TargetMode="External"/><Relationship Id="rId161" Type="http://schemas.openxmlformats.org/officeDocument/2006/relationships/hyperlink" Target="https://www.baseballmusings.com/cgi-bin/PlayerInfo.py?PlayerID=100716&amp;StartDate=06%2F29%2F1987&amp;EndDate=07%2F12%2F1987&amp;GameType=all&amp;PlayedFor=0&amp;PlayedVs=0&amp;Park=0" TargetMode="External"/><Relationship Id="rId217" Type="http://schemas.openxmlformats.org/officeDocument/2006/relationships/hyperlink" Target="https://www.baseballmusings.com/cgi-bin/PlayerInfo.py?PlayerID=100839&amp;StartDate=06%2F29%2F1987&amp;EndDate=07%2F12%2F1987&amp;GameType=all&amp;PlayedFor=0&amp;PlayedVs=0&amp;Park=0" TargetMode="External"/><Relationship Id="rId399" Type="http://schemas.openxmlformats.org/officeDocument/2006/relationships/hyperlink" Target="https://www.baseballmusings.com/cgi-bin/PlayerInfo.py?PlayerID=101338&amp;StartDate=06%2F29%2F1987&amp;EndDate=07%2F12%2F1987&amp;GameType=all&amp;PlayedFor=0&amp;PlayedVs=0&amp;Park=0" TargetMode="External"/><Relationship Id="rId259" Type="http://schemas.openxmlformats.org/officeDocument/2006/relationships/hyperlink" Target="https://www.baseballmusings.com/cgi-bin/PlayerInfo.py?PlayerID=101141&amp;StartDate=06%2F29%2F1987&amp;EndDate=07%2F12%2F1987&amp;GameType=all&amp;PlayedFor=0&amp;PlayedVs=0&amp;Park=0" TargetMode="External"/><Relationship Id="rId424" Type="http://schemas.openxmlformats.org/officeDocument/2006/relationships/hyperlink" Target="https://www.baseballmusings.com/cgi-bin/PlayerInfo.py?PlayerID=100305&amp;StartDate=06%2F29%2F1987&amp;EndDate=07%2F12%2F1987&amp;GameType=all&amp;PlayedFor=0&amp;PlayedVs=0&amp;Park=0" TargetMode="External"/><Relationship Id="rId466" Type="http://schemas.openxmlformats.org/officeDocument/2006/relationships/hyperlink" Target="https://www.baseballmusings.com/cgi-bin/PlayerInfo.py?PlayerID=101357&amp;StartDate=06%2F29%2F1987&amp;EndDate=07%2F12%2F1987&amp;GameType=all&amp;PlayedFor=0&amp;PlayedVs=0&amp;Park=0" TargetMode="External"/><Relationship Id="rId23" Type="http://schemas.openxmlformats.org/officeDocument/2006/relationships/hyperlink" Target="https://www.baseballmusings.com/cgi-bin/PlayerInfo.py?PlayerID=194&amp;StartDate=06%2F29%2F1987&amp;EndDate=07%2F12%2F1987&amp;GameType=all&amp;PlayedFor=0&amp;PlayedVs=0&amp;Park=0" TargetMode="External"/><Relationship Id="rId119" Type="http://schemas.openxmlformats.org/officeDocument/2006/relationships/hyperlink" Target="https://www.baseballmusings.com/cgi-bin/PlayerInfo.py?PlayerID=1406&amp;StartDate=06%2F29%2F1987&amp;EndDate=07%2F12%2F1987&amp;GameType=all&amp;PlayedFor=0&amp;PlayedVs=0&amp;Park=0" TargetMode="External"/><Relationship Id="rId270" Type="http://schemas.openxmlformats.org/officeDocument/2006/relationships/hyperlink" Target="https://www.baseballmusings.com/cgi-bin/PlayerInfo.py?PlayerID=100025&amp;StartDate=06%2F29%2F1987&amp;EndDate=07%2F12%2F1987&amp;GameType=all&amp;PlayedFor=0&amp;PlayedVs=0&amp;Park=0" TargetMode="External"/><Relationship Id="rId326" Type="http://schemas.openxmlformats.org/officeDocument/2006/relationships/hyperlink" Target="https://www.baseballmusings.com/cgi-bin/PlayerInfo.py?PlayerID=101439&amp;StartDate=06%2F29%2F1987&amp;EndDate=07%2F12%2F1987&amp;GameType=all&amp;PlayedFor=0&amp;PlayedVs=0&amp;Park=0" TargetMode="External"/><Relationship Id="rId65" Type="http://schemas.openxmlformats.org/officeDocument/2006/relationships/hyperlink" Target="https://www.baseballmusings.com/cgi-bin/PlayerInfo.py?PlayerID=100410&amp;StartDate=06%2F29%2F1987&amp;EndDate=07%2F12%2F1987&amp;GameType=all&amp;PlayedFor=0&amp;PlayedVs=0&amp;Park=0" TargetMode="External"/><Relationship Id="rId130" Type="http://schemas.openxmlformats.org/officeDocument/2006/relationships/hyperlink" Target="https://www.baseballmusings.com/cgi-bin/PlayerInfo.py?PlayerID=101312&amp;StartDate=06%2F29%2F1987&amp;EndDate=07%2F12%2F1987&amp;GameType=all&amp;PlayedFor=0&amp;PlayedVs=0&amp;Park=0" TargetMode="External"/><Relationship Id="rId368" Type="http://schemas.openxmlformats.org/officeDocument/2006/relationships/hyperlink" Target="https://www.baseballmusings.com/cgi-bin/PlayerInfo.py?PlayerID=100344&amp;StartDate=06%2F29%2F1987&amp;EndDate=07%2F12%2F1987&amp;GameType=all&amp;PlayedFor=0&amp;PlayedVs=0&amp;Park=0" TargetMode="External"/><Relationship Id="rId172" Type="http://schemas.openxmlformats.org/officeDocument/2006/relationships/hyperlink" Target="https://www.baseballmusings.com/cgi-bin/PlayerInfo.py?PlayerID=101515&amp;StartDate=06%2F29%2F1987&amp;EndDate=07%2F12%2F1987&amp;GameType=all&amp;PlayedFor=0&amp;PlayedVs=0&amp;Park=0" TargetMode="External"/><Relationship Id="rId228" Type="http://schemas.openxmlformats.org/officeDocument/2006/relationships/hyperlink" Target="https://www.baseballmusings.com/cgi-bin/PlayerInfo.py?PlayerID=101381&amp;StartDate=06%2F29%2F1987&amp;EndDate=07%2F12%2F1987&amp;GameType=all&amp;PlayedFor=0&amp;PlayedVs=0&amp;Park=0" TargetMode="External"/><Relationship Id="rId435" Type="http://schemas.openxmlformats.org/officeDocument/2006/relationships/hyperlink" Target="https://www.baseballmusings.com/cgi-bin/PlayerInfo.py?PlayerID=100571&amp;StartDate=06%2F29%2F1987&amp;EndDate=07%2F12%2F1987&amp;GameType=all&amp;PlayedFor=0&amp;PlayedVs=0&amp;Park=0" TargetMode="External"/><Relationship Id="rId477" Type="http://schemas.openxmlformats.org/officeDocument/2006/relationships/hyperlink" Target="https://www.baseballmusings.com/cgi-bin/PlayerInfo.py?PlayerID=101062&amp;StartDate=06%2F29%2F1987&amp;EndDate=07%2F12%2F1987&amp;GameType=all&amp;PlayedFor=0&amp;PlayedVs=0&amp;Park=0" TargetMode="External"/><Relationship Id="rId281" Type="http://schemas.openxmlformats.org/officeDocument/2006/relationships/hyperlink" Target="https://www.baseballmusings.com/cgi-bin/PlayerInfo.py?PlayerID=101346&amp;StartDate=06%2F29%2F1987&amp;EndDate=07%2F12%2F1987&amp;GameType=all&amp;PlayedFor=0&amp;PlayedVs=0&amp;Park=0" TargetMode="External"/><Relationship Id="rId337" Type="http://schemas.openxmlformats.org/officeDocument/2006/relationships/hyperlink" Target="https://www.baseballmusings.com/cgi-bin/PlayerInfo.py?PlayerID=100327&amp;StartDate=06%2F29%2F1987&amp;EndDate=07%2F12%2F1987&amp;GameType=all&amp;PlayedFor=0&amp;PlayedVs=0&amp;Park=0" TargetMode="External"/><Relationship Id="rId34" Type="http://schemas.openxmlformats.org/officeDocument/2006/relationships/hyperlink" Target="https://www.baseballmusings.com/cgi-bin/PlayerInfo.py?PlayerID=101162&amp;StartDate=06%2F29%2F1987&amp;EndDate=07%2F12%2F1987&amp;GameType=all&amp;PlayedFor=0&amp;PlayedVs=0&amp;Park=0" TargetMode="External"/><Relationship Id="rId76" Type="http://schemas.openxmlformats.org/officeDocument/2006/relationships/hyperlink" Target="https://www.baseballmusings.com/cgi-bin/PlayerInfo.py?PlayerID=101077&amp;StartDate=06%2F29%2F1987&amp;EndDate=07%2F12%2F1987&amp;GameType=all&amp;PlayedFor=0&amp;PlayedVs=0&amp;Park=0" TargetMode="External"/><Relationship Id="rId141" Type="http://schemas.openxmlformats.org/officeDocument/2006/relationships/hyperlink" Target="https://www.baseballmusings.com/cgi-bin/PlayerInfo.py?PlayerID=101003&amp;StartDate=06%2F29%2F1987&amp;EndDate=07%2F12%2F1987&amp;GameType=all&amp;PlayedFor=0&amp;PlayedVs=0&amp;Park=0" TargetMode="External"/><Relationship Id="rId379" Type="http://schemas.openxmlformats.org/officeDocument/2006/relationships/hyperlink" Target="https://www.baseballmusings.com/cgi-bin/PlayerInfo.py?PlayerID=100755&amp;StartDate=06%2F29%2F1987&amp;EndDate=07%2F12%2F1987&amp;GameType=all&amp;PlayedFor=0&amp;PlayedVs=0&amp;Park=0" TargetMode="External"/><Relationship Id="rId7" Type="http://schemas.openxmlformats.org/officeDocument/2006/relationships/hyperlink" Target="https://www.baseballmusings.com/cgi-bin/PlayerInfo.py?PlayerID=100278&amp;StartDate=06%2F29%2F1987&amp;EndDate=07%2F12%2F1987&amp;GameType=all&amp;PlayedFor=0&amp;PlayedVs=0&amp;Park=0" TargetMode="External"/><Relationship Id="rId183" Type="http://schemas.openxmlformats.org/officeDocument/2006/relationships/hyperlink" Target="https://www.baseballmusings.com/cgi-bin/PlayerInfo.py?PlayerID=101256&amp;StartDate=06%2F29%2F1987&amp;EndDate=07%2F12%2F1987&amp;GameType=all&amp;PlayedFor=0&amp;PlayedVs=0&amp;Park=0" TargetMode="External"/><Relationship Id="rId239" Type="http://schemas.openxmlformats.org/officeDocument/2006/relationships/hyperlink" Target="https://www.baseballmusings.com/cgi-bin/PlayerInfo.py?PlayerID=100319&amp;StartDate=06%2F29%2F1987&amp;EndDate=07%2F12%2F1987&amp;GameType=all&amp;PlayedFor=0&amp;PlayedVs=0&amp;Park=0" TargetMode="External"/><Relationship Id="rId390" Type="http://schemas.openxmlformats.org/officeDocument/2006/relationships/hyperlink" Target="https://www.baseballmusings.com/cgi-bin/PlayerInfo.py?PlayerID=101041&amp;StartDate=06%2F29%2F1987&amp;EndDate=07%2F12%2F1987&amp;GameType=all&amp;PlayedFor=0&amp;PlayedVs=0&amp;Park=0" TargetMode="External"/><Relationship Id="rId404" Type="http://schemas.openxmlformats.org/officeDocument/2006/relationships/hyperlink" Target="https://www.baseballmusings.com/cgi-bin/PlayerInfo.py?PlayerID=101014&amp;StartDate=06%2F29%2F1987&amp;EndDate=07%2F12%2F1987&amp;GameType=all&amp;PlayedFor=0&amp;PlayedVs=0&amp;Park=0" TargetMode="External"/><Relationship Id="rId446" Type="http://schemas.openxmlformats.org/officeDocument/2006/relationships/hyperlink" Target="https://www.baseballmusings.com/cgi-bin/PlayerInfo.py?PlayerID=100732&amp;StartDate=06%2F29%2F1987&amp;EndDate=07%2F12%2F1987&amp;GameType=all&amp;PlayedFor=0&amp;PlayedVs=0&amp;Park=0" TargetMode="External"/><Relationship Id="rId250" Type="http://schemas.openxmlformats.org/officeDocument/2006/relationships/hyperlink" Target="https://www.baseballmusings.com/cgi-bin/PlayerInfo.py?PlayerID=1266&amp;StartDate=06%2F29%2F1987&amp;EndDate=07%2F12%2F1987&amp;GameType=all&amp;PlayedFor=0&amp;PlayedVs=0&amp;Park=0" TargetMode="External"/><Relationship Id="rId292" Type="http://schemas.openxmlformats.org/officeDocument/2006/relationships/hyperlink" Target="https://www.baseballmusings.com/cgi-bin/PlayerInfo.py?PlayerID=100692&amp;StartDate=06%2F29%2F1987&amp;EndDate=07%2F12%2F1987&amp;GameType=all&amp;PlayedFor=0&amp;PlayedVs=0&amp;Park=0" TargetMode="External"/><Relationship Id="rId306" Type="http://schemas.openxmlformats.org/officeDocument/2006/relationships/hyperlink" Target="https://www.baseballmusings.com/cgi-bin/PlayerInfo.py?PlayerID=100726&amp;StartDate=06%2F29%2F1987&amp;EndDate=07%2F12%2F1987&amp;GameType=all&amp;PlayedFor=0&amp;PlayedVs=0&amp;Park=0" TargetMode="External"/><Relationship Id="rId45" Type="http://schemas.openxmlformats.org/officeDocument/2006/relationships/hyperlink" Target="https://www.baseballmusings.com/cgi-bin/PlayerInfo.py?PlayerID=100032&amp;StartDate=06%2F29%2F1987&amp;EndDate=07%2F12%2F1987&amp;GameType=all&amp;PlayedFor=0&amp;PlayedVs=0&amp;Park=0" TargetMode="External"/><Relationship Id="rId87" Type="http://schemas.openxmlformats.org/officeDocument/2006/relationships/hyperlink" Target="https://www.baseballmusings.com/cgi-bin/PlayerInfo.py?PlayerID=100310&amp;StartDate=06%2F29%2F1987&amp;EndDate=07%2F12%2F1987&amp;GameType=all&amp;PlayedFor=0&amp;PlayedVs=0&amp;Park=0" TargetMode="External"/><Relationship Id="rId110" Type="http://schemas.openxmlformats.org/officeDocument/2006/relationships/hyperlink" Target="https://www.baseballmusings.com/cgi-bin/PlayerInfo.py?PlayerID=100826&amp;StartDate=06%2F29%2F1987&amp;EndDate=07%2F12%2F1987&amp;GameType=all&amp;PlayedFor=0&amp;PlayedVs=0&amp;Park=0" TargetMode="External"/><Relationship Id="rId348" Type="http://schemas.openxmlformats.org/officeDocument/2006/relationships/hyperlink" Target="https://www.baseballmusings.com/cgi-bin/PlayerInfo.py?PlayerID=101602&amp;StartDate=06%2F29%2F1987&amp;EndDate=07%2F12%2F1987&amp;GameType=all&amp;PlayedFor=0&amp;PlayedVs=0&amp;Park=0" TargetMode="External"/><Relationship Id="rId152" Type="http://schemas.openxmlformats.org/officeDocument/2006/relationships/hyperlink" Target="https://www.baseballmusings.com/cgi-bin/PlayerInfo.py?PlayerID=100560&amp;StartDate=06%2F29%2F1987&amp;EndDate=07%2F12%2F1987&amp;GameType=all&amp;PlayedFor=0&amp;PlayedVs=0&amp;Park=0" TargetMode="External"/><Relationship Id="rId194" Type="http://schemas.openxmlformats.org/officeDocument/2006/relationships/hyperlink" Target="https://www.baseballmusings.com/cgi-bin/PlayerInfo.py?PlayerID=101577&amp;StartDate=06%2F29%2F1987&amp;EndDate=07%2F12%2F1987&amp;GameType=all&amp;PlayedFor=0&amp;PlayedVs=0&amp;Park=0" TargetMode="External"/><Relationship Id="rId208" Type="http://schemas.openxmlformats.org/officeDocument/2006/relationships/hyperlink" Target="https://www.baseballmusings.com/cgi-bin/PlayerInfo.py?PlayerID=100289&amp;StartDate=06%2F29%2F1987&amp;EndDate=07%2F12%2F1987&amp;GameType=all&amp;PlayedFor=0&amp;PlayedVs=0&amp;Park=0" TargetMode="External"/><Relationship Id="rId415" Type="http://schemas.openxmlformats.org/officeDocument/2006/relationships/hyperlink" Target="https://www.baseballmusings.com/cgi-bin/PlayerInfo.py?PlayerID=1091&amp;StartDate=06%2F29%2F1987&amp;EndDate=07%2F12%2F1987&amp;GameType=all&amp;PlayedFor=0&amp;PlayedVs=0&amp;Park=0" TargetMode="External"/><Relationship Id="rId457" Type="http://schemas.openxmlformats.org/officeDocument/2006/relationships/hyperlink" Target="https://www.baseballmusings.com/cgi-bin/PlayerInfo.py?PlayerID=100198&amp;StartDate=06%2F29%2F1987&amp;EndDate=07%2F12%2F1987&amp;GameType=all&amp;PlayedFor=0&amp;PlayedVs=0&amp;Park=0" TargetMode="External"/><Relationship Id="rId261" Type="http://schemas.openxmlformats.org/officeDocument/2006/relationships/hyperlink" Target="https://www.baseballmusings.com/cgi-bin/PlayerInfo.py?PlayerID=100950&amp;StartDate=06%2F29%2F1987&amp;EndDate=07%2F12%2F1987&amp;GameType=all&amp;PlayedFor=0&amp;PlayedVs=0&amp;Park=0" TargetMode="External"/><Relationship Id="rId14" Type="http://schemas.openxmlformats.org/officeDocument/2006/relationships/hyperlink" Target="https://www.baseballmusings.com/cgi-bin/PlayerInfo.py?PlayerID=100453&amp;StartDate=06%2F29%2F1987&amp;EndDate=07%2F12%2F1987&amp;GameType=all&amp;PlayedFor=0&amp;PlayedVs=0&amp;Park=0" TargetMode="External"/><Relationship Id="rId56" Type="http://schemas.openxmlformats.org/officeDocument/2006/relationships/hyperlink" Target="https://www.baseballmusings.com/cgi-bin/PlayerInfo.py?PlayerID=101540&amp;StartDate=06%2F29%2F1987&amp;EndDate=07%2F12%2F1987&amp;GameType=all&amp;PlayedFor=0&amp;PlayedVs=0&amp;Park=0" TargetMode="External"/><Relationship Id="rId317" Type="http://schemas.openxmlformats.org/officeDocument/2006/relationships/hyperlink" Target="https://www.baseballmusings.com/cgi-bin/PlayerInfo.py?PlayerID=101165&amp;StartDate=06%2F29%2F1987&amp;EndDate=07%2F12%2F1987&amp;GameType=all&amp;PlayedFor=0&amp;PlayedVs=0&amp;Park=0" TargetMode="External"/><Relationship Id="rId359" Type="http://schemas.openxmlformats.org/officeDocument/2006/relationships/hyperlink" Target="https://www.baseballmusings.com/cgi-bin/PlayerInfo.py?PlayerID=101391&amp;StartDate=06%2F29%2F1987&amp;EndDate=07%2F12%2F1987&amp;GameType=all&amp;PlayedFor=0&amp;PlayedVs=0&amp;Park=0" TargetMode="External"/><Relationship Id="rId98" Type="http://schemas.openxmlformats.org/officeDocument/2006/relationships/hyperlink" Target="https://www.baseballmusings.com/cgi-bin/PlayerInfo.py?PlayerID=100354&amp;StartDate=06%2F29%2F1987&amp;EndDate=07%2F12%2F1987&amp;GameType=all&amp;PlayedFor=0&amp;PlayedVs=0&amp;Park=0" TargetMode="External"/><Relationship Id="rId121" Type="http://schemas.openxmlformats.org/officeDocument/2006/relationships/hyperlink" Target="https://www.baseballmusings.com/cgi-bin/PlayerInfo.py?PlayerID=100185&amp;StartDate=06%2F29%2F1987&amp;EndDate=07%2F12%2F1987&amp;GameType=all&amp;PlayedFor=0&amp;PlayedVs=0&amp;Park=0" TargetMode="External"/><Relationship Id="rId163" Type="http://schemas.openxmlformats.org/officeDocument/2006/relationships/hyperlink" Target="https://www.baseballmusings.com/cgi-bin/PlayerInfo.py?PlayerID=101491&amp;StartDate=06%2F29%2F1987&amp;EndDate=07%2F12%2F1987&amp;GameType=all&amp;PlayedFor=0&amp;PlayedVs=0&amp;Park=0" TargetMode="External"/><Relationship Id="rId219" Type="http://schemas.openxmlformats.org/officeDocument/2006/relationships/hyperlink" Target="https://www.baseballmusings.com/cgi-bin/PlayerInfo.py?PlayerID=101493&amp;StartDate=06%2F29%2F1987&amp;EndDate=07%2F12%2F1987&amp;GameType=all&amp;PlayedFor=0&amp;PlayedVs=0&amp;Park=0" TargetMode="External"/><Relationship Id="rId370" Type="http://schemas.openxmlformats.org/officeDocument/2006/relationships/hyperlink" Target="https://www.baseballmusings.com/cgi-bin/PlayerInfo.py?PlayerID=101517&amp;StartDate=06%2F29%2F1987&amp;EndDate=07%2F12%2F1987&amp;GameType=all&amp;PlayedFor=0&amp;PlayedVs=0&amp;Park=0" TargetMode="External"/><Relationship Id="rId426" Type="http://schemas.openxmlformats.org/officeDocument/2006/relationships/hyperlink" Target="https://www.baseballmusings.com/cgi-bin/PlayerInfo.py?PlayerID=100478&amp;StartDate=06%2F29%2F1987&amp;EndDate=07%2F12%2F1987&amp;GameType=all&amp;PlayedFor=0&amp;PlayedVs=0&amp;Park=0" TargetMode="External"/><Relationship Id="rId230" Type="http://schemas.openxmlformats.org/officeDocument/2006/relationships/hyperlink" Target="https://www.baseballmusings.com/cgi-bin/PlayerInfo.py?PlayerID=101559&amp;StartDate=06%2F29%2F1987&amp;EndDate=07%2F12%2F1987&amp;GameType=all&amp;PlayedFor=0&amp;PlayedVs=0&amp;Park=0" TargetMode="External"/><Relationship Id="rId468" Type="http://schemas.openxmlformats.org/officeDocument/2006/relationships/hyperlink" Target="https://www.baseballmusings.com/cgi-bin/PlayerInfo.py?PlayerID=101496&amp;StartDate=06%2F29%2F1987&amp;EndDate=07%2F12%2F1987&amp;GameType=all&amp;PlayedFor=0&amp;PlayedVs=0&amp;Park=0" TargetMode="External"/><Relationship Id="rId25" Type="http://schemas.openxmlformats.org/officeDocument/2006/relationships/hyperlink" Target="https://www.baseballmusings.com/cgi-bin/PlayerInfo.py?PlayerID=100206&amp;StartDate=06%2F29%2F1987&amp;EndDate=07%2F12%2F1987&amp;GameType=all&amp;PlayedFor=0&amp;PlayedVs=0&amp;Park=0" TargetMode="External"/><Relationship Id="rId67" Type="http://schemas.openxmlformats.org/officeDocument/2006/relationships/hyperlink" Target="https://www.baseballmusings.com/cgi-bin/PlayerInfo.py?PlayerID=100238&amp;StartDate=06%2F29%2F1987&amp;EndDate=07%2F12%2F1987&amp;GameType=all&amp;PlayedFor=0&amp;PlayedVs=0&amp;Park=0" TargetMode="External"/><Relationship Id="rId272" Type="http://schemas.openxmlformats.org/officeDocument/2006/relationships/hyperlink" Target="https://www.baseballmusings.com/cgi-bin/PlayerInfo.py?PlayerID=101351&amp;StartDate=06%2F29%2F1987&amp;EndDate=07%2F12%2F1987&amp;GameType=all&amp;PlayedFor=0&amp;PlayedVs=0&amp;Park=0" TargetMode="External"/><Relationship Id="rId328" Type="http://schemas.openxmlformats.org/officeDocument/2006/relationships/hyperlink" Target="https://www.baseballmusings.com/cgi-bin/PlayerInfo.py?PlayerID=101639&amp;StartDate=06%2F29%2F1987&amp;EndDate=07%2F12%2F1987&amp;GameType=all&amp;PlayedFor=0&amp;PlayedVs=0&amp;Park=0" TargetMode="External"/><Relationship Id="rId132" Type="http://schemas.openxmlformats.org/officeDocument/2006/relationships/hyperlink" Target="https://www.baseballmusings.com/cgi-bin/PlayerInfo.py?PlayerID=101093&amp;StartDate=06%2F29%2F1987&amp;EndDate=07%2F12%2F1987&amp;GameType=all&amp;PlayedFor=0&amp;PlayedVs=0&amp;Park=0" TargetMode="External"/><Relationship Id="rId174" Type="http://schemas.openxmlformats.org/officeDocument/2006/relationships/hyperlink" Target="https://www.baseballmusings.com/cgi-bin/PlayerInfo.py?PlayerID=100686&amp;StartDate=06%2F29%2F1987&amp;EndDate=07%2F12%2F1987&amp;GameType=all&amp;PlayedFor=0&amp;PlayedVs=0&amp;Park=0" TargetMode="External"/><Relationship Id="rId381" Type="http://schemas.openxmlformats.org/officeDocument/2006/relationships/hyperlink" Target="https://www.baseballmusings.com/cgi-bin/PlayerInfo.py?PlayerID=104&amp;StartDate=06%2F29%2F1987&amp;EndDate=07%2F12%2F1987&amp;GameType=all&amp;PlayedFor=0&amp;PlayedVs=0&amp;Park=0" TargetMode="External"/><Relationship Id="rId241" Type="http://schemas.openxmlformats.org/officeDocument/2006/relationships/hyperlink" Target="https://www.baseballmusings.com/cgi-bin/PlayerInfo.py?PlayerID=101283&amp;StartDate=06%2F29%2F1987&amp;EndDate=07%2F12%2F1987&amp;GameType=all&amp;PlayedFor=0&amp;PlayedVs=0&amp;Park=0" TargetMode="External"/><Relationship Id="rId437" Type="http://schemas.openxmlformats.org/officeDocument/2006/relationships/hyperlink" Target="https://www.baseballmusings.com/cgi-bin/PlayerInfo.py?PlayerID=100259&amp;StartDate=06%2F29%2F1987&amp;EndDate=07%2F12%2F1987&amp;GameType=all&amp;PlayedFor=0&amp;PlayedVs=0&amp;Park=0" TargetMode="External"/><Relationship Id="rId479" Type="http://schemas.openxmlformats.org/officeDocument/2006/relationships/hyperlink" Target="https://www.baseballmusings.com/cgi-bin/PlayerInfo.py?PlayerID=100461&amp;StartDate=06%2F29%2F1987&amp;EndDate=07%2F12%2F1987&amp;GameType=all&amp;PlayedFor=0&amp;PlayedVs=0&amp;Park=0" TargetMode="External"/><Relationship Id="rId36" Type="http://schemas.openxmlformats.org/officeDocument/2006/relationships/hyperlink" Target="https://www.baseballmusings.com/cgi-bin/PlayerInfo.py?PlayerID=100757&amp;StartDate=06%2F29%2F1987&amp;EndDate=07%2F12%2F1987&amp;GameType=all&amp;PlayedFor=0&amp;PlayedVs=0&amp;Park=0" TargetMode="External"/><Relationship Id="rId283" Type="http://schemas.openxmlformats.org/officeDocument/2006/relationships/hyperlink" Target="https://www.baseballmusings.com/cgi-bin/PlayerInfo.py?PlayerID=100693&amp;StartDate=06%2F29%2F1987&amp;EndDate=07%2F12%2F1987&amp;GameType=all&amp;PlayedFor=0&amp;PlayedVs=0&amp;Park=0" TargetMode="External"/><Relationship Id="rId339" Type="http://schemas.openxmlformats.org/officeDocument/2006/relationships/hyperlink" Target="https://www.baseballmusings.com/cgi-bin/PlayerInfo.py?PlayerID=101216&amp;StartDate=06%2F29%2F1987&amp;EndDate=07%2F12%2F1987&amp;GameType=all&amp;PlayedFor=0&amp;PlayedVs=0&amp;Park=0" TargetMode="External"/><Relationship Id="rId78" Type="http://schemas.openxmlformats.org/officeDocument/2006/relationships/hyperlink" Target="https://www.baseballmusings.com/cgi-bin/PlayerInfo.py?PlayerID=100611&amp;StartDate=06%2F29%2F1987&amp;EndDate=07%2F12%2F1987&amp;GameType=all&amp;PlayedFor=0&amp;PlayedVs=0&amp;Park=0" TargetMode="External"/><Relationship Id="rId101" Type="http://schemas.openxmlformats.org/officeDocument/2006/relationships/hyperlink" Target="https://www.baseballmusings.com/cgi-bin/PlayerInfo.py?PlayerID=100016&amp;StartDate=06%2F29%2F1987&amp;EndDate=07%2F12%2F1987&amp;GameType=all&amp;PlayedFor=0&amp;PlayedVs=0&amp;Park=0" TargetMode="External"/><Relationship Id="rId143" Type="http://schemas.openxmlformats.org/officeDocument/2006/relationships/hyperlink" Target="https://www.baseballmusings.com/cgi-bin/PlayerInfo.py?PlayerID=101348&amp;StartDate=06%2F29%2F1987&amp;EndDate=07%2F12%2F1987&amp;GameType=all&amp;PlayedFor=0&amp;PlayedVs=0&amp;Park=0" TargetMode="External"/><Relationship Id="rId185" Type="http://schemas.openxmlformats.org/officeDocument/2006/relationships/hyperlink" Target="https://www.baseballmusings.com/cgi-bin/PlayerInfo.py?PlayerID=100335&amp;StartDate=06%2F29%2F1987&amp;EndDate=07%2F12%2F1987&amp;GameType=all&amp;PlayedFor=0&amp;PlayedVs=0&amp;Park=0" TargetMode="External"/><Relationship Id="rId350" Type="http://schemas.openxmlformats.org/officeDocument/2006/relationships/hyperlink" Target="https://www.baseballmusings.com/cgi-bin/PlayerInfo.py?PlayerID=101333&amp;StartDate=06%2F29%2F1987&amp;EndDate=07%2F12%2F1987&amp;GameType=all&amp;PlayedFor=0&amp;PlayedVs=0&amp;Park=0" TargetMode="External"/><Relationship Id="rId406" Type="http://schemas.openxmlformats.org/officeDocument/2006/relationships/hyperlink" Target="https://www.baseballmusings.com/cgi-bin/PlayerInfo.py?PlayerID=100275&amp;StartDate=06%2F29%2F1987&amp;EndDate=07%2F12%2F1987&amp;GameType=all&amp;PlayedFor=0&amp;PlayedVs=0&amp;Park=0" TargetMode="External"/><Relationship Id="rId9" Type="http://schemas.openxmlformats.org/officeDocument/2006/relationships/hyperlink" Target="https://www.baseballmusings.com/cgi-bin/PlayerInfo.py?PlayerID=100880&amp;StartDate=06%2F29%2F1987&amp;EndDate=07%2F12%2F1987&amp;GameType=all&amp;PlayedFor=0&amp;PlayedVs=0&amp;Park=0" TargetMode="External"/><Relationship Id="rId210" Type="http://schemas.openxmlformats.org/officeDocument/2006/relationships/hyperlink" Target="https://www.baseballmusings.com/cgi-bin/PlayerInfo.py?PlayerID=100558&amp;StartDate=06%2F29%2F1987&amp;EndDate=07%2F12%2F1987&amp;GameType=all&amp;PlayedFor=0&amp;PlayedVs=0&amp;Park=0" TargetMode="External"/><Relationship Id="rId392" Type="http://schemas.openxmlformats.org/officeDocument/2006/relationships/hyperlink" Target="https://www.baseballmusings.com/cgi-bin/PlayerInfo.py?PlayerID=101628&amp;StartDate=06%2F29%2F1987&amp;EndDate=07%2F12%2F1987&amp;GameType=all&amp;PlayedFor=0&amp;PlayedVs=0&amp;Park=0" TargetMode="External"/><Relationship Id="rId448" Type="http://schemas.openxmlformats.org/officeDocument/2006/relationships/hyperlink" Target="https://www.baseballmusings.com/cgi-bin/PlayerInfo.py?PlayerID=100903&amp;StartDate=06%2F29%2F1987&amp;EndDate=07%2F12%2F1987&amp;GameType=all&amp;PlayedFor=0&amp;PlayedVs=0&amp;Park=0" TargetMode="External"/><Relationship Id="rId252" Type="http://schemas.openxmlformats.org/officeDocument/2006/relationships/hyperlink" Target="https://www.baseballmusings.com/cgi-bin/PlayerInfo.py?PlayerID=100555&amp;StartDate=06%2F29%2F1987&amp;EndDate=07%2F12%2F1987&amp;GameType=all&amp;PlayedFor=0&amp;PlayedVs=0&amp;Park=0" TargetMode="External"/><Relationship Id="rId294" Type="http://schemas.openxmlformats.org/officeDocument/2006/relationships/hyperlink" Target="https://www.baseballmusings.com/cgi-bin/PlayerInfo.py?PlayerID=100151&amp;StartDate=06%2F29%2F1987&amp;EndDate=07%2F12%2F1987&amp;GameType=all&amp;PlayedFor=0&amp;PlayedVs=0&amp;Park=0" TargetMode="External"/><Relationship Id="rId308" Type="http://schemas.openxmlformats.org/officeDocument/2006/relationships/hyperlink" Target="https://www.baseballmusings.com/cgi-bin/PlayerInfo.py?PlayerID=101355&amp;StartDate=06%2F29%2F1987&amp;EndDate=07%2F12%2F1987&amp;GameType=all&amp;PlayedFor=0&amp;PlayedVs=0&amp;Park=0" TargetMode="External"/><Relationship Id="rId47" Type="http://schemas.openxmlformats.org/officeDocument/2006/relationships/hyperlink" Target="https://www.baseballmusings.com/cgi-bin/PlayerInfo.py?PlayerID=100652&amp;StartDate=06%2F29%2F1987&amp;EndDate=07%2F12%2F1987&amp;GameType=all&amp;PlayedFor=0&amp;PlayedVs=0&amp;Park=0" TargetMode="External"/><Relationship Id="rId89" Type="http://schemas.openxmlformats.org/officeDocument/2006/relationships/hyperlink" Target="https://www.baseballmusings.com/cgi-bin/PlayerInfo.py?PlayerID=100928&amp;StartDate=06%2F29%2F1987&amp;EndDate=07%2F12%2F1987&amp;GameType=all&amp;PlayedFor=0&amp;PlayedVs=0&amp;Park=0" TargetMode="External"/><Relationship Id="rId112" Type="http://schemas.openxmlformats.org/officeDocument/2006/relationships/hyperlink" Target="https://www.baseballmusings.com/cgi-bin/PlayerInfo.py?PlayerID=100577&amp;StartDate=06%2F29%2F1987&amp;EndDate=07%2F12%2F1987&amp;GameType=all&amp;PlayedFor=0&amp;PlayedVs=0&amp;Park=0" TargetMode="External"/><Relationship Id="rId154" Type="http://schemas.openxmlformats.org/officeDocument/2006/relationships/hyperlink" Target="https://www.baseballmusings.com/cgi-bin/PlayerInfo.py?PlayerID=100439&amp;StartDate=06%2F29%2F1987&amp;EndDate=07%2F12%2F1987&amp;GameType=all&amp;PlayedFor=0&amp;PlayedVs=0&amp;Park=0" TargetMode="External"/><Relationship Id="rId361" Type="http://schemas.openxmlformats.org/officeDocument/2006/relationships/hyperlink" Target="https://www.baseballmusings.com/cgi-bin/PlayerInfo.py?PlayerID=100854&amp;StartDate=06%2F29%2F1987&amp;EndDate=07%2F12%2F1987&amp;GameType=all&amp;PlayedFor=0&amp;PlayedVs=0&amp;Park=0" TargetMode="External"/><Relationship Id="rId196" Type="http://schemas.openxmlformats.org/officeDocument/2006/relationships/hyperlink" Target="https://www.baseballmusings.com/cgi-bin/PlayerInfo.py?PlayerID=101140&amp;StartDate=06%2F29%2F1987&amp;EndDate=07%2F12%2F1987&amp;GameType=all&amp;PlayedFor=0&amp;PlayedVs=0&amp;Park=0" TargetMode="External"/><Relationship Id="rId417" Type="http://schemas.openxmlformats.org/officeDocument/2006/relationships/hyperlink" Target="https://www.baseballmusings.com/cgi-bin/PlayerInfo.py?PlayerID=101237&amp;StartDate=06%2F29%2F1987&amp;EndDate=07%2F12%2F1987&amp;GameType=all&amp;PlayedFor=0&amp;PlayedVs=0&amp;Park=0" TargetMode="External"/><Relationship Id="rId459" Type="http://schemas.openxmlformats.org/officeDocument/2006/relationships/hyperlink" Target="https://www.baseballmusings.com/cgi-bin/PlayerInfo.py?PlayerID=101185&amp;StartDate=06%2F29%2F1987&amp;EndDate=07%2F12%2F1987&amp;GameType=all&amp;PlayedFor=0&amp;PlayedVs=0&amp;Park=0" TargetMode="External"/><Relationship Id="rId16" Type="http://schemas.openxmlformats.org/officeDocument/2006/relationships/hyperlink" Target="https://www.baseballmusings.com/cgi-bin/PlayerInfo.py?PlayerID=1099&amp;StartDate=06%2F29%2F1987&amp;EndDate=07%2F12%2F1987&amp;GameType=all&amp;PlayedFor=0&amp;PlayedVs=0&amp;Park=0" TargetMode="External"/><Relationship Id="rId221" Type="http://schemas.openxmlformats.org/officeDocument/2006/relationships/hyperlink" Target="https://www.baseballmusings.com/cgi-bin/PlayerInfo.py?PlayerID=101446&amp;StartDate=06%2F29%2F1987&amp;EndDate=07%2F12%2F1987&amp;GameType=all&amp;PlayedFor=0&amp;PlayedVs=0&amp;Park=0" TargetMode="External"/><Relationship Id="rId263" Type="http://schemas.openxmlformats.org/officeDocument/2006/relationships/hyperlink" Target="https://www.baseballmusings.com/cgi-bin/PlayerInfo.py?PlayerID=101497&amp;StartDate=06%2F29%2F1987&amp;EndDate=07%2F12%2F1987&amp;GameType=all&amp;PlayedFor=0&amp;PlayedVs=0&amp;Park=0" TargetMode="External"/><Relationship Id="rId319" Type="http://schemas.openxmlformats.org/officeDocument/2006/relationships/hyperlink" Target="https://www.baseballmusings.com/cgi-bin/PlayerInfo.py?PlayerID=101575&amp;StartDate=06%2F29%2F1987&amp;EndDate=07%2F12%2F1987&amp;GameType=all&amp;PlayedFor=0&amp;PlayedVs=0&amp;Park=0" TargetMode="External"/><Relationship Id="rId470" Type="http://schemas.openxmlformats.org/officeDocument/2006/relationships/hyperlink" Target="https://www.baseballmusings.com/cgi-bin/PlayerInfo.py?PlayerID=100700&amp;StartDate=06%2F29%2F1987&amp;EndDate=07%2F12%2F1987&amp;GameType=all&amp;PlayedFor=0&amp;PlayedVs=0&amp;Park=0" TargetMode="External"/><Relationship Id="rId58" Type="http://schemas.openxmlformats.org/officeDocument/2006/relationships/hyperlink" Target="https://www.baseballmusings.com/cgi-bin/PlayerInfo.py?PlayerID=100008&amp;StartDate=06%2F29%2F1987&amp;EndDate=07%2F12%2F1987&amp;GameType=all&amp;PlayedFor=0&amp;PlayedVs=0&amp;Park=0" TargetMode="External"/><Relationship Id="rId123" Type="http://schemas.openxmlformats.org/officeDocument/2006/relationships/hyperlink" Target="https://www.baseballmusings.com/cgi-bin/PlayerInfo.py?PlayerID=100357&amp;StartDate=06%2F29%2F1987&amp;EndDate=07%2F12%2F1987&amp;GameType=all&amp;PlayedFor=0&amp;PlayedVs=0&amp;Park=0" TargetMode="External"/><Relationship Id="rId330" Type="http://schemas.openxmlformats.org/officeDocument/2006/relationships/hyperlink" Target="https://www.baseballmusings.com/cgi-bin/PlayerInfo.py?PlayerID=100503&amp;StartDate=06%2F29%2F1987&amp;EndDate=07%2F12%2F1987&amp;GameType=all&amp;PlayedFor=0&amp;PlayedVs=0&amp;Park=0" TargetMode="External"/><Relationship Id="rId165" Type="http://schemas.openxmlformats.org/officeDocument/2006/relationships/hyperlink" Target="https://www.baseballmusings.com/cgi-bin/PlayerInfo.py?PlayerID=101618&amp;StartDate=06%2F29%2F1987&amp;EndDate=07%2F12%2F1987&amp;GameType=all&amp;PlayedFor=0&amp;PlayedVs=0&amp;Park=0" TargetMode="External"/><Relationship Id="rId372" Type="http://schemas.openxmlformats.org/officeDocument/2006/relationships/hyperlink" Target="https://www.baseballmusings.com/cgi-bin/PlayerInfo.py?PlayerID=100727&amp;StartDate=06%2F29%2F1987&amp;EndDate=07%2F12%2F1987&amp;GameType=all&amp;PlayedFor=0&amp;PlayedVs=0&amp;Park=0" TargetMode="External"/><Relationship Id="rId428" Type="http://schemas.openxmlformats.org/officeDocument/2006/relationships/hyperlink" Target="https://www.baseballmusings.com/cgi-bin/PlayerInfo.py?PlayerID=100746&amp;StartDate=06%2F29%2F1987&amp;EndDate=07%2F12%2F1987&amp;GameType=all&amp;PlayedFor=0&amp;PlayedVs=0&amp;Park=0" TargetMode="External"/><Relationship Id="rId232" Type="http://schemas.openxmlformats.org/officeDocument/2006/relationships/hyperlink" Target="https://www.baseballmusings.com/cgi-bin/PlayerInfo.py?PlayerID=100309&amp;StartDate=06%2F29%2F1987&amp;EndDate=07%2F12%2F1987&amp;GameType=all&amp;PlayedFor=0&amp;PlayedVs=0&amp;Park=0" TargetMode="External"/><Relationship Id="rId274" Type="http://schemas.openxmlformats.org/officeDocument/2006/relationships/hyperlink" Target="https://www.baseballmusings.com/cgi-bin/PlayerInfo.py?PlayerID=101539&amp;StartDate=06%2F29%2F1987&amp;EndDate=07%2F12%2F1987&amp;GameType=all&amp;PlayedFor=0&amp;PlayedVs=0&amp;Park=0" TargetMode="External"/><Relationship Id="rId481" Type="http://schemas.openxmlformats.org/officeDocument/2006/relationships/hyperlink" Target="https://www.baseballmusings.com/cgi-bin/PlayerInfo.py?PlayerID=101537&amp;StartDate=06%2F29%2F1987&amp;EndDate=07%2F12%2F1987&amp;GameType=all&amp;PlayedFor=0&amp;PlayedVs=0&amp;Park=0" TargetMode="External"/><Relationship Id="rId27" Type="http://schemas.openxmlformats.org/officeDocument/2006/relationships/hyperlink" Target="https://www.baseballmusings.com/cgi-bin/PlayerInfo.py?PlayerID=100712&amp;StartDate=06%2F29%2F1987&amp;EndDate=07%2F12%2F1987&amp;GameType=all&amp;PlayedFor=0&amp;PlayedVs=0&amp;Park=0" TargetMode="External"/><Relationship Id="rId69" Type="http://schemas.openxmlformats.org/officeDocument/2006/relationships/hyperlink" Target="https://www.baseballmusings.com/cgi-bin/PlayerInfo.py?PlayerID=100796&amp;StartDate=06%2F29%2F1987&amp;EndDate=07%2F12%2F1987&amp;GameType=all&amp;PlayedFor=0&amp;PlayedVs=0&amp;Park=0" TargetMode="External"/><Relationship Id="rId134" Type="http://schemas.openxmlformats.org/officeDocument/2006/relationships/hyperlink" Target="https://www.baseballmusings.com/cgi-bin/PlayerInfo.py?PlayerID=1390&amp;StartDate=06%2F29%2F1987&amp;EndDate=07%2F12%2F1987&amp;GameType=all&amp;PlayedFor=0&amp;PlayedVs=0&amp;Park=0" TargetMode="External"/><Relationship Id="rId80" Type="http://schemas.openxmlformats.org/officeDocument/2006/relationships/hyperlink" Target="https://www.baseballmusings.com/cgi-bin/PlayerInfo.py?PlayerID=100028&amp;StartDate=06%2F29%2F1987&amp;EndDate=07%2F12%2F1987&amp;GameType=all&amp;PlayedFor=0&amp;PlayedVs=0&amp;Park=0" TargetMode="External"/><Relationship Id="rId176" Type="http://schemas.openxmlformats.org/officeDocument/2006/relationships/hyperlink" Target="https://www.baseballmusings.com/cgi-bin/PlayerInfo.py?PlayerID=101352&amp;StartDate=06%2F29%2F1987&amp;EndDate=07%2F12%2F1987&amp;GameType=all&amp;PlayedFor=0&amp;PlayedVs=0&amp;Park=0" TargetMode="External"/><Relationship Id="rId341" Type="http://schemas.openxmlformats.org/officeDocument/2006/relationships/hyperlink" Target="https://www.baseballmusings.com/cgi-bin/PlayerInfo.py?PlayerID=100539&amp;StartDate=06%2F29%2F1987&amp;EndDate=07%2F12%2F1987&amp;GameType=all&amp;PlayedFor=0&amp;PlayedVs=0&amp;Park=0" TargetMode="External"/><Relationship Id="rId383" Type="http://schemas.openxmlformats.org/officeDocument/2006/relationships/hyperlink" Target="https://www.baseballmusings.com/cgi-bin/PlayerInfo.py?PlayerID=101127&amp;StartDate=06%2F29%2F1987&amp;EndDate=07%2F12%2F1987&amp;GameType=all&amp;PlayedFor=0&amp;PlayedVs=0&amp;Park=0" TargetMode="External"/><Relationship Id="rId439" Type="http://schemas.openxmlformats.org/officeDocument/2006/relationships/hyperlink" Target="https://www.baseballmusings.com/cgi-bin/PlayerInfo.py?PlayerID=100306&amp;StartDate=06%2F29%2F1987&amp;EndDate=07%2F12%2F1987&amp;GameType=all&amp;PlayedFor=0&amp;PlayedVs=0&amp;Park=0" TargetMode="External"/><Relationship Id="rId201" Type="http://schemas.openxmlformats.org/officeDocument/2006/relationships/hyperlink" Target="https://www.baseballmusings.com/cgi-bin/PlayerInfo.py?PlayerID=100097&amp;StartDate=06%2F29%2F1987&amp;EndDate=07%2F12%2F1987&amp;GameType=all&amp;PlayedFor=0&amp;PlayedVs=0&amp;Park=0" TargetMode="External"/><Relationship Id="rId243" Type="http://schemas.openxmlformats.org/officeDocument/2006/relationships/hyperlink" Target="https://www.baseballmusings.com/cgi-bin/PlayerInfo.py?PlayerID=101147&amp;StartDate=06%2F29%2F1987&amp;EndDate=07%2F12%2F1987&amp;GameType=all&amp;PlayedFor=0&amp;PlayedVs=0&amp;Park=0" TargetMode="External"/><Relationship Id="rId285" Type="http://schemas.openxmlformats.org/officeDocument/2006/relationships/hyperlink" Target="https://www.baseballmusings.com/cgi-bin/PlayerInfo.py?PlayerID=101116&amp;StartDate=06%2F29%2F1987&amp;EndDate=07%2F12%2F1987&amp;GameType=all&amp;PlayedFor=0&amp;PlayedVs=0&amp;Park=0" TargetMode="External"/><Relationship Id="rId450" Type="http://schemas.openxmlformats.org/officeDocument/2006/relationships/hyperlink" Target="https://www.baseballmusings.com/cgi-bin/PlayerInfo.py?PlayerID=100030&amp;StartDate=06%2F29%2F1987&amp;EndDate=07%2F12%2F1987&amp;GameType=all&amp;PlayedFor=0&amp;PlayedVs=0&amp;Park=0" TargetMode="External"/><Relationship Id="rId38" Type="http://schemas.openxmlformats.org/officeDocument/2006/relationships/hyperlink" Target="https://www.baseballmusings.com/cgi-bin/PlayerInfo.py?PlayerID=101054&amp;StartDate=06%2F29%2F1987&amp;EndDate=07%2F12%2F1987&amp;GameType=all&amp;PlayedFor=0&amp;PlayedVs=0&amp;Park=0" TargetMode="External"/><Relationship Id="rId103" Type="http://schemas.openxmlformats.org/officeDocument/2006/relationships/hyperlink" Target="https://www.baseballmusings.com/cgi-bin/PlayerInfo.py?PlayerID=100661&amp;StartDate=06%2F29%2F1987&amp;EndDate=07%2F12%2F1987&amp;GameType=all&amp;PlayedFor=0&amp;PlayedVs=0&amp;Park=0" TargetMode="External"/><Relationship Id="rId310" Type="http://schemas.openxmlformats.org/officeDocument/2006/relationships/hyperlink" Target="https://www.baseballmusings.com/cgi-bin/PlayerInfo.py?PlayerID=101253&amp;StartDate=06%2F29%2F1987&amp;EndDate=07%2F12%2F1987&amp;GameType=all&amp;PlayedFor=0&amp;PlayedVs=0&amp;Park=0" TargetMode="External"/><Relationship Id="rId91" Type="http://schemas.openxmlformats.org/officeDocument/2006/relationships/hyperlink" Target="https://www.baseballmusings.com/cgi-bin/PlayerInfo.py?PlayerID=117&amp;StartDate=06%2F29%2F1987&amp;EndDate=07%2F12%2F1987&amp;GameType=all&amp;PlayedFor=0&amp;PlayedVs=0&amp;Park=0" TargetMode="External"/><Relationship Id="rId145" Type="http://schemas.openxmlformats.org/officeDocument/2006/relationships/hyperlink" Target="https://www.baseballmusings.com/cgi-bin/PlayerInfo.py?PlayerID=101324&amp;StartDate=06%2F29%2F1987&amp;EndDate=07%2F12%2F1987&amp;GameType=all&amp;PlayedFor=0&amp;PlayedVs=0&amp;Park=0" TargetMode="External"/><Relationship Id="rId187" Type="http://schemas.openxmlformats.org/officeDocument/2006/relationships/hyperlink" Target="https://www.baseballmusings.com/cgi-bin/PlayerInfo.py?PlayerID=100497&amp;StartDate=06%2F29%2F1987&amp;EndDate=07%2F12%2F1987&amp;GameType=all&amp;PlayedFor=0&amp;PlayedVs=0&amp;Park=0" TargetMode="External"/><Relationship Id="rId352" Type="http://schemas.openxmlformats.org/officeDocument/2006/relationships/hyperlink" Target="https://www.baseballmusings.com/cgi-bin/PlayerInfo.py?PlayerID=100118&amp;StartDate=06%2F29%2F1987&amp;EndDate=07%2F12%2F1987&amp;GameType=all&amp;PlayedFor=0&amp;PlayedVs=0&amp;Park=0" TargetMode="External"/><Relationship Id="rId394" Type="http://schemas.openxmlformats.org/officeDocument/2006/relationships/hyperlink" Target="https://www.baseballmusings.com/cgi-bin/PlayerInfo.py?PlayerID=101232&amp;StartDate=06%2F29%2F1987&amp;EndDate=07%2F12%2F1987&amp;GameType=all&amp;PlayedFor=0&amp;PlayedVs=0&amp;Park=0" TargetMode="External"/><Relationship Id="rId408" Type="http://schemas.openxmlformats.org/officeDocument/2006/relationships/hyperlink" Target="https://www.baseballmusings.com/cgi-bin/PlayerInfo.py?PlayerID=100517&amp;StartDate=06%2F29%2F1987&amp;EndDate=07%2F12%2F1987&amp;GameType=all&amp;PlayedFor=0&amp;PlayedVs=0&amp;Park=0" TargetMode="External"/><Relationship Id="rId212" Type="http://schemas.openxmlformats.org/officeDocument/2006/relationships/hyperlink" Target="https://www.baseballmusings.com/cgi-bin/PlayerInfo.py?PlayerID=100816&amp;StartDate=06%2F29%2F1987&amp;EndDate=07%2F12%2F1987&amp;GameType=all&amp;PlayedFor=0&amp;PlayedVs=0&amp;Park=0" TargetMode="External"/><Relationship Id="rId254" Type="http://schemas.openxmlformats.org/officeDocument/2006/relationships/hyperlink" Target="https://www.baseballmusings.com/cgi-bin/PlayerInfo.py?PlayerID=293&amp;StartDate=06%2F29%2F1987&amp;EndDate=07%2F12%2F1987&amp;GameType=all&amp;PlayedFor=0&amp;PlayedVs=0&amp;Park=0" TargetMode="External"/><Relationship Id="rId49" Type="http://schemas.openxmlformats.org/officeDocument/2006/relationships/hyperlink" Target="https://www.baseballmusings.com/cgi-bin/PlayerInfo.py?PlayerID=100192&amp;StartDate=06%2F29%2F1987&amp;EndDate=07%2F12%2F1987&amp;GameType=all&amp;PlayedFor=0&amp;PlayedVs=0&amp;Park=0" TargetMode="External"/><Relationship Id="rId114" Type="http://schemas.openxmlformats.org/officeDocument/2006/relationships/hyperlink" Target="https://www.baseballmusings.com/cgi-bin/PlayerInfo.py?PlayerID=101246&amp;StartDate=06%2F29%2F1987&amp;EndDate=07%2F12%2F1987&amp;GameType=all&amp;PlayedFor=0&amp;PlayedVs=0&amp;Park=0" TargetMode="External"/><Relationship Id="rId296" Type="http://schemas.openxmlformats.org/officeDocument/2006/relationships/hyperlink" Target="https://www.baseballmusings.com/cgi-bin/PlayerInfo.py?PlayerID=101481&amp;StartDate=06%2F29%2F1987&amp;EndDate=07%2F12%2F1987&amp;GameType=all&amp;PlayedFor=0&amp;PlayedVs=0&amp;Park=0" TargetMode="External"/><Relationship Id="rId461" Type="http://schemas.openxmlformats.org/officeDocument/2006/relationships/hyperlink" Target="https://www.baseballmusings.com/cgi-bin/PlayerInfo.py?PlayerID=101287&amp;StartDate=06%2F29%2F1987&amp;EndDate=07%2F12%2F1987&amp;GameType=all&amp;PlayedFor=0&amp;PlayedVs=0&amp;Park=0" TargetMode="External"/><Relationship Id="rId60" Type="http://schemas.openxmlformats.org/officeDocument/2006/relationships/hyperlink" Target="https://www.baseballmusings.com/cgi-bin/PlayerInfo.py?PlayerID=101063&amp;StartDate=06%2F29%2F1987&amp;EndDate=07%2F12%2F1987&amp;GameType=all&amp;PlayedFor=0&amp;PlayedVs=0&amp;Park=0" TargetMode="External"/><Relationship Id="rId156" Type="http://schemas.openxmlformats.org/officeDocument/2006/relationships/hyperlink" Target="https://www.baseballmusings.com/cgi-bin/PlayerInfo.py?PlayerID=100239&amp;StartDate=06%2F29%2F1987&amp;EndDate=07%2F12%2F1987&amp;GameType=all&amp;PlayedFor=0&amp;PlayedVs=0&amp;Park=0" TargetMode="External"/><Relationship Id="rId198" Type="http://schemas.openxmlformats.org/officeDocument/2006/relationships/hyperlink" Target="https://www.baseballmusings.com/cgi-bin/PlayerInfo.py?PlayerID=100919&amp;StartDate=06%2F29%2F1987&amp;EndDate=07%2F12%2F1987&amp;GameType=all&amp;PlayedFor=0&amp;PlayedVs=0&amp;Park=0" TargetMode="External"/><Relationship Id="rId321" Type="http://schemas.openxmlformats.org/officeDocument/2006/relationships/hyperlink" Target="https://www.baseballmusings.com/cgi-bin/PlayerInfo.py?PlayerID=100165&amp;StartDate=06%2F29%2F1987&amp;EndDate=07%2F12%2F1987&amp;GameType=all&amp;PlayedFor=0&amp;PlayedVs=0&amp;Park=0" TargetMode="External"/><Relationship Id="rId363" Type="http://schemas.openxmlformats.org/officeDocument/2006/relationships/hyperlink" Target="https://www.baseballmusings.com/cgi-bin/PlayerInfo.py?PlayerID=100064&amp;StartDate=06%2F29%2F1987&amp;EndDate=07%2F12%2F1987&amp;GameType=all&amp;PlayedFor=0&amp;PlayedVs=0&amp;Park=0" TargetMode="External"/><Relationship Id="rId419" Type="http://schemas.openxmlformats.org/officeDocument/2006/relationships/hyperlink" Target="https://www.baseballmusings.com/cgi-bin/PlayerInfo.py?PlayerID=101395&amp;StartDate=06%2F29%2F1987&amp;EndDate=07%2F12%2F1987&amp;GameType=all&amp;PlayedFor=0&amp;PlayedVs=0&amp;Park=0" TargetMode="External"/><Relationship Id="rId223" Type="http://schemas.openxmlformats.org/officeDocument/2006/relationships/hyperlink" Target="https://www.baseballmusings.com/cgi-bin/PlayerInfo.py?PlayerID=100245&amp;StartDate=06%2F29%2F1987&amp;EndDate=07%2F12%2F1987&amp;GameType=all&amp;PlayedFor=0&amp;PlayedVs=0&amp;Park=0" TargetMode="External"/><Relationship Id="rId430" Type="http://schemas.openxmlformats.org/officeDocument/2006/relationships/hyperlink" Target="https://www.baseballmusings.com/cgi-bin/PlayerInfo.py?PlayerID=100780&amp;StartDate=06%2F29%2F1987&amp;EndDate=07%2F12%2F1987&amp;GameType=all&amp;PlayedFor=0&amp;PlayedVs=0&amp;Park=0" TargetMode="External"/><Relationship Id="rId18" Type="http://schemas.openxmlformats.org/officeDocument/2006/relationships/hyperlink" Target="https://www.baseballmusings.com/cgi-bin/PlayerInfo.py?PlayerID=100221&amp;StartDate=06%2F29%2F1987&amp;EndDate=07%2F12%2F1987&amp;GameType=all&amp;PlayedFor=0&amp;PlayedVs=0&amp;Park=0" TargetMode="External"/><Relationship Id="rId265" Type="http://schemas.openxmlformats.org/officeDocument/2006/relationships/hyperlink" Target="https://www.baseballmusings.com/cgi-bin/PlayerInfo.py?PlayerID=101546&amp;StartDate=06%2F29%2F1987&amp;EndDate=07%2F12%2F1987&amp;GameType=all&amp;PlayedFor=0&amp;PlayedVs=0&amp;Park=0" TargetMode="External"/><Relationship Id="rId472" Type="http://schemas.openxmlformats.org/officeDocument/2006/relationships/hyperlink" Target="https://www.baseballmusings.com/cgi-bin/PlayerInfo.py?PlayerID=101637&amp;StartDate=06%2F29%2F1987&amp;EndDate=07%2F12%2F1987&amp;GameType=all&amp;PlayedFor=0&amp;PlayedVs=0&amp;Park=0" TargetMode="External"/><Relationship Id="rId125" Type="http://schemas.openxmlformats.org/officeDocument/2006/relationships/hyperlink" Target="https://www.baseballmusings.com/cgi-bin/PlayerInfo.py?PlayerID=101341&amp;StartDate=06%2F29%2F1987&amp;EndDate=07%2F12%2F1987&amp;GameType=all&amp;PlayedFor=0&amp;PlayedVs=0&amp;Park=0" TargetMode="External"/><Relationship Id="rId167" Type="http://schemas.openxmlformats.org/officeDocument/2006/relationships/hyperlink" Target="https://www.baseballmusings.com/cgi-bin/PlayerInfo.py?PlayerID=100612&amp;StartDate=06%2F29%2F1987&amp;EndDate=07%2F12%2F1987&amp;GameType=all&amp;PlayedFor=0&amp;PlayedVs=0&amp;Park=0" TargetMode="External"/><Relationship Id="rId332" Type="http://schemas.openxmlformats.org/officeDocument/2006/relationships/hyperlink" Target="https://www.baseballmusings.com/cgi-bin/PlayerInfo.py?PlayerID=101354&amp;StartDate=06%2F29%2F1987&amp;EndDate=07%2F12%2F1987&amp;GameType=all&amp;PlayedFor=0&amp;PlayedVs=0&amp;Park=0" TargetMode="External"/><Relationship Id="rId374" Type="http://schemas.openxmlformats.org/officeDocument/2006/relationships/hyperlink" Target="https://www.baseballmusings.com/cgi-bin/PlayerInfo.py?PlayerID=101273&amp;StartDate=06%2F29%2F1987&amp;EndDate=07%2F12%2F1987&amp;GameType=all&amp;PlayedFor=0&amp;PlayedVs=0&amp;Park=0" TargetMode="External"/><Relationship Id="rId71" Type="http://schemas.openxmlformats.org/officeDocument/2006/relationships/hyperlink" Target="https://www.baseballmusings.com/cgi-bin/PlayerInfo.py?PlayerID=101033&amp;StartDate=06%2F29%2F1987&amp;EndDate=07%2F12%2F1987&amp;GameType=all&amp;PlayedFor=0&amp;PlayedVs=0&amp;Park=0" TargetMode="External"/><Relationship Id="rId234" Type="http://schemas.openxmlformats.org/officeDocument/2006/relationships/hyperlink" Target="https://www.baseballmusings.com/cgi-bin/PlayerInfo.py?PlayerID=100786&amp;StartDate=06%2F29%2F1987&amp;EndDate=07%2F12%2F1987&amp;GameType=all&amp;PlayedFor=0&amp;PlayedVs=0&amp;Park=0" TargetMode="External"/><Relationship Id="rId2" Type="http://schemas.openxmlformats.org/officeDocument/2006/relationships/hyperlink" Target="https://www.baseballmusings.com/cgi-bin/PlayerInfo.py?PlayerID=100069&amp;StartDate=06%2F29%2F1987&amp;EndDate=07%2F12%2F1987&amp;GameType=all&amp;PlayedFor=0&amp;PlayedVs=0&amp;Park=0" TargetMode="External"/><Relationship Id="rId29" Type="http://schemas.openxmlformats.org/officeDocument/2006/relationships/hyperlink" Target="https://www.baseballmusings.com/cgi-bin/PlayerInfo.py?PlayerID=100022&amp;StartDate=06%2F29%2F1987&amp;EndDate=07%2F12%2F1987&amp;GameType=all&amp;PlayedFor=0&amp;PlayedVs=0&amp;Park=0" TargetMode="External"/><Relationship Id="rId276" Type="http://schemas.openxmlformats.org/officeDocument/2006/relationships/hyperlink" Target="https://www.baseballmusings.com/cgi-bin/PlayerInfo.py?PlayerID=101535&amp;StartDate=06%2F29%2F1987&amp;EndDate=07%2F12%2F1987&amp;GameType=all&amp;PlayedFor=0&amp;PlayedVs=0&amp;Park=0" TargetMode="External"/><Relationship Id="rId441" Type="http://schemas.openxmlformats.org/officeDocument/2006/relationships/hyperlink" Target="https://www.baseballmusings.com/cgi-bin/PlayerInfo.py?PlayerID=101487&amp;StartDate=06%2F29%2F1987&amp;EndDate=07%2F12%2F1987&amp;GameType=all&amp;PlayedFor=0&amp;PlayedVs=0&amp;Park=0" TargetMode="External"/><Relationship Id="rId40" Type="http://schemas.openxmlformats.org/officeDocument/2006/relationships/hyperlink" Target="https://www.baseballmusings.com/cgi-bin/PlayerInfo.py?PlayerID=100982&amp;StartDate=06%2F29%2F1987&amp;EndDate=07%2F12%2F1987&amp;GameType=all&amp;PlayedFor=0&amp;PlayedVs=0&amp;Park=0" TargetMode="External"/><Relationship Id="rId136" Type="http://schemas.openxmlformats.org/officeDocument/2006/relationships/hyperlink" Target="https://www.baseballmusings.com/cgi-bin/PlayerInfo.py?PlayerID=100233&amp;StartDate=06%2F29%2F1987&amp;EndDate=07%2F12%2F1987&amp;GameType=all&amp;PlayedFor=0&amp;PlayedVs=0&amp;Park=0" TargetMode="External"/><Relationship Id="rId178" Type="http://schemas.openxmlformats.org/officeDocument/2006/relationships/hyperlink" Target="https://www.baseballmusings.com/cgi-bin/PlayerInfo.py?PlayerID=100564&amp;StartDate=06%2F29%2F1987&amp;EndDate=07%2F12%2F1987&amp;GameType=all&amp;PlayedFor=0&amp;PlayedVs=0&amp;Park=0" TargetMode="External"/><Relationship Id="rId301" Type="http://schemas.openxmlformats.org/officeDocument/2006/relationships/hyperlink" Target="https://www.baseballmusings.com/cgi-bin/PlayerInfo.py?PlayerID=101158&amp;StartDate=06%2F29%2F1987&amp;EndDate=07%2F12%2F1987&amp;GameType=all&amp;PlayedFor=0&amp;PlayedVs=0&amp;Park=0" TargetMode="External"/><Relationship Id="rId343" Type="http://schemas.openxmlformats.org/officeDocument/2006/relationships/hyperlink" Target="https://www.baseballmusings.com/cgi-bin/PlayerInfo.py?PlayerID=100181&amp;StartDate=06%2F29%2F1987&amp;EndDate=07%2F12%2F1987&amp;GameType=all&amp;PlayedFor=0&amp;PlayedVs=0&amp;Park=0" TargetMode="External"/><Relationship Id="rId82" Type="http://schemas.openxmlformats.org/officeDocument/2006/relationships/hyperlink" Target="https://www.baseballmusings.com/cgi-bin/PlayerInfo.py?PlayerID=101083&amp;StartDate=06%2F29%2F1987&amp;EndDate=07%2F12%2F1987&amp;GameType=all&amp;PlayedFor=0&amp;PlayedVs=0&amp;Park=0" TargetMode="External"/><Relationship Id="rId203" Type="http://schemas.openxmlformats.org/officeDocument/2006/relationships/hyperlink" Target="https://www.baseballmusings.com/cgi-bin/PlayerInfo.py?PlayerID=101213&amp;StartDate=06%2F29%2F1987&amp;EndDate=07%2F12%2F1987&amp;GameType=all&amp;PlayedFor=0&amp;PlayedVs=0&amp;Park=0" TargetMode="External"/><Relationship Id="rId385" Type="http://schemas.openxmlformats.org/officeDocument/2006/relationships/hyperlink" Target="https://www.baseballmusings.com/cgi-bin/PlayerInfo.py?PlayerID=100106&amp;StartDate=06%2F29%2F1987&amp;EndDate=07%2F12%2F1987&amp;GameType=all&amp;PlayedFor=0&amp;PlayedVs=0&amp;Park=0" TargetMode="External"/><Relationship Id="rId245" Type="http://schemas.openxmlformats.org/officeDocument/2006/relationships/hyperlink" Target="https://www.baseballmusings.com/cgi-bin/PlayerInfo.py?PlayerID=101374&amp;StartDate=06%2F29%2F1987&amp;EndDate=07%2F12%2F1987&amp;GameType=all&amp;PlayedFor=0&amp;PlayedVs=0&amp;Park=0" TargetMode="External"/><Relationship Id="rId287" Type="http://schemas.openxmlformats.org/officeDocument/2006/relationships/hyperlink" Target="https://www.baseballmusings.com/cgi-bin/PlayerInfo.py?PlayerID=100317&amp;StartDate=06%2F29%2F1987&amp;EndDate=07%2F12%2F1987&amp;GameType=all&amp;PlayedFor=0&amp;PlayedVs=0&amp;Park=0" TargetMode="External"/><Relationship Id="rId410" Type="http://schemas.openxmlformats.org/officeDocument/2006/relationships/hyperlink" Target="https://www.baseballmusings.com/cgi-bin/PlayerInfo.py?PlayerID=100596&amp;StartDate=06%2F29%2F1987&amp;EndDate=07%2F12%2F1987&amp;GameType=all&amp;PlayedFor=0&amp;PlayedVs=0&amp;Park=0" TargetMode="External"/><Relationship Id="rId452" Type="http://schemas.openxmlformats.org/officeDocument/2006/relationships/hyperlink" Target="https://www.baseballmusings.com/cgi-bin/PlayerInfo.py?PlayerID=101090&amp;StartDate=06%2F29%2F1987&amp;EndDate=07%2F12%2F1987&amp;GameType=all&amp;PlayedFor=0&amp;PlayedVs=0&amp;Park=0" TargetMode="External"/><Relationship Id="rId105" Type="http://schemas.openxmlformats.org/officeDocument/2006/relationships/hyperlink" Target="https://www.baseballmusings.com/cgi-bin/PlayerInfo.py?PlayerID=100638&amp;StartDate=06%2F29%2F1987&amp;EndDate=07%2F12%2F1987&amp;GameType=all&amp;PlayedFor=0&amp;PlayedVs=0&amp;Park=0" TargetMode="External"/><Relationship Id="rId147" Type="http://schemas.openxmlformats.org/officeDocument/2006/relationships/hyperlink" Target="https://www.baseballmusings.com/cgi-bin/PlayerInfo.py?PlayerID=101441&amp;StartDate=06%2F29%2F1987&amp;EndDate=07%2F12%2F1987&amp;GameType=all&amp;PlayedFor=0&amp;PlayedVs=0&amp;Park=0" TargetMode="External"/><Relationship Id="rId312" Type="http://schemas.openxmlformats.org/officeDocument/2006/relationships/hyperlink" Target="https://www.baseballmusings.com/cgi-bin/PlayerInfo.py?PlayerID=100137&amp;StartDate=06%2F29%2F1987&amp;EndDate=07%2F12%2F1987&amp;GameType=all&amp;PlayedFor=0&amp;PlayedVs=0&amp;Park=0" TargetMode="External"/><Relationship Id="rId354" Type="http://schemas.openxmlformats.org/officeDocument/2006/relationships/hyperlink" Target="https://www.baseballmusings.com/cgi-bin/PlayerInfo.py?PlayerID=100648&amp;StartDate=06%2F29%2F1987&amp;EndDate=07%2F12%2F1987&amp;GameType=all&amp;PlayedFor=0&amp;PlayedVs=0&amp;Park=0" TargetMode="External"/><Relationship Id="rId51" Type="http://schemas.openxmlformats.org/officeDocument/2006/relationships/hyperlink" Target="https://www.baseballmusings.com/cgi-bin/PlayerInfo.py?PlayerID=100556&amp;StartDate=06%2F29%2F1987&amp;EndDate=07%2F12%2F1987&amp;GameType=all&amp;PlayedFor=0&amp;PlayedVs=0&amp;Park=0" TargetMode="External"/><Relationship Id="rId93" Type="http://schemas.openxmlformats.org/officeDocument/2006/relationships/hyperlink" Target="https://www.baseballmusings.com/cgi-bin/PlayerInfo.py?PlayerID=101150&amp;StartDate=06%2F29%2F1987&amp;EndDate=07%2F12%2F1987&amp;GameType=all&amp;PlayedFor=0&amp;PlayedVs=0&amp;Park=0" TargetMode="External"/><Relationship Id="rId189" Type="http://schemas.openxmlformats.org/officeDocument/2006/relationships/hyperlink" Target="https://www.baseballmusings.com/cgi-bin/PlayerInfo.py?PlayerID=101169&amp;StartDate=06%2F29%2F1987&amp;EndDate=07%2F12%2F1987&amp;GameType=all&amp;PlayedFor=0&amp;PlayedVs=0&amp;Park=0" TargetMode="External"/><Relationship Id="rId396" Type="http://schemas.openxmlformats.org/officeDocument/2006/relationships/hyperlink" Target="https://www.baseballmusings.com/cgi-bin/PlayerInfo.py?PlayerID=101350&amp;StartDate=06%2F29%2F1987&amp;EndDate=07%2F12%2F1987&amp;GameType=all&amp;PlayedFor=0&amp;PlayedVs=0&amp;Park=0" TargetMode="External"/><Relationship Id="rId3" Type="http://schemas.openxmlformats.org/officeDocument/2006/relationships/hyperlink" Target="https://www.baseballmusings.com/cgi-bin/PlayerInfo.py?PlayerID=100432&amp;StartDate=06%2F29%2F1987&amp;EndDate=07%2F12%2F1987&amp;GameType=all&amp;PlayedFor=0&amp;PlayedVs=0&amp;Park=0" TargetMode="External"/><Relationship Id="rId214" Type="http://schemas.openxmlformats.org/officeDocument/2006/relationships/hyperlink" Target="https://www.baseballmusings.com/cgi-bin/PlayerInfo.py?PlayerID=100085&amp;StartDate=06%2F29%2F1987&amp;EndDate=07%2F12%2F1987&amp;GameType=all&amp;PlayedFor=0&amp;PlayedVs=0&amp;Park=0" TargetMode="External"/><Relationship Id="rId235" Type="http://schemas.openxmlformats.org/officeDocument/2006/relationships/hyperlink" Target="https://www.baseballmusings.com/cgi-bin/PlayerInfo.py?PlayerID=100899&amp;StartDate=06%2F29%2F1987&amp;EndDate=07%2F12%2F1987&amp;GameType=all&amp;PlayedFor=0&amp;PlayedVs=0&amp;Park=0" TargetMode="External"/><Relationship Id="rId256" Type="http://schemas.openxmlformats.org/officeDocument/2006/relationships/hyperlink" Target="https://www.baseballmusings.com/cgi-bin/PlayerInfo.py?PlayerID=100422&amp;StartDate=06%2F29%2F1987&amp;EndDate=07%2F12%2F1987&amp;GameType=all&amp;PlayedFor=0&amp;PlayedVs=0&amp;Park=0" TargetMode="External"/><Relationship Id="rId277" Type="http://schemas.openxmlformats.org/officeDocument/2006/relationships/hyperlink" Target="https://www.baseballmusings.com/cgi-bin/PlayerInfo.py?PlayerID=101401&amp;StartDate=06%2F29%2F1987&amp;EndDate=07%2F12%2F1987&amp;GameType=all&amp;PlayedFor=0&amp;PlayedVs=0&amp;Park=0" TargetMode="External"/><Relationship Id="rId298" Type="http://schemas.openxmlformats.org/officeDocument/2006/relationships/hyperlink" Target="https://www.baseballmusings.com/cgi-bin/PlayerInfo.py?PlayerID=101109&amp;StartDate=06%2F29%2F1987&amp;EndDate=07%2F12%2F1987&amp;GameType=all&amp;PlayedFor=0&amp;PlayedVs=0&amp;Park=0" TargetMode="External"/><Relationship Id="rId400" Type="http://schemas.openxmlformats.org/officeDocument/2006/relationships/hyperlink" Target="https://www.baseballmusings.com/cgi-bin/PlayerInfo.py?PlayerID=100406&amp;StartDate=06%2F29%2F1987&amp;EndDate=07%2F12%2F1987&amp;GameType=all&amp;PlayedFor=0&amp;PlayedVs=0&amp;Park=0" TargetMode="External"/><Relationship Id="rId421" Type="http://schemas.openxmlformats.org/officeDocument/2006/relationships/hyperlink" Target="https://www.baseballmusings.com/cgi-bin/PlayerInfo.py?PlayerID=100202&amp;StartDate=06%2F29%2F1987&amp;EndDate=07%2F12%2F1987&amp;GameType=all&amp;PlayedFor=0&amp;PlayedVs=0&amp;Park=0" TargetMode="External"/><Relationship Id="rId442" Type="http://schemas.openxmlformats.org/officeDocument/2006/relationships/hyperlink" Target="https://www.baseballmusings.com/cgi-bin/PlayerInfo.py?PlayerID=100573&amp;StartDate=06%2F29%2F1987&amp;EndDate=07%2F12%2F1987&amp;GameType=all&amp;PlayedFor=0&amp;PlayedVs=0&amp;Park=0" TargetMode="External"/><Relationship Id="rId463" Type="http://schemas.openxmlformats.org/officeDocument/2006/relationships/hyperlink" Target="https://www.baseballmusings.com/cgi-bin/PlayerInfo.py?PlayerID=101299&amp;StartDate=06%2F29%2F1987&amp;EndDate=07%2F12%2F1987&amp;GameType=all&amp;PlayedFor=0&amp;PlayedVs=0&amp;Park=0" TargetMode="External"/><Relationship Id="rId116" Type="http://schemas.openxmlformats.org/officeDocument/2006/relationships/hyperlink" Target="https://www.baseballmusings.com/cgi-bin/PlayerInfo.py?PlayerID=101462&amp;StartDate=06%2F29%2F1987&amp;EndDate=07%2F12%2F1987&amp;GameType=all&amp;PlayedFor=0&amp;PlayedVs=0&amp;Park=0" TargetMode="External"/><Relationship Id="rId137" Type="http://schemas.openxmlformats.org/officeDocument/2006/relationships/hyperlink" Target="https://www.baseballmusings.com/cgi-bin/PlayerInfo.py?PlayerID=335&amp;StartDate=06%2F29%2F1987&amp;EndDate=07%2F12%2F1987&amp;GameType=all&amp;PlayedFor=0&amp;PlayedVs=0&amp;Park=0" TargetMode="External"/><Relationship Id="rId158" Type="http://schemas.openxmlformats.org/officeDocument/2006/relationships/hyperlink" Target="https://www.baseballmusings.com/cgi-bin/PlayerInfo.py?PlayerID=100079&amp;StartDate=06%2F29%2F1987&amp;EndDate=07%2F12%2F1987&amp;GameType=all&amp;PlayedFor=0&amp;PlayedVs=0&amp;Park=0" TargetMode="External"/><Relationship Id="rId302" Type="http://schemas.openxmlformats.org/officeDocument/2006/relationships/hyperlink" Target="https://www.baseballmusings.com/cgi-bin/PlayerInfo.py?PlayerID=100416&amp;StartDate=06%2F29%2F1987&amp;EndDate=07%2F12%2F1987&amp;GameType=all&amp;PlayedFor=0&amp;PlayedVs=0&amp;Park=0" TargetMode="External"/><Relationship Id="rId323" Type="http://schemas.openxmlformats.org/officeDocument/2006/relationships/hyperlink" Target="https://www.baseballmusings.com/cgi-bin/PlayerInfo.py?PlayerID=101574&amp;StartDate=06%2F29%2F1987&amp;EndDate=07%2F12%2F1987&amp;GameType=all&amp;PlayedFor=0&amp;PlayedVs=0&amp;Park=0" TargetMode="External"/><Relationship Id="rId344" Type="http://schemas.openxmlformats.org/officeDocument/2006/relationships/hyperlink" Target="https://www.baseballmusings.com/cgi-bin/PlayerInfo.py?PlayerID=101295&amp;StartDate=06%2F29%2F1987&amp;EndDate=07%2F12%2F1987&amp;GameType=all&amp;PlayedFor=0&amp;PlayedVs=0&amp;Park=0" TargetMode="External"/><Relationship Id="rId20" Type="http://schemas.openxmlformats.org/officeDocument/2006/relationships/hyperlink" Target="https://www.baseballmusings.com/cgi-bin/PlayerInfo.py?PlayerID=101080&amp;StartDate=06%2F29%2F1987&amp;EndDate=07%2F12%2F1987&amp;GameType=all&amp;PlayedFor=0&amp;PlayedVs=0&amp;Park=0" TargetMode="External"/><Relationship Id="rId41" Type="http://schemas.openxmlformats.org/officeDocument/2006/relationships/hyperlink" Target="https://www.baseballmusings.com/cgi-bin/PlayerInfo.py?PlayerID=101001&amp;StartDate=06%2F29%2F1987&amp;EndDate=07%2F12%2F1987&amp;GameType=all&amp;PlayedFor=0&amp;PlayedVs=0&amp;Park=0" TargetMode="External"/><Relationship Id="rId62" Type="http://schemas.openxmlformats.org/officeDocument/2006/relationships/hyperlink" Target="https://www.baseballmusings.com/cgi-bin/PlayerInfo.py?PlayerID=100944&amp;StartDate=06%2F29%2F1987&amp;EndDate=07%2F12%2F1987&amp;GameType=all&amp;PlayedFor=0&amp;PlayedVs=0&amp;Park=0" TargetMode="External"/><Relationship Id="rId83" Type="http://schemas.openxmlformats.org/officeDocument/2006/relationships/hyperlink" Target="https://www.baseballmusings.com/cgi-bin/PlayerInfo.py?PlayerID=100833&amp;StartDate=06%2F29%2F1987&amp;EndDate=07%2F12%2F1987&amp;GameType=all&amp;PlayedFor=0&amp;PlayedVs=0&amp;Park=0" TargetMode="External"/><Relationship Id="rId179" Type="http://schemas.openxmlformats.org/officeDocument/2006/relationships/hyperlink" Target="https://www.baseballmusings.com/cgi-bin/PlayerInfo.py?PlayerID=100857&amp;StartDate=06%2F29%2F1987&amp;EndDate=07%2F12%2F1987&amp;GameType=all&amp;PlayedFor=0&amp;PlayedVs=0&amp;Park=0" TargetMode="External"/><Relationship Id="rId365" Type="http://schemas.openxmlformats.org/officeDocument/2006/relationships/hyperlink" Target="https://www.baseballmusings.com/cgi-bin/PlayerInfo.py?PlayerID=100117&amp;StartDate=06%2F29%2F1987&amp;EndDate=07%2F12%2F1987&amp;GameType=all&amp;PlayedFor=0&amp;PlayedVs=0&amp;Park=0" TargetMode="External"/><Relationship Id="rId386" Type="http://schemas.openxmlformats.org/officeDocument/2006/relationships/hyperlink" Target="https://www.baseballmusings.com/cgi-bin/PlayerInfo.py?PlayerID=101378&amp;StartDate=06%2F29%2F1987&amp;EndDate=07%2F12%2F1987&amp;GameType=all&amp;PlayedFor=0&amp;PlayedVs=0&amp;Park=0" TargetMode="External"/><Relationship Id="rId190" Type="http://schemas.openxmlformats.org/officeDocument/2006/relationships/hyperlink" Target="https://www.baseballmusings.com/cgi-bin/PlayerInfo.py?PlayerID=100529&amp;StartDate=06%2F29%2F1987&amp;EndDate=07%2F12%2F1987&amp;GameType=all&amp;PlayedFor=0&amp;PlayedVs=0&amp;Park=0" TargetMode="External"/><Relationship Id="rId204" Type="http://schemas.openxmlformats.org/officeDocument/2006/relationships/hyperlink" Target="https://www.baseballmusings.com/cgi-bin/PlayerInfo.py?PlayerID=101272&amp;StartDate=06%2F29%2F1987&amp;EndDate=07%2F12%2F1987&amp;GameType=all&amp;PlayedFor=0&amp;PlayedVs=0&amp;Park=0" TargetMode="External"/><Relationship Id="rId225" Type="http://schemas.openxmlformats.org/officeDocument/2006/relationships/hyperlink" Target="https://www.baseballmusings.com/cgi-bin/PlayerInfo.py?PlayerID=100295&amp;StartDate=06%2F29%2F1987&amp;EndDate=07%2F12%2F1987&amp;GameType=all&amp;PlayedFor=0&amp;PlayedVs=0&amp;Park=0" TargetMode="External"/><Relationship Id="rId246" Type="http://schemas.openxmlformats.org/officeDocument/2006/relationships/hyperlink" Target="https://www.baseballmusings.com/cgi-bin/PlayerInfo.py?PlayerID=100013&amp;StartDate=06%2F29%2F1987&amp;EndDate=07%2F12%2F1987&amp;GameType=all&amp;PlayedFor=0&amp;PlayedVs=0&amp;Park=0" TargetMode="External"/><Relationship Id="rId267" Type="http://schemas.openxmlformats.org/officeDocument/2006/relationships/hyperlink" Target="https://www.baseballmusings.com/cgi-bin/PlayerInfo.py?PlayerID=100191&amp;StartDate=06%2F29%2F1987&amp;EndDate=07%2F12%2F1987&amp;GameType=all&amp;PlayedFor=0&amp;PlayedVs=0&amp;Park=0" TargetMode="External"/><Relationship Id="rId288" Type="http://schemas.openxmlformats.org/officeDocument/2006/relationships/hyperlink" Target="https://www.baseballmusings.com/cgi-bin/PlayerInfo.py?PlayerID=101506&amp;StartDate=06%2F29%2F1987&amp;EndDate=07%2F12%2F1987&amp;GameType=all&amp;PlayedFor=0&amp;PlayedVs=0&amp;Park=0" TargetMode="External"/><Relationship Id="rId411" Type="http://schemas.openxmlformats.org/officeDocument/2006/relationships/hyperlink" Target="https://www.baseballmusings.com/cgi-bin/PlayerInfo.py?PlayerID=100644&amp;StartDate=06%2F29%2F1987&amp;EndDate=07%2F12%2F1987&amp;GameType=all&amp;PlayedFor=0&amp;PlayedVs=0&amp;Park=0" TargetMode="External"/><Relationship Id="rId432" Type="http://schemas.openxmlformats.org/officeDocument/2006/relationships/hyperlink" Target="https://www.baseballmusings.com/cgi-bin/PlayerInfo.py?PlayerID=101011&amp;StartDate=06%2F29%2F1987&amp;EndDate=07%2F12%2F1987&amp;GameType=all&amp;PlayedFor=0&amp;PlayedVs=0&amp;Park=0" TargetMode="External"/><Relationship Id="rId453" Type="http://schemas.openxmlformats.org/officeDocument/2006/relationships/hyperlink" Target="https://www.baseballmusings.com/cgi-bin/PlayerInfo.py?PlayerID=101210&amp;StartDate=06%2F29%2F1987&amp;EndDate=07%2F12%2F1987&amp;GameType=all&amp;PlayedFor=0&amp;PlayedVs=0&amp;Park=0" TargetMode="External"/><Relationship Id="rId474" Type="http://schemas.openxmlformats.org/officeDocument/2006/relationships/hyperlink" Target="https://www.baseballmusings.com/cgi-bin/PlayerInfo.py?PlayerID=100889&amp;StartDate=06%2F29%2F1987&amp;EndDate=07%2F12%2F1987&amp;GameType=all&amp;PlayedFor=0&amp;PlayedVs=0&amp;Park=0" TargetMode="External"/><Relationship Id="rId106" Type="http://schemas.openxmlformats.org/officeDocument/2006/relationships/hyperlink" Target="https://www.baseballmusings.com/cgi-bin/PlayerInfo.py?PlayerID=101051&amp;StartDate=06%2F29%2F1987&amp;EndDate=07%2F12%2F1987&amp;GameType=all&amp;PlayedFor=0&amp;PlayedVs=0&amp;Park=0" TargetMode="External"/><Relationship Id="rId127" Type="http://schemas.openxmlformats.org/officeDocument/2006/relationships/hyperlink" Target="https://www.baseballmusings.com/cgi-bin/PlayerInfo.py?PlayerID=100073&amp;StartDate=06%2F29%2F1987&amp;EndDate=07%2F12%2F1987&amp;GameType=all&amp;PlayedFor=0&amp;PlayedVs=0&amp;Park=0" TargetMode="External"/><Relationship Id="rId313" Type="http://schemas.openxmlformats.org/officeDocument/2006/relationships/hyperlink" Target="https://www.baseballmusings.com/cgi-bin/PlayerInfo.py?PlayerID=101219&amp;StartDate=06%2F29%2F1987&amp;EndDate=07%2F12%2F1987&amp;GameType=all&amp;PlayedFor=0&amp;PlayedVs=0&amp;Park=0" TargetMode="External"/><Relationship Id="rId10" Type="http://schemas.openxmlformats.org/officeDocument/2006/relationships/hyperlink" Target="https://www.baseballmusings.com/cgi-bin/PlayerInfo.py?PlayerID=101172&amp;StartDate=06%2F29%2F1987&amp;EndDate=07%2F12%2F1987&amp;GameType=all&amp;PlayedFor=0&amp;PlayedVs=0&amp;Park=0" TargetMode="External"/><Relationship Id="rId31" Type="http://schemas.openxmlformats.org/officeDocument/2006/relationships/hyperlink" Target="https://www.baseballmusings.com/cgi-bin/PlayerInfo.py?PlayerID=100210&amp;StartDate=06%2F29%2F1987&amp;EndDate=07%2F12%2F1987&amp;GameType=all&amp;PlayedFor=0&amp;PlayedVs=0&amp;Park=0" TargetMode="External"/><Relationship Id="rId52" Type="http://schemas.openxmlformats.org/officeDocument/2006/relationships/hyperlink" Target="https://www.baseballmusings.com/cgi-bin/PlayerInfo.py?PlayerID=100657&amp;StartDate=06%2F29%2F1987&amp;EndDate=07%2F12%2F1987&amp;GameType=all&amp;PlayedFor=0&amp;PlayedVs=0&amp;Park=0" TargetMode="External"/><Relationship Id="rId73" Type="http://schemas.openxmlformats.org/officeDocument/2006/relationships/hyperlink" Target="https://www.baseballmusings.com/cgi-bin/PlayerInfo.py?PlayerID=100433&amp;StartDate=06%2F29%2F1987&amp;EndDate=07%2F12%2F1987&amp;GameType=all&amp;PlayedFor=0&amp;PlayedVs=0&amp;Park=0" TargetMode="External"/><Relationship Id="rId94" Type="http://schemas.openxmlformats.org/officeDocument/2006/relationships/hyperlink" Target="https://www.baseballmusings.com/cgi-bin/PlayerInfo.py?PlayerID=100193&amp;StartDate=06%2F29%2F1987&amp;EndDate=07%2F12%2F1987&amp;GameType=all&amp;PlayedFor=0&amp;PlayedVs=0&amp;Park=0" TargetMode="External"/><Relationship Id="rId148" Type="http://schemas.openxmlformats.org/officeDocument/2006/relationships/hyperlink" Target="https://www.baseballmusings.com/cgi-bin/PlayerInfo.py?PlayerID=100170&amp;StartDate=06%2F29%2F1987&amp;EndDate=07%2F12%2F1987&amp;GameType=all&amp;PlayedFor=0&amp;PlayedVs=0&amp;Park=0" TargetMode="External"/><Relationship Id="rId169" Type="http://schemas.openxmlformats.org/officeDocument/2006/relationships/hyperlink" Target="https://www.baseballmusings.com/cgi-bin/PlayerInfo.py?PlayerID=101315&amp;StartDate=06%2F29%2F1987&amp;EndDate=07%2F12%2F1987&amp;GameType=all&amp;PlayedFor=0&amp;PlayedVs=0&amp;Park=0" TargetMode="External"/><Relationship Id="rId334" Type="http://schemas.openxmlformats.org/officeDocument/2006/relationships/hyperlink" Target="https://www.baseballmusings.com/cgi-bin/PlayerInfo.py?PlayerID=101197&amp;StartDate=06%2F29%2F1987&amp;EndDate=07%2F12%2F1987&amp;GameType=all&amp;PlayedFor=0&amp;PlayedVs=0&amp;Park=0" TargetMode="External"/><Relationship Id="rId355" Type="http://schemas.openxmlformats.org/officeDocument/2006/relationships/hyperlink" Target="https://www.baseballmusings.com/cgi-bin/PlayerInfo.py?PlayerID=100975&amp;StartDate=06%2F29%2F1987&amp;EndDate=07%2F12%2F1987&amp;GameType=all&amp;PlayedFor=0&amp;PlayedVs=0&amp;Park=0" TargetMode="External"/><Relationship Id="rId376" Type="http://schemas.openxmlformats.org/officeDocument/2006/relationships/hyperlink" Target="https://www.baseballmusings.com/cgi-bin/PlayerInfo.py?PlayerID=100479&amp;StartDate=06%2F29%2F1987&amp;EndDate=07%2F12%2F1987&amp;GameType=all&amp;PlayedFor=0&amp;PlayedVs=0&amp;Park=0" TargetMode="External"/><Relationship Id="rId397" Type="http://schemas.openxmlformats.org/officeDocument/2006/relationships/hyperlink" Target="https://www.baseballmusings.com/cgi-bin/PlayerInfo.py?PlayerID=101192&amp;StartDate=06%2F29%2F1987&amp;EndDate=07%2F12%2F1987&amp;GameType=all&amp;PlayedFor=0&amp;PlayedVs=0&amp;Park=0" TargetMode="External"/><Relationship Id="rId4" Type="http://schemas.openxmlformats.org/officeDocument/2006/relationships/hyperlink" Target="https://www.baseballmusings.com/cgi-bin/PlayerInfo.py?PlayerID=100771&amp;StartDate=06%2F29%2F1987&amp;EndDate=07%2F12%2F1987&amp;GameType=all&amp;PlayedFor=0&amp;PlayedVs=0&amp;Park=0" TargetMode="External"/><Relationship Id="rId180" Type="http://schemas.openxmlformats.org/officeDocument/2006/relationships/hyperlink" Target="https://www.baseballmusings.com/cgi-bin/PlayerInfo.py?PlayerID=100600&amp;StartDate=06%2F29%2F1987&amp;EndDate=07%2F12%2F1987&amp;GameType=all&amp;PlayedFor=0&amp;PlayedVs=0&amp;Park=0" TargetMode="External"/><Relationship Id="rId215" Type="http://schemas.openxmlformats.org/officeDocument/2006/relationships/hyperlink" Target="https://www.baseballmusings.com/cgi-bin/PlayerInfo.py?PlayerID=101358&amp;StartDate=06%2F29%2F1987&amp;EndDate=07%2F12%2F1987&amp;GameType=all&amp;PlayedFor=0&amp;PlayedVs=0&amp;Park=0" TargetMode="External"/><Relationship Id="rId236" Type="http://schemas.openxmlformats.org/officeDocument/2006/relationships/hyperlink" Target="https://www.baseballmusings.com/cgi-bin/PlayerInfo.py?PlayerID=101082&amp;StartDate=06%2F29%2F1987&amp;EndDate=07%2F12%2F1987&amp;GameType=all&amp;PlayedFor=0&amp;PlayedVs=0&amp;Park=0" TargetMode="External"/><Relationship Id="rId257" Type="http://schemas.openxmlformats.org/officeDocument/2006/relationships/hyperlink" Target="https://www.baseballmusings.com/cgi-bin/PlayerInfo.py?PlayerID=101620&amp;StartDate=06%2F29%2F1987&amp;EndDate=07%2F12%2F1987&amp;GameType=all&amp;PlayedFor=0&amp;PlayedVs=0&amp;Park=0" TargetMode="External"/><Relationship Id="rId278" Type="http://schemas.openxmlformats.org/officeDocument/2006/relationships/hyperlink" Target="https://www.baseballmusings.com/cgi-bin/PlayerInfo.py?PlayerID=101050&amp;StartDate=06%2F29%2F1987&amp;EndDate=07%2F12%2F1987&amp;GameType=all&amp;PlayedFor=0&amp;PlayedVs=0&amp;Park=0" TargetMode="External"/><Relationship Id="rId401" Type="http://schemas.openxmlformats.org/officeDocument/2006/relationships/hyperlink" Target="https://www.baseballmusings.com/cgi-bin/PlayerInfo.py?PlayerID=100500&amp;StartDate=06%2F29%2F1987&amp;EndDate=07%2F12%2F1987&amp;GameType=all&amp;PlayedFor=0&amp;PlayedVs=0&amp;Park=0" TargetMode="External"/><Relationship Id="rId422" Type="http://schemas.openxmlformats.org/officeDocument/2006/relationships/hyperlink" Target="https://www.baseballmusings.com/cgi-bin/PlayerInfo.py?PlayerID=100241&amp;StartDate=06%2F29%2F1987&amp;EndDate=07%2F12%2F1987&amp;GameType=all&amp;PlayedFor=0&amp;PlayedVs=0&amp;Park=0" TargetMode="External"/><Relationship Id="rId443" Type="http://schemas.openxmlformats.org/officeDocument/2006/relationships/hyperlink" Target="https://www.baseballmusings.com/cgi-bin/PlayerInfo.py?PlayerID=101572&amp;StartDate=06%2F29%2F1987&amp;EndDate=07%2F12%2F1987&amp;GameType=all&amp;PlayedFor=0&amp;PlayedVs=0&amp;Park=0" TargetMode="External"/><Relationship Id="rId464" Type="http://schemas.openxmlformats.org/officeDocument/2006/relationships/hyperlink" Target="https://www.baseballmusings.com/cgi-bin/PlayerInfo.py?PlayerID=101311&amp;StartDate=06%2F29%2F1987&amp;EndDate=07%2F12%2F1987&amp;GameType=all&amp;PlayedFor=0&amp;PlayedVs=0&amp;Park=0" TargetMode="External"/><Relationship Id="rId303" Type="http://schemas.openxmlformats.org/officeDocument/2006/relationships/hyperlink" Target="https://www.baseballmusings.com/cgi-bin/PlayerInfo.py?PlayerID=100949&amp;StartDate=06%2F29%2F1987&amp;EndDate=07%2F12%2F1987&amp;GameType=all&amp;PlayedFor=0&amp;PlayedVs=0&amp;Park=0" TargetMode="External"/><Relationship Id="rId42" Type="http://schemas.openxmlformats.org/officeDocument/2006/relationships/hyperlink" Target="https://www.baseballmusings.com/cgi-bin/PlayerInfo.py?PlayerID=100352&amp;StartDate=06%2F29%2F1987&amp;EndDate=07%2F12%2F1987&amp;GameType=all&amp;PlayedFor=0&amp;PlayedVs=0&amp;Park=0" TargetMode="External"/><Relationship Id="rId84" Type="http://schemas.openxmlformats.org/officeDocument/2006/relationships/hyperlink" Target="https://www.baseballmusings.com/cgi-bin/PlayerInfo.py?PlayerID=101436&amp;StartDate=06%2F29%2F1987&amp;EndDate=07%2F12%2F1987&amp;GameType=all&amp;PlayedFor=0&amp;PlayedVs=0&amp;Park=0" TargetMode="External"/><Relationship Id="rId138" Type="http://schemas.openxmlformats.org/officeDocument/2006/relationships/hyperlink" Target="https://www.baseballmusings.com/cgi-bin/PlayerInfo.py?PlayerID=101225&amp;StartDate=06%2F29%2F1987&amp;EndDate=07%2F12%2F1987&amp;GameType=all&amp;PlayedFor=0&amp;PlayedVs=0&amp;Park=0" TargetMode="External"/><Relationship Id="rId345" Type="http://schemas.openxmlformats.org/officeDocument/2006/relationships/hyperlink" Target="https://www.baseballmusings.com/cgi-bin/PlayerInfo.py?PlayerID=101321&amp;StartDate=06%2F29%2F1987&amp;EndDate=07%2F12%2F1987&amp;GameType=all&amp;PlayedFor=0&amp;PlayedVs=0&amp;Park=0" TargetMode="External"/><Relationship Id="rId387" Type="http://schemas.openxmlformats.org/officeDocument/2006/relationships/hyperlink" Target="https://www.baseballmusings.com/cgi-bin/PlayerInfo.py?PlayerID=101393&amp;StartDate=06%2F29%2F1987&amp;EndDate=07%2F12%2F1987&amp;GameType=all&amp;PlayedFor=0&amp;PlayedVs=0&amp;Park=0" TargetMode="External"/><Relationship Id="rId191" Type="http://schemas.openxmlformats.org/officeDocument/2006/relationships/hyperlink" Target="https://www.baseballmusings.com/cgi-bin/PlayerInfo.py?PlayerID=100691&amp;StartDate=06%2F29%2F1987&amp;EndDate=07%2F12%2F1987&amp;GameType=all&amp;PlayedFor=0&amp;PlayedVs=0&amp;Park=0" TargetMode="External"/><Relationship Id="rId205" Type="http://schemas.openxmlformats.org/officeDocument/2006/relationships/hyperlink" Target="https://www.baseballmusings.com/cgi-bin/PlayerInfo.py?PlayerID=100823&amp;StartDate=06%2F29%2F1987&amp;EndDate=07%2F12%2F1987&amp;GameType=all&amp;PlayedFor=0&amp;PlayedVs=0&amp;Park=0" TargetMode="External"/><Relationship Id="rId247" Type="http://schemas.openxmlformats.org/officeDocument/2006/relationships/hyperlink" Target="https://www.baseballmusings.com/cgi-bin/PlayerInfo.py?PlayerID=101163&amp;StartDate=06%2F29%2F1987&amp;EndDate=07%2F12%2F1987&amp;GameType=all&amp;PlayedFor=0&amp;PlayedVs=0&amp;Park=0" TargetMode="External"/><Relationship Id="rId412" Type="http://schemas.openxmlformats.org/officeDocument/2006/relationships/hyperlink" Target="https://www.baseballmusings.com/cgi-bin/PlayerInfo.py?PlayerID=100709&amp;StartDate=06%2F29%2F1987&amp;EndDate=07%2F12%2F1987&amp;GameType=all&amp;PlayedFor=0&amp;PlayedVs=0&amp;Park=0" TargetMode="External"/><Relationship Id="rId107" Type="http://schemas.openxmlformats.org/officeDocument/2006/relationships/hyperlink" Target="https://www.baseballmusings.com/cgi-bin/PlayerInfo.py?PlayerID=100632&amp;StartDate=06%2F29%2F1987&amp;EndDate=07%2F12%2F1987&amp;GameType=all&amp;PlayedFor=0&amp;PlayedVs=0&amp;Park=0" TargetMode="External"/><Relationship Id="rId289" Type="http://schemas.openxmlformats.org/officeDocument/2006/relationships/hyperlink" Target="https://www.baseballmusings.com/cgi-bin/PlayerInfo.py?PlayerID=101449&amp;StartDate=06%2F29%2F1987&amp;EndDate=07%2F12%2F1987&amp;GameType=all&amp;PlayedFor=0&amp;PlayedVs=0&amp;Park=0" TargetMode="External"/><Relationship Id="rId454" Type="http://schemas.openxmlformats.org/officeDocument/2006/relationships/hyperlink" Target="https://www.baseballmusings.com/cgi-bin/PlayerInfo.py?PlayerID=100452&amp;StartDate=06%2F29%2F1987&amp;EndDate=07%2F12%2F1987&amp;GameType=all&amp;PlayedFor=0&amp;PlayedVs=0&amp;Park=0" TargetMode="External"/><Relationship Id="rId11" Type="http://schemas.openxmlformats.org/officeDocument/2006/relationships/hyperlink" Target="https://www.baseballmusings.com/cgi-bin/PlayerInfo.py?PlayerID=100604&amp;StartDate=06%2F29%2F1987&amp;EndDate=07%2F12%2F1987&amp;GameType=all&amp;PlayedFor=0&amp;PlayedVs=0&amp;Park=0" TargetMode="External"/><Relationship Id="rId53" Type="http://schemas.openxmlformats.org/officeDocument/2006/relationships/hyperlink" Target="https://www.baseballmusings.com/cgi-bin/PlayerInfo.py?PlayerID=100249&amp;StartDate=06%2F29%2F1987&amp;EndDate=07%2F12%2F1987&amp;GameType=all&amp;PlayedFor=0&amp;PlayedVs=0&amp;Park=0" TargetMode="External"/><Relationship Id="rId149" Type="http://schemas.openxmlformats.org/officeDocument/2006/relationships/hyperlink" Target="https://www.baseballmusings.com/cgi-bin/PlayerInfo.py?PlayerID=100088&amp;StartDate=06%2F29%2F1987&amp;EndDate=07%2F12%2F1987&amp;GameType=all&amp;PlayedFor=0&amp;PlayedVs=0&amp;Park=0" TargetMode="External"/><Relationship Id="rId314" Type="http://schemas.openxmlformats.org/officeDocument/2006/relationships/hyperlink" Target="https://www.baseballmusings.com/cgi-bin/PlayerInfo.py?PlayerID=100398&amp;StartDate=06%2F29%2F1987&amp;EndDate=07%2F12%2F1987&amp;GameType=all&amp;PlayedFor=0&amp;PlayedVs=0&amp;Park=0" TargetMode="External"/><Relationship Id="rId356" Type="http://schemas.openxmlformats.org/officeDocument/2006/relationships/hyperlink" Target="https://www.baseballmusings.com/cgi-bin/PlayerInfo.py?PlayerID=100075&amp;StartDate=06%2F29%2F1987&amp;EndDate=07%2F12%2F1987&amp;GameType=all&amp;PlayedFor=0&amp;PlayedVs=0&amp;Park=0" TargetMode="External"/><Relationship Id="rId398" Type="http://schemas.openxmlformats.org/officeDocument/2006/relationships/hyperlink" Target="https://www.baseballmusings.com/cgi-bin/PlayerInfo.py?PlayerID=101221&amp;StartDate=06%2F29%2F1987&amp;EndDate=07%2F12%2F1987&amp;GameType=all&amp;PlayedFor=0&amp;PlayedVs=0&amp;Park=0" TargetMode="External"/><Relationship Id="rId95" Type="http://schemas.openxmlformats.org/officeDocument/2006/relationships/hyperlink" Target="https://www.baseballmusings.com/cgi-bin/PlayerInfo.py?PlayerID=100698&amp;StartDate=06%2F29%2F1987&amp;EndDate=07%2F12%2F1987&amp;GameType=all&amp;PlayedFor=0&amp;PlayedVs=0&amp;Park=0" TargetMode="External"/><Relationship Id="rId160" Type="http://schemas.openxmlformats.org/officeDocument/2006/relationships/hyperlink" Target="https://www.baseballmusings.com/cgi-bin/PlayerInfo.py?PlayerID=100235&amp;StartDate=06%2F29%2F1987&amp;EndDate=07%2F12%2F1987&amp;GameType=all&amp;PlayedFor=0&amp;PlayedVs=0&amp;Park=0" TargetMode="External"/><Relationship Id="rId216" Type="http://schemas.openxmlformats.org/officeDocument/2006/relationships/hyperlink" Target="https://www.baseballmusings.com/cgi-bin/PlayerInfo.py?PlayerID=101590&amp;StartDate=06%2F29%2F1987&amp;EndDate=07%2F12%2F1987&amp;GameType=all&amp;PlayedFor=0&amp;PlayedVs=0&amp;Park=0" TargetMode="External"/><Relationship Id="rId423" Type="http://schemas.openxmlformats.org/officeDocument/2006/relationships/hyperlink" Target="https://www.baseballmusings.com/cgi-bin/PlayerInfo.py?PlayerID=100285&amp;StartDate=06%2F29%2F1987&amp;EndDate=07%2F12%2F1987&amp;GameType=all&amp;PlayedFor=0&amp;PlayedVs=0&amp;Park=0" TargetMode="External"/><Relationship Id="rId258" Type="http://schemas.openxmlformats.org/officeDocument/2006/relationships/hyperlink" Target="https://www.baseballmusings.com/cgi-bin/PlayerInfo.py?PlayerID=100081&amp;StartDate=06%2F29%2F1987&amp;EndDate=07%2F12%2F1987&amp;GameType=all&amp;PlayedFor=0&amp;PlayedVs=0&amp;Park=0" TargetMode="External"/><Relationship Id="rId465" Type="http://schemas.openxmlformats.org/officeDocument/2006/relationships/hyperlink" Target="https://www.baseballmusings.com/cgi-bin/PlayerInfo.py?PlayerID=100330&amp;StartDate=06%2F29%2F1987&amp;EndDate=07%2F12%2F1987&amp;GameType=all&amp;PlayedFor=0&amp;PlayedVs=0&amp;Park=0" TargetMode="External"/><Relationship Id="rId22" Type="http://schemas.openxmlformats.org/officeDocument/2006/relationships/hyperlink" Target="https://www.baseballmusings.com/cgi-bin/PlayerInfo.py?PlayerID=100297&amp;StartDate=06%2F29%2F1987&amp;EndDate=07%2F12%2F1987&amp;GameType=all&amp;PlayedFor=0&amp;PlayedVs=0&amp;Park=0" TargetMode="External"/><Relationship Id="rId64" Type="http://schemas.openxmlformats.org/officeDocument/2006/relationships/hyperlink" Target="https://www.baseballmusings.com/cgi-bin/PlayerInfo.py?PlayerID=100061&amp;StartDate=06%2F29%2F1987&amp;EndDate=07%2F12%2F1987&amp;GameType=all&amp;PlayedFor=0&amp;PlayedVs=0&amp;Park=0" TargetMode="External"/><Relationship Id="rId118" Type="http://schemas.openxmlformats.org/officeDocument/2006/relationships/hyperlink" Target="https://www.baseballmusings.com/cgi-bin/PlayerInfo.py?PlayerID=101386&amp;StartDate=06%2F29%2F1987&amp;EndDate=07%2F12%2F1987&amp;GameType=all&amp;PlayedFor=0&amp;PlayedVs=0&amp;Park=0" TargetMode="External"/><Relationship Id="rId325" Type="http://schemas.openxmlformats.org/officeDocument/2006/relationships/hyperlink" Target="https://www.baseballmusings.com/cgi-bin/PlayerInfo.py?PlayerID=101598&amp;StartDate=06%2F29%2F1987&amp;EndDate=07%2F12%2F1987&amp;GameType=all&amp;PlayedFor=0&amp;PlayedVs=0&amp;Park=0" TargetMode="External"/><Relationship Id="rId367" Type="http://schemas.openxmlformats.org/officeDocument/2006/relationships/hyperlink" Target="https://www.baseballmusings.com/cgi-bin/PlayerInfo.py?PlayerID=100614&amp;StartDate=06%2F29%2F1987&amp;EndDate=07%2F12%2F1987&amp;GameType=all&amp;PlayedFor=0&amp;PlayedVs=0&amp;Park=0" TargetMode="External"/><Relationship Id="rId171" Type="http://schemas.openxmlformats.org/officeDocument/2006/relationships/hyperlink" Target="https://www.baseballmusings.com/cgi-bin/PlayerInfo.py?PlayerID=100411&amp;StartDate=06%2F29%2F1987&amp;EndDate=07%2F12%2F1987&amp;GameType=all&amp;PlayedFor=0&amp;PlayedVs=0&amp;Park=0" TargetMode="External"/><Relationship Id="rId227" Type="http://schemas.openxmlformats.org/officeDocument/2006/relationships/hyperlink" Target="https://www.baseballmusings.com/cgi-bin/PlayerInfo.py?PlayerID=100587&amp;StartDate=06%2F29%2F1987&amp;EndDate=07%2F12%2F1987&amp;GameType=all&amp;PlayedFor=0&amp;PlayedVs=0&amp;Park=0" TargetMode="External"/><Relationship Id="rId269" Type="http://schemas.openxmlformats.org/officeDocument/2006/relationships/hyperlink" Target="https://www.baseballmusings.com/cgi-bin/PlayerInfo.py?PlayerID=100785&amp;StartDate=06%2F29%2F1987&amp;EndDate=07%2F12%2F1987&amp;GameType=all&amp;PlayedFor=0&amp;PlayedVs=0&amp;Park=0" TargetMode="External"/><Relationship Id="rId434" Type="http://schemas.openxmlformats.org/officeDocument/2006/relationships/hyperlink" Target="https://www.baseballmusings.com/cgi-bin/PlayerInfo.py?PlayerID=101360&amp;StartDate=06%2F29%2F1987&amp;EndDate=07%2F12%2F1987&amp;GameType=all&amp;PlayedFor=0&amp;PlayedVs=0&amp;Park=0" TargetMode="External"/><Relationship Id="rId476" Type="http://schemas.openxmlformats.org/officeDocument/2006/relationships/hyperlink" Target="https://www.baseballmusings.com/cgi-bin/PlayerInfo.py?PlayerID=100098&amp;StartDate=06%2F29%2F1987&amp;EndDate=07%2F12%2F1987&amp;GameType=all&amp;PlayedFor=0&amp;PlayedVs=0&amp;Park=0" TargetMode="External"/><Relationship Id="rId33" Type="http://schemas.openxmlformats.org/officeDocument/2006/relationships/hyperlink" Target="https://www.baseballmusings.com/cgi-bin/PlayerInfo.py?PlayerID=100814&amp;StartDate=06%2F29%2F1987&amp;EndDate=07%2F12%2F1987&amp;GameType=all&amp;PlayedFor=0&amp;PlayedVs=0&amp;Park=0" TargetMode="External"/><Relationship Id="rId129" Type="http://schemas.openxmlformats.org/officeDocument/2006/relationships/hyperlink" Target="https://www.baseballmusings.com/cgi-bin/PlayerInfo.py?PlayerID=100799&amp;StartDate=06%2F29%2F1987&amp;EndDate=07%2F12%2F1987&amp;GameType=all&amp;PlayedFor=0&amp;PlayedVs=0&amp;Park=0" TargetMode="External"/><Relationship Id="rId280" Type="http://schemas.openxmlformats.org/officeDocument/2006/relationships/hyperlink" Target="https://www.baseballmusings.com/cgi-bin/PlayerInfo.py?PlayerID=100896&amp;StartDate=06%2F29%2F1987&amp;EndDate=07%2F12%2F1987&amp;GameType=all&amp;PlayedFor=0&amp;PlayedVs=0&amp;Park=0" TargetMode="External"/><Relationship Id="rId336" Type="http://schemas.openxmlformats.org/officeDocument/2006/relationships/hyperlink" Target="https://www.baseballmusings.com/cgi-bin/PlayerInfo.py?PlayerID=100026&amp;StartDate=06%2F29%2F1987&amp;EndDate=07%2F12%2F1987&amp;GameType=all&amp;PlayedFor=0&amp;PlayedVs=0&amp;Park=0" TargetMode="External"/><Relationship Id="rId75" Type="http://schemas.openxmlformats.org/officeDocument/2006/relationships/hyperlink" Target="https://www.baseballmusings.com/cgi-bin/PlayerInfo.py?PlayerID=100546&amp;StartDate=06%2F29%2F1987&amp;EndDate=07%2F12%2F1987&amp;GameType=all&amp;PlayedFor=0&amp;PlayedVs=0&amp;Park=0" TargetMode="External"/><Relationship Id="rId140" Type="http://schemas.openxmlformats.org/officeDocument/2006/relationships/hyperlink" Target="https://www.baseballmusings.com/cgi-bin/PlayerInfo.py?PlayerID=101174&amp;StartDate=06%2F29%2F1987&amp;EndDate=07%2F12%2F1987&amp;GameType=all&amp;PlayedFor=0&amp;PlayedVs=0&amp;Park=0" TargetMode="External"/><Relationship Id="rId182" Type="http://schemas.openxmlformats.org/officeDocument/2006/relationships/hyperlink" Target="https://www.baseballmusings.com/cgi-bin/PlayerInfo.py?PlayerID=101645&amp;StartDate=06%2F29%2F1987&amp;EndDate=07%2F12%2F1987&amp;GameType=all&amp;PlayedFor=0&amp;PlayedVs=0&amp;Park=0" TargetMode="External"/><Relationship Id="rId378" Type="http://schemas.openxmlformats.org/officeDocument/2006/relationships/hyperlink" Target="https://www.baseballmusings.com/cgi-bin/PlayerInfo.py?PlayerID=101672&amp;StartDate=06%2F29%2F1987&amp;EndDate=07%2F12%2F1987&amp;GameType=all&amp;PlayedFor=0&amp;PlayedVs=0&amp;Park=0" TargetMode="External"/><Relationship Id="rId403" Type="http://schemas.openxmlformats.org/officeDocument/2006/relationships/hyperlink" Target="https://www.baseballmusings.com/cgi-bin/PlayerInfo.py?PlayerID=100768&amp;StartDate=06%2F29%2F1987&amp;EndDate=07%2F12%2F1987&amp;GameType=all&amp;PlayedFor=0&amp;PlayedVs=0&amp;Park=0" TargetMode="External"/><Relationship Id="rId6" Type="http://schemas.openxmlformats.org/officeDocument/2006/relationships/hyperlink" Target="https://www.baseballmusings.com/cgi-bin/PlayerInfo.py?PlayerID=100291&amp;StartDate=06%2F29%2F1987&amp;EndDate=07%2F12%2F1987&amp;GameType=all&amp;PlayedFor=0&amp;PlayedVs=0&amp;Park=0" TargetMode="External"/><Relationship Id="rId238" Type="http://schemas.openxmlformats.org/officeDocument/2006/relationships/hyperlink" Target="https://www.baseballmusings.com/cgi-bin/PlayerInfo.py?PlayerID=101422&amp;StartDate=06%2F29%2F1987&amp;EndDate=07%2F12%2F1987&amp;GameType=all&amp;PlayedFor=0&amp;PlayedVs=0&amp;Park=0" TargetMode="External"/><Relationship Id="rId445" Type="http://schemas.openxmlformats.org/officeDocument/2006/relationships/hyperlink" Target="https://www.baseballmusings.com/cgi-bin/PlayerInfo.py?PlayerID=101627&amp;StartDate=06%2F29%2F1987&amp;EndDate=07%2F12%2F1987&amp;GameType=all&amp;PlayedFor=0&amp;PlayedVs=0&amp;Park=0" TargetMode="External"/><Relationship Id="rId291" Type="http://schemas.openxmlformats.org/officeDocument/2006/relationships/hyperlink" Target="https://www.baseballmusings.com/cgi-bin/PlayerInfo.py?PlayerID=100465&amp;StartDate=06%2F29%2F1987&amp;EndDate=07%2F12%2F1987&amp;GameType=all&amp;PlayedFor=0&amp;PlayedVs=0&amp;Park=0" TargetMode="External"/><Relationship Id="rId305" Type="http://schemas.openxmlformats.org/officeDocument/2006/relationships/hyperlink" Target="https://www.baseballmusings.com/cgi-bin/PlayerInfo.py?PlayerID=100231&amp;StartDate=06%2F29%2F1987&amp;EndDate=07%2F12%2F1987&amp;GameType=all&amp;PlayedFor=0&amp;PlayedVs=0&amp;Park=0" TargetMode="External"/><Relationship Id="rId347" Type="http://schemas.openxmlformats.org/officeDocument/2006/relationships/hyperlink" Target="https://www.baseballmusings.com/cgi-bin/PlayerInfo.py?PlayerID=100658&amp;StartDate=06%2F29%2F1987&amp;EndDate=07%2F12%2F1987&amp;GameType=all&amp;PlayedFor=0&amp;PlayedVs=0&amp;Park=0" TargetMode="External"/><Relationship Id="rId44" Type="http://schemas.openxmlformats.org/officeDocument/2006/relationships/hyperlink" Target="https://www.baseballmusings.com/cgi-bin/PlayerInfo.py?PlayerID=100108&amp;StartDate=06%2F29%2F1987&amp;EndDate=07%2F12%2F1987&amp;GameType=all&amp;PlayedFor=0&amp;PlayedVs=0&amp;Park=0" TargetMode="External"/><Relationship Id="rId86" Type="http://schemas.openxmlformats.org/officeDocument/2006/relationships/hyperlink" Target="https://www.baseballmusings.com/cgi-bin/PlayerInfo.py?PlayerID=100626&amp;StartDate=06%2F29%2F1987&amp;EndDate=07%2F12%2F1987&amp;GameType=all&amp;PlayedFor=0&amp;PlayedVs=0&amp;Park=0" TargetMode="External"/><Relationship Id="rId151" Type="http://schemas.openxmlformats.org/officeDocument/2006/relationships/hyperlink" Target="https://www.baseballmusings.com/cgi-bin/PlayerInfo.py?PlayerID=100128&amp;StartDate=06%2F29%2F1987&amp;EndDate=07%2F12%2F1987&amp;GameType=all&amp;PlayedFor=0&amp;PlayedVs=0&amp;Park=0" TargetMode="External"/><Relationship Id="rId389" Type="http://schemas.openxmlformats.org/officeDocument/2006/relationships/hyperlink" Target="https://www.baseballmusings.com/cgi-bin/PlayerInfo.py?PlayerID=101029&amp;StartDate=06%2F29%2F1987&amp;EndDate=07%2F12%2F1987&amp;GameType=all&amp;PlayedFor=0&amp;PlayedVs=0&amp;Park=0" TargetMode="External"/><Relationship Id="rId193" Type="http://schemas.openxmlformats.org/officeDocument/2006/relationships/hyperlink" Target="https://www.baseballmusings.com/cgi-bin/PlayerInfo.py?PlayerID=101600&amp;StartDate=06%2F29%2F1987&amp;EndDate=07%2F12%2F1987&amp;GameType=all&amp;PlayedFor=0&amp;PlayedVs=0&amp;Park=0" TargetMode="External"/><Relationship Id="rId207" Type="http://schemas.openxmlformats.org/officeDocument/2006/relationships/hyperlink" Target="https://www.baseballmusings.com/cgi-bin/PlayerInfo.py?PlayerID=100323&amp;StartDate=06%2F29%2F1987&amp;EndDate=07%2F12%2F1987&amp;GameType=all&amp;PlayedFor=0&amp;PlayedVs=0&amp;Park=0" TargetMode="External"/><Relationship Id="rId249" Type="http://schemas.openxmlformats.org/officeDocument/2006/relationships/hyperlink" Target="https://www.baseballmusings.com/cgi-bin/PlayerInfo.py?PlayerID=100225&amp;StartDate=06%2F29%2F1987&amp;EndDate=07%2F12%2F1987&amp;GameType=all&amp;PlayedFor=0&amp;PlayedVs=0&amp;Park=0" TargetMode="External"/><Relationship Id="rId414" Type="http://schemas.openxmlformats.org/officeDocument/2006/relationships/hyperlink" Target="https://www.baseballmusings.com/cgi-bin/PlayerInfo.py?PlayerID=732&amp;StartDate=06%2F29%2F1987&amp;EndDate=07%2F12%2F1987&amp;GameType=all&amp;PlayedFor=0&amp;PlayedVs=0&amp;Park=0" TargetMode="External"/><Relationship Id="rId456" Type="http://schemas.openxmlformats.org/officeDocument/2006/relationships/hyperlink" Target="https://www.baseballmusings.com/cgi-bin/PlayerInfo.py?PlayerID=101583&amp;StartDate=06%2F29%2F1987&amp;EndDate=07%2F12%2F1987&amp;GameType=all&amp;PlayedFor=0&amp;PlayedVs=0&amp;Park=0" TargetMode="External"/><Relationship Id="rId13" Type="http://schemas.openxmlformats.org/officeDocument/2006/relationships/hyperlink" Target="https://www.baseballmusings.com/cgi-bin/PlayerInfo.py?PlayerID=100598&amp;StartDate=06%2F29%2F1987&amp;EndDate=07%2F12%2F1987&amp;GameType=all&amp;PlayedFor=0&amp;PlayedVs=0&amp;Park=0" TargetMode="External"/><Relationship Id="rId109" Type="http://schemas.openxmlformats.org/officeDocument/2006/relationships/hyperlink" Target="https://www.baseballmusings.com/cgi-bin/PlayerInfo.py?PlayerID=100578&amp;StartDate=06%2F29%2F1987&amp;EndDate=07%2F12%2F1987&amp;GameType=all&amp;PlayedFor=0&amp;PlayedVs=0&amp;Park=0" TargetMode="External"/><Relationship Id="rId260" Type="http://schemas.openxmlformats.org/officeDocument/2006/relationships/hyperlink" Target="https://www.baseballmusings.com/cgi-bin/PlayerInfo.py?PlayerID=100639&amp;StartDate=06%2F29%2F1987&amp;EndDate=07%2F12%2F1987&amp;GameType=all&amp;PlayedFor=0&amp;PlayedVs=0&amp;Park=0" TargetMode="External"/><Relationship Id="rId316" Type="http://schemas.openxmlformats.org/officeDocument/2006/relationships/hyperlink" Target="https://www.baseballmusings.com/cgi-bin/PlayerInfo.py?PlayerID=101652&amp;StartDate=06%2F29%2F1987&amp;EndDate=07%2F12%2F1987&amp;GameType=all&amp;PlayedFor=0&amp;PlayedVs=0&amp;Park=0" TargetMode="External"/><Relationship Id="rId55" Type="http://schemas.openxmlformats.org/officeDocument/2006/relationships/hyperlink" Target="https://www.baseballmusings.com/cgi-bin/PlayerInfo.py?PlayerID=100101&amp;StartDate=06%2F29%2F1987&amp;EndDate=07%2F12%2F1987&amp;GameType=all&amp;PlayedFor=0&amp;PlayedVs=0&amp;Park=0" TargetMode="External"/><Relationship Id="rId97" Type="http://schemas.openxmlformats.org/officeDocument/2006/relationships/hyperlink" Target="https://www.baseballmusings.com/cgi-bin/PlayerInfo.py?PlayerID=101087&amp;StartDate=06%2F29%2F1987&amp;EndDate=07%2F12%2F1987&amp;GameType=all&amp;PlayedFor=0&amp;PlayedVs=0&amp;Park=0" TargetMode="External"/><Relationship Id="rId120" Type="http://schemas.openxmlformats.org/officeDocument/2006/relationships/hyperlink" Target="https://www.baseballmusings.com/cgi-bin/PlayerInfo.py?PlayerID=100552&amp;StartDate=06%2F29%2F1987&amp;EndDate=07%2F12%2F1987&amp;GameType=all&amp;PlayedFor=0&amp;PlayedVs=0&amp;Park=0" TargetMode="External"/><Relationship Id="rId358" Type="http://schemas.openxmlformats.org/officeDocument/2006/relationships/hyperlink" Target="https://www.baseballmusings.com/cgi-bin/PlayerInfo.py?PlayerID=100174&amp;StartDate=06%2F29%2F1987&amp;EndDate=07%2F12%2F1987&amp;GameType=all&amp;PlayedFor=0&amp;PlayedVs=0&amp;Park=0" TargetMode="External"/><Relationship Id="rId162" Type="http://schemas.openxmlformats.org/officeDocument/2006/relationships/hyperlink" Target="https://www.baseballmusings.com/cgi-bin/PlayerInfo.py?PlayerID=100888&amp;StartDate=06%2F29%2F1987&amp;EndDate=07%2F12%2F1987&amp;GameType=all&amp;PlayedFor=0&amp;PlayedVs=0&amp;Park=0" TargetMode="External"/><Relationship Id="rId218" Type="http://schemas.openxmlformats.org/officeDocument/2006/relationships/hyperlink" Target="https://www.baseballmusings.com/cgi-bin/PlayerInfo.py?PlayerID=101183&amp;StartDate=06%2F29%2F1987&amp;EndDate=07%2F12%2F1987&amp;GameType=all&amp;PlayedFor=0&amp;PlayedVs=0&amp;Park=0" TargetMode="External"/><Relationship Id="rId425" Type="http://schemas.openxmlformats.org/officeDocument/2006/relationships/hyperlink" Target="https://www.baseballmusings.com/cgi-bin/PlayerInfo.py?PlayerID=100373&amp;StartDate=06%2F29%2F1987&amp;EndDate=07%2F12%2F1987&amp;GameType=all&amp;PlayedFor=0&amp;PlayedVs=0&amp;Park=0" TargetMode="External"/><Relationship Id="rId467" Type="http://schemas.openxmlformats.org/officeDocument/2006/relationships/hyperlink" Target="https://www.baseballmusings.com/cgi-bin/PlayerInfo.py?PlayerID=100438&amp;StartDate=06%2F29%2F1987&amp;EndDate=07%2F12%2F1987&amp;GameType=all&amp;PlayedFor=0&amp;PlayedVs=0&amp;Park=0" TargetMode="External"/><Relationship Id="rId271" Type="http://schemas.openxmlformats.org/officeDocument/2006/relationships/hyperlink" Target="https://www.baseballmusings.com/cgi-bin/PlayerInfo.py?PlayerID=101114&amp;StartDate=06%2F29%2F1987&amp;EndDate=07%2F12%2F1987&amp;GameType=all&amp;PlayedFor=0&amp;PlayedVs=0&amp;Park=0" TargetMode="External"/><Relationship Id="rId24" Type="http://schemas.openxmlformats.org/officeDocument/2006/relationships/hyperlink" Target="https://www.baseballmusings.com/cgi-bin/PlayerInfo.py?PlayerID=100197&amp;StartDate=06%2F29%2F1987&amp;EndDate=07%2F12%2F1987&amp;GameType=all&amp;PlayedFor=0&amp;PlayedVs=0&amp;Park=0" TargetMode="External"/><Relationship Id="rId66" Type="http://schemas.openxmlformats.org/officeDocument/2006/relationships/hyperlink" Target="https://www.baseballmusings.com/cgi-bin/PlayerInfo.py?PlayerID=100636&amp;StartDate=06%2F29%2F1987&amp;EndDate=07%2F12%2F1987&amp;GameType=all&amp;PlayedFor=0&amp;PlayedVs=0&amp;Park=0" TargetMode="External"/><Relationship Id="rId131" Type="http://schemas.openxmlformats.org/officeDocument/2006/relationships/hyperlink" Target="https://www.baseballmusings.com/cgi-bin/PlayerInfo.py?PlayerID=100925&amp;StartDate=06%2F29%2F1987&amp;EndDate=07%2F12%2F1987&amp;GameType=all&amp;PlayedFor=0&amp;PlayedVs=0&amp;Park=0" TargetMode="External"/><Relationship Id="rId327" Type="http://schemas.openxmlformats.org/officeDocument/2006/relationships/hyperlink" Target="https://www.baseballmusings.com/cgi-bin/PlayerInfo.py?PlayerID=77&amp;StartDate=06%2F29%2F1987&amp;EndDate=07%2F12%2F1987&amp;GameType=all&amp;PlayedFor=0&amp;PlayedVs=0&amp;Park=0" TargetMode="External"/><Relationship Id="rId369" Type="http://schemas.openxmlformats.org/officeDocument/2006/relationships/hyperlink" Target="https://www.baseballmusings.com/cgi-bin/PlayerInfo.py?PlayerID=100566&amp;StartDate=06%2F29%2F1987&amp;EndDate=07%2F12%2F1987&amp;GameType=all&amp;PlayedFor=0&amp;PlayedVs=0&amp;Park=0" TargetMode="External"/><Relationship Id="rId173" Type="http://schemas.openxmlformats.org/officeDocument/2006/relationships/hyperlink" Target="https://www.baseballmusings.com/cgi-bin/PlayerInfo.py?PlayerID=100071&amp;StartDate=06%2F29%2F1987&amp;EndDate=07%2F12%2F1987&amp;GameType=all&amp;PlayedFor=0&amp;PlayedVs=0&amp;Park=0" TargetMode="External"/><Relationship Id="rId229" Type="http://schemas.openxmlformats.org/officeDocument/2006/relationships/hyperlink" Target="https://www.baseballmusings.com/cgi-bin/PlayerInfo.py?PlayerID=100172&amp;StartDate=06%2F29%2F1987&amp;EndDate=07%2F12%2F1987&amp;GameType=all&amp;PlayedFor=0&amp;PlayedVs=0&amp;Park=0" TargetMode="External"/><Relationship Id="rId380" Type="http://schemas.openxmlformats.org/officeDocument/2006/relationships/hyperlink" Target="https://www.baseballmusings.com/cgi-bin/PlayerInfo.py?PlayerID=100828&amp;StartDate=06%2F29%2F1987&amp;EndDate=07%2F12%2F1987&amp;GameType=all&amp;PlayedFor=0&amp;PlayedVs=0&amp;Park=0" TargetMode="External"/><Relationship Id="rId436" Type="http://schemas.openxmlformats.org/officeDocument/2006/relationships/hyperlink" Target="https://www.baseballmusings.com/cgi-bin/PlayerInfo.py?PlayerID=101136&amp;StartDate=06%2F29%2F1987&amp;EndDate=07%2F12%2F1987&amp;GameType=all&amp;PlayedFor=0&amp;PlayedVs=0&amp;Park=0" TargetMode="External"/><Relationship Id="rId240" Type="http://schemas.openxmlformats.org/officeDocument/2006/relationships/hyperlink" Target="https://www.baseballmusings.com/cgi-bin/PlayerInfo.py?PlayerID=100749&amp;StartDate=06%2F29%2F1987&amp;EndDate=07%2F12%2F1987&amp;GameType=all&amp;PlayedFor=0&amp;PlayedVs=0&amp;Park=0" TargetMode="External"/><Relationship Id="rId478" Type="http://schemas.openxmlformats.org/officeDocument/2006/relationships/hyperlink" Target="https://www.baseballmusings.com/cgi-bin/PlayerInfo.py?PlayerID=101345&amp;StartDate=06%2F29%2F1987&amp;EndDate=07%2F12%2F1987&amp;GameType=all&amp;PlayedFor=0&amp;PlayedVs=0&amp;Park=0" TargetMode="External"/><Relationship Id="rId35" Type="http://schemas.openxmlformats.org/officeDocument/2006/relationships/hyperlink" Target="https://www.baseballmusings.com/cgi-bin/PlayerInfo.py?PlayerID=100725&amp;StartDate=06%2F29%2F1987&amp;EndDate=07%2F12%2F1987&amp;GameType=all&amp;PlayedFor=0&amp;PlayedVs=0&amp;Park=0" TargetMode="External"/><Relationship Id="rId77" Type="http://schemas.openxmlformats.org/officeDocument/2006/relationships/hyperlink" Target="https://www.baseballmusings.com/cgi-bin/PlayerInfo.py?PlayerID=100353&amp;StartDate=06%2F29%2F1987&amp;EndDate=07%2F12%2F1987&amp;GameType=all&amp;PlayedFor=0&amp;PlayedVs=0&amp;Park=0" TargetMode="External"/><Relationship Id="rId100" Type="http://schemas.openxmlformats.org/officeDocument/2006/relationships/hyperlink" Target="https://www.baseballmusings.com/cgi-bin/PlayerInfo.py?PlayerID=101106&amp;StartDate=06%2F29%2F1987&amp;EndDate=07%2F12%2F1987&amp;GameType=all&amp;PlayedFor=0&amp;PlayedVs=0&amp;Park=0" TargetMode="External"/><Relationship Id="rId282" Type="http://schemas.openxmlformats.org/officeDocument/2006/relationships/hyperlink" Target="https://www.baseballmusings.com/cgi-bin/PlayerInfo.py?PlayerID=100372&amp;StartDate=06%2F29%2F1987&amp;EndDate=07%2F12%2F1987&amp;GameType=all&amp;PlayedFor=0&amp;PlayedVs=0&amp;Park=0" TargetMode="External"/><Relationship Id="rId338" Type="http://schemas.openxmlformats.org/officeDocument/2006/relationships/hyperlink" Target="https://www.baseballmusings.com/cgi-bin/PlayerInfo.py?PlayerID=100695&amp;StartDate=06%2F29%2F1987&amp;EndDate=07%2F12%2F1987&amp;GameType=all&amp;PlayedFor=0&amp;PlayedVs=0&amp;Park=0" TargetMode="External"/><Relationship Id="rId8" Type="http://schemas.openxmlformats.org/officeDocument/2006/relationships/hyperlink" Target="https://www.baseballmusings.com/cgi-bin/PlayerInfo.py?PlayerID=100729&amp;StartDate=06%2F29%2F1987&amp;EndDate=07%2F12%2F1987&amp;GameType=all&amp;PlayedFor=0&amp;PlayedVs=0&amp;Park=0" TargetMode="External"/><Relationship Id="rId142" Type="http://schemas.openxmlformats.org/officeDocument/2006/relationships/hyperlink" Target="https://www.baseballmusings.com/cgi-bin/PlayerInfo.py?PlayerID=101336&amp;StartDate=06%2F29%2F1987&amp;EndDate=07%2F12%2F1987&amp;GameType=all&amp;PlayedFor=0&amp;PlayedVs=0&amp;Park=0" TargetMode="External"/><Relationship Id="rId184" Type="http://schemas.openxmlformats.org/officeDocument/2006/relationships/hyperlink" Target="https://www.baseballmusings.com/cgi-bin/PlayerInfo.py?PlayerID=100199&amp;StartDate=06%2F29%2F1987&amp;EndDate=07%2F12%2F1987&amp;GameType=all&amp;PlayedFor=0&amp;PlayedVs=0&amp;Park=0" TargetMode="External"/><Relationship Id="rId391" Type="http://schemas.openxmlformats.org/officeDocument/2006/relationships/hyperlink" Target="https://www.baseballmusings.com/cgi-bin/PlayerInfo.py?PlayerID=101227&amp;StartDate=06%2F29%2F1987&amp;EndDate=07%2F12%2F1987&amp;GameType=all&amp;PlayedFor=0&amp;PlayedVs=0&amp;Park=0" TargetMode="External"/><Relationship Id="rId405" Type="http://schemas.openxmlformats.org/officeDocument/2006/relationships/hyperlink" Target="https://www.baseballmusings.com/cgi-bin/PlayerInfo.py?PlayerID=101157&amp;StartDate=06%2F29%2F1987&amp;EndDate=07%2F12%2F1987&amp;GameType=all&amp;PlayedFor=0&amp;PlayedVs=0&amp;Park=0" TargetMode="External"/><Relationship Id="rId447" Type="http://schemas.openxmlformats.org/officeDocument/2006/relationships/hyperlink" Target="https://www.baseballmusings.com/cgi-bin/PlayerInfo.py?PlayerID=100763&amp;StartDate=06%2F29%2F1987&amp;EndDate=07%2F12%2F1987&amp;GameType=all&amp;PlayedFor=0&amp;PlayedVs=0&amp;Park=0" TargetMode="External"/><Relationship Id="rId251" Type="http://schemas.openxmlformats.org/officeDocument/2006/relationships/hyperlink" Target="https://www.baseballmusings.com/cgi-bin/PlayerInfo.py?PlayerID=101592&amp;StartDate=06%2F29%2F1987&amp;EndDate=07%2F12%2F1987&amp;GameType=all&amp;PlayedFor=0&amp;PlayedVs=0&amp;Park=0" TargetMode="External"/><Relationship Id="rId46" Type="http://schemas.openxmlformats.org/officeDocument/2006/relationships/hyperlink" Target="https://www.baseballmusings.com/cgi-bin/PlayerInfo.py?PlayerID=100290&amp;StartDate=06%2F29%2F1987&amp;EndDate=07%2F12%2F1987&amp;GameType=all&amp;PlayedFor=0&amp;PlayedVs=0&amp;Park=0" TargetMode="External"/><Relationship Id="rId293" Type="http://schemas.openxmlformats.org/officeDocument/2006/relationships/hyperlink" Target="https://www.baseballmusings.com/cgi-bin/PlayerInfo.py?PlayerID=101626&amp;StartDate=06%2F29%2F1987&amp;EndDate=07%2F12%2F1987&amp;GameType=all&amp;PlayedFor=0&amp;PlayedVs=0&amp;Park=0" TargetMode="External"/><Relationship Id="rId307" Type="http://schemas.openxmlformats.org/officeDocument/2006/relationships/hyperlink" Target="https://www.baseballmusings.com/cgi-bin/PlayerInfo.py?PlayerID=100741&amp;StartDate=06%2F29%2F1987&amp;EndDate=07%2F12%2F1987&amp;GameType=all&amp;PlayedFor=0&amp;PlayedVs=0&amp;Park=0" TargetMode="External"/><Relationship Id="rId349" Type="http://schemas.openxmlformats.org/officeDocument/2006/relationships/hyperlink" Target="https://www.baseballmusings.com/cgi-bin/PlayerInfo.py?PlayerID=100920&amp;StartDate=06%2F29%2F1987&amp;EndDate=07%2F12%2F1987&amp;GameType=all&amp;PlayedFor=0&amp;PlayedVs=0&amp;Park=0" TargetMode="External"/><Relationship Id="rId88" Type="http://schemas.openxmlformats.org/officeDocument/2006/relationships/hyperlink" Target="https://www.baseballmusings.com/cgi-bin/PlayerInfo.py?PlayerID=100909&amp;StartDate=06%2F29%2F1987&amp;EndDate=07%2F12%2F1987&amp;GameType=all&amp;PlayedFor=0&amp;PlayedVs=0&amp;Park=0" TargetMode="External"/><Relationship Id="rId111" Type="http://schemas.openxmlformats.org/officeDocument/2006/relationships/hyperlink" Target="https://www.baseballmusings.com/cgi-bin/PlayerInfo.py?PlayerID=101440&amp;StartDate=06%2F29%2F1987&amp;EndDate=07%2F12%2F1987&amp;GameType=all&amp;PlayedFor=0&amp;PlayedVs=0&amp;Park=0" TargetMode="External"/><Relationship Id="rId153" Type="http://schemas.openxmlformats.org/officeDocument/2006/relationships/hyperlink" Target="https://www.baseballmusings.com/cgi-bin/PlayerInfo.py?PlayerID=100959&amp;StartDate=06%2F29%2F1987&amp;EndDate=07%2F12%2F1987&amp;GameType=all&amp;PlayedFor=0&amp;PlayedVs=0&amp;Park=0" TargetMode="External"/><Relationship Id="rId195" Type="http://schemas.openxmlformats.org/officeDocument/2006/relationships/hyperlink" Target="https://www.baseballmusings.com/cgi-bin/PlayerInfo.py?PlayerID=101138&amp;StartDate=06%2F29%2F1987&amp;EndDate=07%2F12%2F1987&amp;GameType=all&amp;PlayedFor=0&amp;PlayedVs=0&amp;Park=0" TargetMode="External"/><Relationship Id="rId209" Type="http://schemas.openxmlformats.org/officeDocument/2006/relationships/hyperlink" Target="https://www.baseballmusings.com/cgi-bin/PlayerInfo.py?PlayerID=100672&amp;StartDate=06%2F29%2F1987&amp;EndDate=07%2F12%2F1987&amp;GameType=all&amp;PlayedFor=0&amp;PlayedVs=0&amp;Park=0" TargetMode="External"/><Relationship Id="rId360" Type="http://schemas.openxmlformats.org/officeDocument/2006/relationships/hyperlink" Target="https://www.baseballmusings.com/cgi-bin/PlayerInfo.py?PlayerID=100682&amp;StartDate=06%2F29%2F1987&amp;EndDate=07%2F12%2F1987&amp;GameType=all&amp;PlayedFor=0&amp;PlayedVs=0&amp;Park=0" TargetMode="External"/><Relationship Id="rId416" Type="http://schemas.openxmlformats.org/officeDocument/2006/relationships/hyperlink" Target="https://www.baseballmusings.com/cgi-bin/PlayerInfo.py?PlayerID=100155&amp;StartDate=06%2F29%2F1987&amp;EndDate=07%2F12%2F1987&amp;GameType=all&amp;PlayedFor=0&amp;PlayedVs=0&amp;Park=0" TargetMode="External"/><Relationship Id="rId220" Type="http://schemas.openxmlformats.org/officeDocument/2006/relationships/hyperlink" Target="https://www.baseballmusings.com/cgi-bin/PlayerInfo.py?PlayerID=101300&amp;StartDate=06%2F29%2F1987&amp;EndDate=07%2F12%2F1987&amp;GameType=all&amp;PlayedFor=0&amp;PlayedVs=0&amp;Park=0" TargetMode="External"/><Relationship Id="rId458" Type="http://schemas.openxmlformats.org/officeDocument/2006/relationships/hyperlink" Target="https://www.baseballmusings.com/cgi-bin/PlayerInfo.py?PlayerID=101161&amp;StartDate=06%2F29%2F1987&amp;EndDate=07%2F12%2F1987&amp;GameType=all&amp;PlayedFor=0&amp;PlayedVs=0&amp;Park=0" TargetMode="External"/><Relationship Id="rId15" Type="http://schemas.openxmlformats.org/officeDocument/2006/relationships/hyperlink" Target="https://www.baseballmusings.com/cgi-bin/PlayerInfo.py?PlayerID=1109&amp;StartDate=06%2F29%2F1987&amp;EndDate=07%2F12%2F1987&amp;GameType=all&amp;PlayedFor=0&amp;PlayedVs=0&amp;Park=0" TargetMode="External"/><Relationship Id="rId57" Type="http://schemas.openxmlformats.org/officeDocument/2006/relationships/hyperlink" Target="https://www.baseballmusings.com/cgi-bin/PlayerInfo.py?PlayerID=100871&amp;StartDate=06%2F29%2F1987&amp;EndDate=07%2F12%2F1987&amp;GameType=all&amp;PlayedFor=0&amp;PlayedVs=0&amp;Park=0" TargetMode="External"/><Relationship Id="rId262" Type="http://schemas.openxmlformats.org/officeDocument/2006/relationships/hyperlink" Target="https://www.baseballmusings.com/cgi-bin/PlayerInfo.py?PlayerID=100040&amp;StartDate=06%2F29%2F1987&amp;EndDate=07%2F12%2F1987&amp;GameType=all&amp;PlayedFor=0&amp;PlayedVs=0&amp;Park=0" TargetMode="External"/><Relationship Id="rId318" Type="http://schemas.openxmlformats.org/officeDocument/2006/relationships/hyperlink" Target="https://www.baseballmusings.com/cgi-bin/PlayerInfo.py?PlayerID=101268&amp;StartDate=06%2F29%2F1987&amp;EndDate=07%2F12%2F1987&amp;GameType=all&amp;PlayedFor=0&amp;PlayedVs=0&amp;Park=0" TargetMode="External"/><Relationship Id="rId99" Type="http://schemas.openxmlformats.org/officeDocument/2006/relationships/hyperlink" Target="https://www.baseballmusings.com/cgi-bin/PlayerInfo.py?PlayerID=100513&amp;StartDate=06%2F29%2F1987&amp;EndDate=07%2F12%2F1987&amp;GameType=all&amp;PlayedFor=0&amp;PlayedVs=0&amp;Park=0" TargetMode="External"/><Relationship Id="rId122" Type="http://schemas.openxmlformats.org/officeDocument/2006/relationships/hyperlink" Target="https://www.baseballmusings.com/cgi-bin/PlayerInfo.py?PlayerID=100072&amp;StartDate=06%2F29%2F1987&amp;EndDate=07%2F12%2F1987&amp;GameType=all&amp;PlayedFor=0&amp;PlayedVs=0&amp;Park=0" TargetMode="External"/><Relationship Id="rId164" Type="http://schemas.openxmlformats.org/officeDocument/2006/relationships/hyperlink" Target="https://www.baseballmusings.com/cgi-bin/PlayerInfo.py?PlayerID=100753&amp;StartDate=06%2F29%2F1987&amp;EndDate=07%2F12%2F1987&amp;GameType=all&amp;PlayedFor=0&amp;PlayedVs=0&amp;Park=0" TargetMode="External"/><Relationship Id="rId371" Type="http://schemas.openxmlformats.org/officeDocument/2006/relationships/hyperlink" Target="https://www.baseballmusings.com/cgi-bin/PlayerInfo.py?PlayerID=100622&amp;StartDate=06%2F29%2F1987&amp;EndDate=07%2F12%2F1987&amp;GameType=all&amp;PlayedFor=0&amp;PlayedVs=0&amp;Park=0" TargetMode="External"/><Relationship Id="rId427" Type="http://schemas.openxmlformats.org/officeDocument/2006/relationships/hyperlink" Target="https://www.baseballmusings.com/cgi-bin/PlayerInfo.py?PlayerID=101638&amp;StartDate=06%2F29%2F1987&amp;EndDate=07%2F12%2F1987&amp;GameType=all&amp;PlayedFor=0&amp;PlayedVs=0&amp;Park=0" TargetMode="External"/><Relationship Id="rId469" Type="http://schemas.openxmlformats.org/officeDocument/2006/relationships/hyperlink" Target="https://www.baseballmusings.com/cgi-bin/PlayerInfo.py?PlayerID=100621&amp;StartDate=06%2F29%2F1987&amp;EndDate=07%2F12%2F1987&amp;GameType=all&amp;PlayedFor=0&amp;PlayedVs=0&amp;Park=0" TargetMode="External"/><Relationship Id="rId26" Type="http://schemas.openxmlformats.org/officeDocument/2006/relationships/hyperlink" Target="https://www.baseballmusings.com/cgi-bin/PlayerInfo.py?PlayerID=100610&amp;StartDate=06%2F29%2F1987&amp;EndDate=07%2F12%2F1987&amp;GameType=all&amp;PlayedFor=0&amp;PlayedVs=0&amp;Park=0" TargetMode="External"/><Relationship Id="rId231" Type="http://schemas.openxmlformats.org/officeDocument/2006/relationships/hyperlink" Target="https://www.baseballmusings.com/cgi-bin/PlayerInfo.py?PlayerID=101309&amp;StartDate=06%2F29%2F1987&amp;EndDate=07%2F12%2F1987&amp;GameType=all&amp;PlayedFor=0&amp;PlayedVs=0&amp;Park=0" TargetMode="External"/><Relationship Id="rId273" Type="http://schemas.openxmlformats.org/officeDocument/2006/relationships/hyperlink" Target="https://www.baseballmusings.com/cgi-bin/PlayerInfo.py?PlayerID=101542&amp;StartDate=06%2F29%2F1987&amp;EndDate=07%2F12%2F1987&amp;GameType=all&amp;PlayedFor=0&amp;PlayedVs=0&amp;Park=0" TargetMode="External"/><Relationship Id="rId329" Type="http://schemas.openxmlformats.org/officeDocument/2006/relationships/hyperlink" Target="https://www.baseballmusings.com/cgi-bin/PlayerInfo.py?PlayerID=100979&amp;StartDate=06%2F29%2F1987&amp;EndDate=07%2F12%2F1987&amp;GameType=all&amp;PlayedFor=0&amp;PlayedVs=0&amp;Park=0" TargetMode="External"/><Relationship Id="rId480" Type="http://schemas.openxmlformats.org/officeDocument/2006/relationships/hyperlink" Target="https://www.baseballmusings.com/cgi-bin/PlayerInfo.py?PlayerID=100541&amp;StartDate=06%2F29%2F1987&amp;EndDate=07%2F12%2F1987&amp;GameType=all&amp;PlayedFor=0&amp;PlayedVs=0&amp;Park=0" TargetMode="External"/><Relationship Id="rId68" Type="http://schemas.openxmlformats.org/officeDocument/2006/relationships/hyperlink" Target="https://www.baseballmusings.com/cgi-bin/PlayerInfo.py?PlayerID=100328&amp;StartDate=06%2F29%2F1987&amp;EndDate=07%2F12%2F1987&amp;GameType=all&amp;PlayedFor=0&amp;PlayedVs=0&amp;Park=0" TargetMode="External"/><Relationship Id="rId133" Type="http://schemas.openxmlformats.org/officeDocument/2006/relationships/hyperlink" Target="https://www.baseballmusings.com/cgi-bin/PlayerInfo.py?PlayerID=100759&amp;StartDate=06%2F29%2F1987&amp;EndDate=07%2F12%2F1987&amp;GameType=all&amp;PlayedFor=0&amp;PlayedVs=0&amp;Park=0" TargetMode="External"/><Relationship Id="rId175" Type="http://schemas.openxmlformats.org/officeDocument/2006/relationships/hyperlink" Target="https://www.baseballmusings.com/cgi-bin/PlayerInfo.py?PlayerID=101556&amp;StartDate=06%2F29%2F1987&amp;EndDate=07%2F12%2F1987&amp;GameType=all&amp;PlayedFor=0&amp;PlayedVs=0&amp;Park=0" TargetMode="External"/><Relationship Id="rId340" Type="http://schemas.openxmlformats.org/officeDocument/2006/relationships/hyperlink" Target="https://www.baseballmusings.com/cgi-bin/PlayerInfo.py?PlayerID=100435&amp;StartDate=06%2F29%2F1987&amp;EndDate=07%2F12%2F1987&amp;GameType=all&amp;PlayedFor=0&amp;PlayedVs=0&amp;Park=0" TargetMode="External"/><Relationship Id="rId200" Type="http://schemas.openxmlformats.org/officeDocument/2006/relationships/hyperlink" Target="https://www.baseballmusings.com/cgi-bin/PlayerInfo.py?PlayerID=101248&amp;StartDate=06%2F29%2F1987&amp;EndDate=07%2F12%2F1987&amp;GameType=all&amp;PlayedFor=0&amp;PlayedVs=0&amp;Park=0" TargetMode="External"/><Relationship Id="rId382" Type="http://schemas.openxmlformats.org/officeDocument/2006/relationships/hyperlink" Target="https://www.baseballmusings.com/cgi-bin/PlayerInfo.py?PlayerID=100300&amp;StartDate=06%2F29%2F1987&amp;EndDate=07%2F12%2F1987&amp;GameType=all&amp;PlayedFor=0&amp;PlayedVs=0&amp;Park=0" TargetMode="External"/><Relationship Id="rId438" Type="http://schemas.openxmlformats.org/officeDocument/2006/relationships/hyperlink" Target="https://www.baseballmusings.com/cgi-bin/PlayerInfo.py?PlayerID=101262&amp;StartDate=06%2F29%2F1987&amp;EndDate=07%2F12%2F1987&amp;GameType=all&amp;PlayedFor=0&amp;PlayedVs=0&amp;Park=0" TargetMode="External"/><Relationship Id="rId242" Type="http://schemas.openxmlformats.org/officeDocument/2006/relationships/hyperlink" Target="https://www.baseballmusings.com/cgi-bin/PlayerInfo.py?PlayerID=101347&amp;StartDate=06%2F29%2F1987&amp;EndDate=07%2F12%2F1987&amp;GameType=all&amp;PlayedFor=0&amp;PlayedVs=0&amp;Park=0" TargetMode="External"/><Relationship Id="rId284" Type="http://schemas.openxmlformats.org/officeDocument/2006/relationships/hyperlink" Target="https://www.baseballmusings.com/cgi-bin/PlayerInfo.py?PlayerID=101648&amp;StartDate=06%2F29%2F1987&amp;EndDate=07%2F12%2F1987&amp;GameType=all&amp;PlayedFor=0&amp;PlayedVs=0&amp;Park=0" TargetMode="External"/><Relationship Id="rId37" Type="http://schemas.openxmlformats.org/officeDocument/2006/relationships/hyperlink" Target="https://www.baseballmusings.com/cgi-bin/PlayerInfo.py?PlayerID=87&amp;StartDate=06%2F29%2F1987&amp;EndDate=07%2F12%2F1987&amp;GameType=all&amp;PlayedFor=0&amp;PlayedVs=0&amp;Park=0" TargetMode="External"/><Relationship Id="rId79" Type="http://schemas.openxmlformats.org/officeDocument/2006/relationships/hyperlink" Target="https://www.baseballmusings.com/cgi-bin/PlayerInfo.py?PlayerID=372&amp;StartDate=06%2F29%2F1987&amp;EndDate=07%2F12%2F1987&amp;GameType=all&amp;PlayedFor=0&amp;PlayedVs=0&amp;Park=0" TargetMode="External"/><Relationship Id="rId102" Type="http://schemas.openxmlformats.org/officeDocument/2006/relationships/hyperlink" Target="https://www.baseballmusings.com/cgi-bin/PlayerInfo.py?PlayerID=101064&amp;StartDate=06%2F29%2F1987&amp;EndDate=07%2F12%2F1987&amp;GameType=all&amp;PlayedFor=0&amp;PlayedVs=0&amp;Park=0" TargetMode="External"/><Relationship Id="rId144" Type="http://schemas.openxmlformats.org/officeDocument/2006/relationships/hyperlink" Target="https://www.baseballmusings.com/cgi-bin/PlayerInfo.py?PlayerID=100186&amp;StartDate=06%2F29%2F1987&amp;EndDate=07%2F12%2F1987&amp;GameType=all&amp;PlayedFor=0&amp;PlayedVs=0&amp;Park=0" TargetMode="External"/><Relationship Id="rId90" Type="http://schemas.openxmlformats.org/officeDocument/2006/relationships/hyperlink" Target="https://www.baseballmusings.com/cgi-bin/PlayerInfo.py?PlayerID=100802&amp;StartDate=06%2F29%2F1987&amp;EndDate=07%2F12%2F1987&amp;GameType=all&amp;PlayedFor=0&amp;PlayedVs=0&amp;Park=0" TargetMode="External"/><Relationship Id="rId186" Type="http://schemas.openxmlformats.org/officeDocument/2006/relationships/hyperlink" Target="https://www.baseballmusings.com/cgi-bin/PlayerInfo.py?PlayerID=100575&amp;StartDate=06%2F29%2F1987&amp;EndDate=07%2F12%2F1987&amp;GameType=all&amp;PlayedFor=0&amp;PlayedVs=0&amp;Park=0" TargetMode="External"/><Relationship Id="rId351" Type="http://schemas.openxmlformats.org/officeDocument/2006/relationships/hyperlink" Target="https://www.baseballmusings.com/cgi-bin/PlayerInfo.py?PlayerID=100597&amp;StartDate=06%2F29%2F1987&amp;EndDate=07%2F12%2F1987&amp;GameType=all&amp;PlayedFor=0&amp;PlayedVs=0&amp;Park=0" TargetMode="External"/><Relationship Id="rId393" Type="http://schemas.openxmlformats.org/officeDocument/2006/relationships/hyperlink" Target="https://www.baseballmusings.com/cgi-bin/PlayerInfo.py?PlayerID=100299&amp;StartDate=06%2F29%2F1987&amp;EndDate=07%2F12%2F1987&amp;GameType=all&amp;PlayedFor=0&amp;PlayedVs=0&amp;Park=0" TargetMode="External"/><Relationship Id="rId407" Type="http://schemas.openxmlformats.org/officeDocument/2006/relationships/hyperlink" Target="https://www.baseballmusings.com/cgi-bin/PlayerInfo.py?PlayerID=101407&amp;StartDate=06%2F29%2F1987&amp;EndDate=07%2F12%2F1987&amp;GameType=all&amp;PlayedFor=0&amp;PlayedVs=0&amp;Park=0" TargetMode="External"/><Relationship Id="rId449" Type="http://schemas.openxmlformats.org/officeDocument/2006/relationships/hyperlink" Target="https://www.baseballmusings.com/cgi-bin/PlayerInfo.py?PlayerID=100018&amp;StartDate=06%2F29%2F1987&amp;EndDate=07%2F12%2F1987&amp;GameType=all&amp;PlayedFor=0&amp;PlayedVs=0&amp;Park=0" TargetMode="External"/><Relationship Id="rId211" Type="http://schemas.openxmlformats.org/officeDocument/2006/relationships/hyperlink" Target="https://www.baseballmusings.com/cgi-bin/PlayerInfo.py?PlayerID=101394&amp;StartDate=06%2F29%2F1987&amp;EndDate=07%2F12%2F1987&amp;GameType=all&amp;PlayedFor=0&amp;PlayedVs=0&amp;Park=0" TargetMode="External"/><Relationship Id="rId253" Type="http://schemas.openxmlformats.org/officeDocument/2006/relationships/hyperlink" Target="https://www.baseballmusings.com/cgi-bin/PlayerInfo.py?PlayerID=101486&amp;StartDate=06%2F29%2F1987&amp;EndDate=07%2F12%2F1987&amp;GameType=all&amp;PlayedFor=0&amp;PlayedVs=0&amp;Park=0" TargetMode="External"/><Relationship Id="rId295" Type="http://schemas.openxmlformats.org/officeDocument/2006/relationships/hyperlink" Target="https://www.baseballmusings.com/cgi-bin/PlayerInfo.py?PlayerID=101330&amp;StartDate=06%2F29%2F1987&amp;EndDate=07%2F12%2F1987&amp;GameType=all&amp;PlayedFor=0&amp;PlayedVs=0&amp;Park=0" TargetMode="External"/><Relationship Id="rId309" Type="http://schemas.openxmlformats.org/officeDocument/2006/relationships/hyperlink" Target="https://www.baseballmusings.com/cgi-bin/PlayerInfo.py?PlayerID=101580&amp;StartDate=06%2F29%2F1987&amp;EndDate=07%2F12%2F1987&amp;GameType=all&amp;PlayedFor=0&amp;PlayedVs=0&amp;Park=0" TargetMode="External"/><Relationship Id="rId460" Type="http://schemas.openxmlformats.org/officeDocument/2006/relationships/hyperlink" Target="https://www.baseballmusings.com/cgi-bin/PlayerInfo.py?PlayerID=100252&amp;StartDate=06%2F29%2F1987&amp;EndDate=07%2F12%2F1987&amp;GameType=all&amp;PlayedFor=0&amp;PlayedVs=0&amp;Park=0" TargetMode="External"/><Relationship Id="rId48" Type="http://schemas.openxmlformats.org/officeDocument/2006/relationships/hyperlink" Target="https://www.baseballmusings.com/cgi-bin/PlayerInfo.py?PlayerID=100258&amp;StartDate=06%2F29%2F1987&amp;EndDate=07%2F12%2F1987&amp;GameType=all&amp;PlayedFor=0&amp;PlayedVs=0&amp;Park=0" TargetMode="External"/><Relationship Id="rId113" Type="http://schemas.openxmlformats.org/officeDocument/2006/relationships/hyperlink" Target="https://www.baseballmusings.com/cgi-bin/PlayerInfo.py?PlayerID=101115&amp;StartDate=06%2F29%2F1987&amp;EndDate=07%2F12%2F1987&amp;GameType=all&amp;PlayedFor=0&amp;PlayedVs=0&amp;Park=0" TargetMode="External"/><Relationship Id="rId320" Type="http://schemas.openxmlformats.org/officeDocument/2006/relationships/hyperlink" Target="https://www.baseballmusings.com/cgi-bin/PlayerInfo.py?PlayerID=100683&amp;StartDate=06%2F29%2F1987&amp;EndDate=07%2F12%2F1987&amp;GameType=all&amp;PlayedFor=0&amp;PlayedVs=0&amp;Park=0" TargetMode="External"/><Relationship Id="rId155" Type="http://schemas.openxmlformats.org/officeDocument/2006/relationships/hyperlink" Target="https://www.baseballmusings.com/cgi-bin/PlayerInfo.py?PlayerID=101328&amp;StartDate=06%2F29%2F1987&amp;EndDate=07%2F12%2F1987&amp;GameType=all&amp;PlayedFor=0&amp;PlayedVs=0&amp;Park=0" TargetMode="External"/><Relationship Id="rId197" Type="http://schemas.openxmlformats.org/officeDocument/2006/relationships/hyperlink" Target="https://www.baseballmusings.com/cgi-bin/PlayerInfo.py?PlayerID=101495&amp;StartDate=06%2F29%2F1987&amp;EndDate=07%2F12%2F1987&amp;GameType=all&amp;PlayedFor=0&amp;PlayedVs=0&amp;Park=0" TargetMode="External"/><Relationship Id="rId362" Type="http://schemas.openxmlformats.org/officeDocument/2006/relationships/hyperlink" Target="https://www.baseballmusings.com/cgi-bin/PlayerInfo.py?PlayerID=100921&amp;StartDate=06%2F29%2F1987&amp;EndDate=07%2F12%2F1987&amp;GameType=all&amp;PlayedFor=0&amp;PlayedVs=0&amp;Park=0" TargetMode="External"/><Relationship Id="rId418" Type="http://schemas.openxmlformats.org/officeDocument/2006/relationships/hyperlink" Target="https://www.baseballmusings.com/cgi-bin/PlayerInfo.py?PlayerID=100403&amp;StartDate=06%2F29%2F1987&amp;EndDate=07%2F12%2F1987&amp;GameType=all&amp;PlayedFor=0&amp;PlayedVs=0&amp;Park=0" TargetMode="External"/><Relationship Id="rId222" Type="http://schemas.openxmlformats.org/officeDocument/2006/relationships/hyperlink" Target="https://www.baseballmusings.com/cgi-bin/PlayerInfo.py?PlayerID=100212&amp;StartDate=06%2F29%2F1987&amp;EndDate=07%2F12%2F1987&amp;GameType=all&amp;PlayedFor=0&amp;PlayedVs=0&amp;Park=0" TargetMode="External"/><Relationship Id="rId264" Type="http://schemas.openxmlformats.org/officeDocument/2006/relationships/hyperlink" Target="https://www.baseballmusings.com/cgi-bin/PlayerInfo.py?PlayerID=101485&amp;StartDate=06%2F29%2F1987&amp;EndDate=07%2F12%2F1987&amp;GameType=all&amp;PlayedFor=0&amp;PlayedVs=0&amp;Park=0" TargetMode="External"/><Relationship Id="rId471" Type="http://schemas.openxmlformats.org/officeDocument/2006/relationships/hyperlink" Target="https://www.baseballmusings.com/cgi-bin/PlayerInfo.py?PlayerID=101635&amp;StartDate=06%2F29%2F1987&amp;EndDate=07%2F12%2F1987&amp;GameType=all&amp;PlayedFor=0&amp;PlayedVs=0&amp;Park=0" TargetMode="External"/><Relationship Id="rId17" Type="http://schemas.openxmlformats.org/officeDocument/2006/relationships/hyperlink" Target="https://www.baseballmusings.com/cgi-bin/PlayerInfo.py?PlayerID=101123&amp;StartDate=06%2F29%2F1987&amp;EndDate=07%2F12%2F1987&amp;GameType=all&amp;PlayedFor=0&amp;PlayedVs=0&amp;Park=0" TargetMode="External"/><Relationship Id="rId59" Type="http://schemas.openxmlformats.org/officeDocument/2006/relationships/hyperlink" Target="https://www.baseballmusings.com/cgi-bin/PlayerInfo.py?PlayerID=101048&amp;StartDate=06%2F29%2F1987&amp;EndDate=07%2F12%2F1987&amp;GameType=all&amp;PlayedFor=0&amp;PlayedVs=0&amp;Park=0" TargetMode="External"/><Relationship Id="rId124" Type="http://schemas.openxmlformats.org/officeDocument/2006/relationships/hyperlink" Target="https://www.baseballmusings.com/cgi-bin/PlayerInfo.py?PlayerID=100283&amp;StartDate=06%2F29%2F1987&amp;EndDate=07%2F12%2F1987&amp;GameType=all&amp;PlayedFor=0&amp;PlayedVs=0&amp;Park=0" TargetMode="External"/><Relationship Id="rId70" Type="http://schemas.openxmlformats.org/officeDocument/2006/relationships/hyperlink" Target="https://www.baseballmusings.com/cgi-bin/PlayerInfo.py?PlayerID=100004&amp;StartDate=06%2F29%2F1987&amp;EndDate=07%2F12%2F1987&amp;GameType=all&amp;PlayedFor=0&amp;PlayedVs=0&amp;Park=0" TargetMode="External"/><Relationship Id="rId166" Type="http://schemas.openxmlformats.org/officeDocument/2006/relationships/hyperlink" Target="https://www.baseballmusings.com/cgi-bin/PlayerInfo.py?PlayerID=100247&amp;StartDate=06%2F29%2F1987&amp;EndDate=07%2F12%2F1987&amp;GameType=all&amp;PlayedFor=0&amp;PlayedVs=0&amp;Park=0" TargetMode="External"/><Relationship Id="rId331" Type="http://schemas.openxmlformats.org/officeDocument/2006/relationships/hyperlink" Target="https://www.baseballmusings.com/cgi-bin/PlayerInfo.py?PlayerID=101633&amp;StartDate=06%2F29%2F1987&amp;EndDate=07%2F12%2F1987&amp;GameType=all&amp;PlayedFor=0&amp;PlayedVs=0&amp;Park=0" TargetMode="External"/><Relationship Id="rId373" Type="http://schemas.openxmlformats.org/officeDocument/2006/relationships/hyperlink" Target="https://www.baseballmusings.com/cgi-bin/PlayerInfo.py?PlayerID=100060&amp;StartDate=06%2F29%2F1987&amp;EndDate=07%2F12%2F1987&amp;GameType=all&amp;PlayedFor=0&amp;PlayedVs=0&amp;Park=0" TargetMode="External"/><Relationship Id="rId429" Type="http://schemas.openxmlformats.org/officeDocument/2006/relationships/hyperlink" Target="https://www.baseballmusings.com/cgi-bin/PlayerInfo.py?PlayerID=100762&amp;StartDate=06%2F29%2F1987&amp;EndDate=07%2F12%2F1987&amp;GameType=all&amp;PlayedFor=0&amp;PlayedVs=0&amp;Park=0" TargetMode="External"/><Relationship Id="rId1" Type="http://schemas.openxmlformats.org/officeDocument/2006/relationships/hyperlink" Target="https://www.baseballmusings.com/cgi-bin/PlayerInfo.py?PlayerID=100806&amp;StartDate=06%2F29%2F1987&amp;EndDate=07%2F12%2F1987&amp;GameType=all&amp;PlayedFor=0&amp;PlayedVs=0&amp;Park=0" TargetMode="External"/><Relationship Id="rId233" Type="http://schemas.openxmlformats.org/officeDocument/2006/relationships/hyperlink" Target="https://www.baseballmusings.com/cgi-bin/PlayerInfo.py?PlayerID=101660&amp;StartDate=06%2F29%2F1987&amp;EndDate=07%2F12%2F1987&amp;GameType=all&amp;PlayedFor=0&amp;PlayedVs=0&amp;Park=0" TargetMode="External"/><Relationship Id="rId440" Type="http://schemas.openxmlformats.org/officeDocument/2006/relationships/hyperlink" Target="https://www.baseballmusings.com/cgi-bin/PlayerInfo.py?PlayerID=101429&amp;StartDate=06%2F29%2F1987&amp;EndDate=07%2F12%2F1987&amp;GameType=all&amp;PlayedFor=0&amp;PlayedVs=0&amp;Park=0" TargetMode="External"/><Relationship Id="rId28" Type="http://schemas.openxmlformats.org/officeDocument/2006/relationships/hyperlink" Target="https://www.baseballmusings.com/cgi-bin/PlayerInfo.py?PlayerID=100409&amp;StartDate=06%2F29%2F1987&amp;EndDate=07%2F12%2F1987&amp;GameType=all&amp;PlayedFor=0&amp;PlayedVs=0&amp;Park=0" TargetMode="External"/><Relationship Id="rId275" Type="http://schemas.openxmlformats.org/officeDocument/2006/relationships/hyperlink" Target="https://www.baseballmusings.com/cgi-bin/PlayerInfo.py?PlayerID=101405&amp;StartDate=06%2F29%2F1987&amp;EndDate=07%2F12%2F1987&amp;GameType=all&amp;PlayedFor=0&amp;PlayedVs=0&amp;Park=0" TargetMode="External"/><Relationship Id="rId300" Type="http://schemas.openxmlformats.org/officeDocument/2006/relationships/hyperlink" Target="https://www.baseballmusings.com/cgi-bin/PlayerInfo.py?PlayerID=101370&amp;StartDate=06%2F29%2F1987&amp;EndDate=07%2F12%2F1987&amp;GameType=all&amp;PlayedFor=0&amp;PlayedVs=0&amp;Park=0" TargetMode="External"/><Relationship Id="rId81" Type="http://schemas.openxmlformats.org/officeDocument/2006/relationships/hyperlink" Target="https://www.baseballmusings.com/cgi-bin/PlayerInfo.py?PlayerID=100029&amp;StartDate=06%2F29%2F1987&amp;EndDate=07%2F12%2F1987&amp;GameType=all&amp;PlayedFor=0&amp;PlayedVs=0&amp;Park=0" TargetMode="External"/><Relationship Id="rId135" Type="http://schemas.openxmlformats.org/officeDocument/2006/relationships/hyperlink" Target="https://www.baseballmusings.com/cgi-bin/PlayerInfo.py?PlayerID=100825&amp;StartDate=06%2F29%2F1987&amp;EndDate=07%2F12%2F1987&amp;GameType=all&amp;PlayedFor=0&amp;PlayedVs=0&amp;Park=0" TargetMode="External"/><Relationship Id="rId177" Type="http://schemas.openxmlformats.org/officeDocument/2006/relationships/hyperlink" Target="https://www.baseballmusings.com/cgi-bin/PlayerInfo.py?PlayerID=101092&amp;StartDate=06%2F29%2F1987&amp;EndDate=07%2F12%2F1987&amp;GameType=all&amp;PlayedFor=0&amp;PlayedVs=0&amp;Park=0" TargetMode="External"/><Relationship Id="rId342" Type="http://schemas.openxmlformats.org/officeDocument/2006/relationships/hyperlink" Target="https://www.baseballmusings.com/cgi-bin/PlayerInfo.py?PlayerID=100951&amp;StartDate=06%2F29%2F1987&amp;EndDate=07%2F12%2F1987&amp;GameType=all&amp;PlayedFor=0&amp;PlayedVs=0&amp;Park=0" TargetMode="External"/><Relationship Id="rId384" Type="http://schemas.openxmlformats.org/officeDocument/2006/relationships/hyperlink" Target="https://www.baseballmusings.com/cgi-bin/PlayerInfo.py?PlayerID=101057&amp;StartDate=06%2F29%2F1987&amp;EndDate=07%2F12%2F1987&amp;GameType=all&amp;PlayedFor=0&amp;PlayedVs=0&amp;Park=0" TargetMode="External"/><Relationship Id="rId202" Type="http://schemas.openxmlformats.org/officeDocument/2006/relationships/hyperlink" Target="https://www.baseballmusings.com/cgi-bin/PlayerInfo.py?PlayerID=100640&amp;StartDate=06%2F29%2F1987&amp;EndDate=07%2F12%2F1987&amp;GameType=all&amp;PlayedFor=0&amp;PlayedVs=0&amp;Park=0" TargetMode="External"/><Relationship Id="rId244" Type="http://schemas.openxmlformats.org/officeDocument/2006/relationships/hyperlink" Target="https://www.baseballmusings.com/cgi-bin/PlayerInfo.py?PlayerID=100394&amp;StartDate=06%2F29%2F1987&amp;EndDate=07%2F12%2F1987&amp;GameType=all&amp;PlayedFor=0&amp;PlayedVs=0&amp;Park=0" TargetMode="External"/><Relationship Id="rId39" Type="http://schemas.openxmlformats.org/officeDocument/2006/relationships/hyperlink" Target="https://www.baseballmusings.com/cgi-bin/PlayerInfo.py?PlayerID=100586&amp;StartDate=06%2F29%2F1987&amp;EndDate=07%2F12%2F1987&amp;GameType=all&amp;PlayedFor=0&amp;PlayedVs=0&amp;Park=0" TargetMode="External"/><Relationship Id="rId286" Type="http://schemas.openxmlformats.org/officeDocument/2006/relationships/hyperlink" Target="https://www.baseballmusings.com/cgi-bin/PlayerInfo.py?PlayerID=100243&amp;StartDate=06%2F29%2F1987&amp;EndDate=07%2F12%2F1987&amp;GameType=all&amp;PlayedFor=0&amp;PlayedVs=0&amp;Park=0" TargetMode="External"/><Relationship Id="rId451" Type="http://schemas.openxmlformats.org/officeDocument/2006/relationships/hyperlink" Target="https://www.baseballmusings.com/cgi-bin/PlayerInfo.py?PlayerID=101061&amp;StartDate=06%2F29%2F1987&amp;EndDate=07%2F12%2F1987&amp;GameType=all&amp;PlayedFor=0&amp;PlayedVs=0&amp;Park=0" TargetMode="External"/><Relationship Id="rId50" Type="http://schemas.openxmlformats.org/officeDocument/2006/relationships/hyperlink" Target="https://www.baseballmusings.com/cgi-bin/PlayerInfo.py?PlayerID=100311&amp;StartDate=06%2F29%2F1987&amp;EndDate=07%2F12%2F1987&amp;GameType=all&amp;PlayedFor=0&amp;PlayedVs=0&amp;Park=0" TargetMode="External"/><Relationship Id="rId104" Type="http://schemas.openxmlformats.org/officeDocument/2006/relationships/hyperlink" Target="https://www.baseballmusings.com/cgi-bin/PlayerInfo.py?PlayerID=100773&amp;StartDate=06%2F29%2F1987&amp;EndDate=07%2F12%2F1987&amp;GameType=all&amp;PlayedFor=0&amp;PlayedVs=0&amp;Park=0" TargetMode="External"/><Relationship Id="rId146" Type="http://schemas.openxmlformats.org/officeDocument/2006/relationships/hyperlink" Target="https://www.baseballmusings.com/cgi-bin/PlayerInfo.py?PlayerID=100127&amp;StartDate=06%2F29%2F1987&amp;EndDate=07%2F12%2F1987&amp;GameType=all&amp;PlayedFor=0&amp;PlayedVs=0&amp;Park=0" TargetMode="External"/><Relationship Id="rId188" Type="http://schemas.openxmlformats.org/officeDocument/2006/relationships/hyperlink" Target="https://www.baseballmusings.com/cgi-bin/PlayerInfo.py?PlayerID=100463&amp;StartDate=06%2F29%2F1987&amp;EndDate=07%2F12%2F1987&amp;GameType=all&amp;PlayedFor=0&amp;PlayedVs=0&amp;Park=0" TargetMode="External"/><Relationship Id="rId311" Type="http://schemas.openxmlformats.org/officeDocument/2006/relationships/hyperlink" Target="https://www.baseballmusings.com/cgi-bin/PlayerInfo.py?PlayerID=101488&amp;StartDate=06%2F29%2F1987&amp;EndDate=07%2F12%2F1987&amp;GameType=all&amp;PlayedFor=0&amp;PlayedVs=0&amp;Park=0" TargetMode="External"/><Relationship Id="rId353" Type="http://schemas.openxmlformats.org/officeDocument/2006/relationships/hyperlink" Target="https://www.baseballmusings.com/cgi-bin/PlayerInfo.py?PlayerID=101186&amp;StartDate=06%2F29%2F1987&amp;EndDate=07%2F12%2F1987&amp;GameType=all&amp;PlayedFor=0&amp;PlayedVs=0&amp;Park=0" TargetMode="External"/><Relationship Id="rId395" Type="http://schemas.openxmlformats.org/officeDocument/2006/relationships/hyperlink" Target="https://www.baseballmusings.com/cgi-bin/PlayerInfo.py?PlayerID=100342&amp;StartDate=06%2F29%2F1987&amp;EndDate=07%2F12%2F1987&amp;GameType=all&amp;PlayedFor=0&amp;PlayedVs=0&amp;Park=0" TargetMode="External"/><Relationship Id="rId409" Type="http://schemas.openxmlformats.org/officeDocument/2006/relationships/hyperlink" Target="https://www.baseballmusings.com/cgi-bin/PlayerInfo.py?PlayerID=101475&amp;StartDate=06%2F29%2F1987&amp;EndDate=07%2F12%2F1987&amp;GameType=all&amp;PlayedFor=0&amp;PlayedVs=0&amp;Park=0" TargetMode="External"/><Relationship Id="rId92" Type="http://schemas.openxmlformats.org/officeDocument/2006/relationships/hyperlink" Target="https://www.baseballmusings.com/cgi-bin/PlayerInfo.py?PlayerID=101277&amp;StartDate=06%2F29%2F1987&amp;EndDate=07%2F12%2F1987&amp;GameType=all&amp;PlayedFor=0&amp;PlayedVs=0&amp;Park=0" TargetMode="External"/><Relationship Id="rId213" Type="http://schemas.openxmlformats.org/officeDocument/2006/relationships/hyperlink" Target="https://www.baseballmusings.com/cgi-bin/PlayerInfo.py?PlayerID=100817&amp;StartDate=06%2F29%2F1987&amp;EndDate=07%2F12%2F1987&amp;GameType=all&amp;PlayedFor=0&amp;PlayedVs=0&amp;Park=0" TargetMode="External"/><Relationship Id="rId420" Type="http://schemas.openxmlformats.org/officeDocument/2006/relationships/hyperlink" Target="https://www.baseballmusings.com/cgi-bin/PlayerInfo.py?PlayerID=101038&amp;StartDate=06%2F29%2F1987&amp;EndDate=07%2F12%2F1987&amp;GameType=all&amp;PlayedFor=0&amp;PlayedVs=0&amp;Park=0" TargetMode="External"/><Relationship Id="rId255" Type="http://schemas.openxmlformats.org/officeDocument/2006/relationships/hyperlink" Target="https://www.baseballmusings.com/cgi-bin/PlayerInfo.py?PlayerID=100685&amp;StartDate=06%2F29%2F1987&amp;EndDate=07%2F12%2F1987&amp;GameType=all&amp;PlayedFor=0&amp;PlayedVs=0&amp;Park=0" TargetMode="External"/><Relationship Id="rId297" Type="http://schemas.openxmlformats.org/officeDocument/2006/relationships/hyperlink" Target="https://www.baseballmusings.com/cgi-bin/PlayerInfo.py?PlayerID=100879&amp;StartDate=06%2F29%2F1987&amp;EndDate=07%2F12%2F1987&amp;GameType=all&amp;PlayedFor=0&amp;PlayedVs=0&amp;Park=0" TargetMode="External"/><Relationship Id="rId462" Type="http://schemas.openxmlformats.org/officeDocument/2006/relationships/hyperlink" Target="https://www.baseballmusings.com/cgi-bin/PlayerInfo.py?PlayerID=100316&amp;StartDate=06%2F29%2F1987&amp;EndDate=07%2F12%2F1987&amp;GameType=all&amp;PlayedFor=0&amp;PlayedVs=0&amp;Park=0" TargetMode="External"/><Relationship Id="rId115" Type="http://schemas.openxmlformats.org/officeDocument/2006/relationships/hyperlink" Target="https://www.baseballmusings.com/cgi-bin/PlayerInfo.py?PlayerID=101417&amp;StartDate=06%2F29%2F1987&amp;EndDate=07%2F12%2F1987&amp;GameType=all&amp;PlayedFor=0&amp;PlayedVs=0&amp;Park=0" TargetMode="External"/><Relationship Id="rId157" Type="http://schemas.openxmlformats.org/officeDocument/2006/relationships/hyperlink" Target="https://www.baseballmusings.com/cgi-bin/PlayerInfo.py?PlayerID=101037&amp;StartDate=06%2F29%2F1987&amp;EndDate=07%2F12%2F1987&amp;GameType=all&amp;PlayedFor=0&amp;PlayedVs=0&amp;Park=0" TargetMode="External"/><Relationship Id="rId322" Type="http://schemas.openxmlformats.org/officeDocument/2006/relationships/hyperlink" Target="https://www.baseballmusings.com/cgi-bin/PlayerInfo.py?PlayerID=100824&amp;StartDate=06%2F29%2F1987&amp;EndDate=07%2F12%2F1987&amp;GameType=all&amp;PlayedFor=0&amp;PlayedVs=0&amp;Park=0" TargetMode="External"/><Relationship Id="rId364" Type="http://schemas.openxmlformats.org/officeDocument/2006/relationships/hyperlink" Target="https://www.baseballmusings.com/cgi-bin/PlayerInfo.py?PlayerID=101035&amp;StartDate=06%2F29%2F1987&amp;EndDate=07%2F12%2F1987&amp;GameType=all&amp;PlayedFor=0&amp;PlayedVs=0&amp;Park=0" TargetMode="External"/><Relationship Id="rId61" Type="http://schemas.openxmlformats.org/officeDocument/2006/relationships/hyperlink" Target="https://www.baseballmusings.com/cgi-bin/PlayerInfo.py?PlayerID=100265&amp;StartDate=06%2F29%2F1987&amp;EndDate=07%2F12%2F1987&amp;GameType=all&amp;PlayedFor=0&amp;PlayedVs=0&amp;Park=0" TargetMode="External"/><Relationship Id="rId199" Type="http://schemas.openxmlformats.org/officeDocument/2006/relationships/hyperlink" Target="https://www.baseballmusings.com/cgi-bin/PlayerInfo.py?PlayerID=100945&amp;StartDate=06%2F29%2F1987&amp;EndDate=07%2F12%2F1987&amp;GameType=all&amp;PlayedFor=0&amp;PlayedVs=0&amp;Park=0" TargetMode="External"/><Relationship Id="rId19" Type="http://schemas.openxmlformats.org/officeDocument/2006/relationships/hyperlink" Target="https://www.baseballmusings.com/cgi-bin/PlayerInfo.py?PlayerID=100379&amp;StartDate=06%2F29%2F1987&amp;EndDate=07%2F12%2F1987&amp;GameType=all&amp;PlayedFor=0&amp;PlayedVs=0&amp;Park=0" TargetMode="External"/><Relationship Id="rId224" Type="http://schemas.openxmlformats.org/officeDocument/2006/relationships/hyperlink" Target="https://www.baseballmusings.com/cgi-bin/PlayerInfo.py?PlayerID=100270&amp;StartDate=06%2F29%2F1987&amp;EndDate=07%2F12%2F1987&amp;GameType=all&amp;PlayedFor=0&amp;PlayedVs=0&amp;Park=0" TargetMode="External"/><Relationship Id="rId266" Type="http://schemas.openxmlformats.org/officeDocument/2006/relationships/hyperlink" Target="https://www.baseballmusings.com/cgi-bin/PlayerInfo.py?PlayerID=100968&amp;StartDate=06%2F29%2F1987&amp;EndDate=07%2F12%2F1987&amp;GameType=all&amp;PlayedFor=0&amp;PlayedVs=0&amp;Park=0" TargetMode="External"/><Relationship Id="rId431" Type="http://schemas.openxmlformats.org/officeDocument/2006/relationships/hyperlink" Target="https://www.baseballmusings.com/cgi-bin/PlayerInfo.py?PlayerID=100827&amp;StartDate=06%2F29%2F1987&amp;EndDate=07%2F12%2F1987&amp;GameType=all&amp;PlayedFor=0&amp;PlayedVs=0&amp;Park=0" TargetMode="External"/><Relationship Id="rId473" Type="http://schemas.openxmlformats.org/officeDocument/2006/relationships/hyperlink" Target="https://www.baseballmusings.com/cgi-bin/PlayerInfo.py?PlayerID=667&amp;StartDate=06%2F29%2F1987&amp;EndDate=07%2F12%2F1987&amp;GameType=all&amp;PlayedFor=0&amp;PlayedVs=0&amp;Park=0" TargetMode="External"/><Relationship Id="rId30" Type="http://schemas.openxmlformats.org/officeDocument/2006/relationships/hyperlink" Target="https://www.baseballmusings.com/cgi-bin/PlayerInfo.py?PlayerID=101376&amp;StartDate=06%2F29%2F1987&amp;EndDate=07%2F12%2F1987&amp;GameType=all&amp;PlayedFor=0&amp;PlayedVs=0&amp;Park=0" TargetMode="External"/><Relationship Id="rId126" Type="http://schemas.openxmlformats.org/officeDocument/2006/relationships/hyperlink" Target="https://www.baseballmusings.com/cgi-bin/PlayerInfo.py?PlayerID=101458&amp;StartDate=06%2F29%2F1987&amp;EndDate=07%2F12%2F1987&amp;GameType=all&amp;PlayedFor=0&amp;PlayedVs=0&amp;Park=0" TargetMode="External"/><Relationship Id="rId168" Type="http://schemas.openxmlformats.org/officeDocument/2006/relationships/hyperlink" Target="https://www.baseballmusings.com/cgi-bin/PlayerInfo.py?PlayerID=100364&amp;StartDate=06%2F29%2F1987&amp;EndDate=07%2F12%2F1987&amp;GameType=all&amp;PlayedFor=0&amp;PlayedVs=0&amp;Park=0" TargetMode="External"/><Relationship Id="rId333" Type="http://schemas.openxmlformats.org/officeDocument/2006/relationships/hyperlink" Target="https://www.baseballmusings.com/cgi-bin/PlayerInfo.py?PlayerID=100544&amp;StartDate=06%2F29%2F1987&amp;EndDate=07%2F12%2F1987&amp;GameType=all&amp;PlayedFor=0&amp;PlayedVs=0&amp;Park=0" TargetMode="External"/><Relationship Id="rId72" Type="http://schemas.openxmlformats.org/officeDocument/2006/relationships/hyperlink" Target="https://www.baseballmusings.com/cgi-bin/PlayerInfo.py?PlayerID=100877&amp;StartDate=06%2F29%2F1987&amp;EndDate=07%2F12%2F1987&amp;GameType=all&amp;PlayedFor=0&amp;PlayedVs=0&amp;Park=0" TargetMode="External"/><Relationship Id="rId375" Type="http://schemas.openxmlformats.org/officeDocument/2006/relationships/hyperlink" Target="https://www.baseballmusings.com/cgi-bin/PlayerInfo.py?PlayerID=100340&amp;StartDate=06%2F29%2F1987&amp;EndDate=07%2F12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1270&amp;StartDate=06%2F29%2F1987&amp;EndDate=07%2F12%2F1987&amp;GameType=all&amp;PlayedFor=0&amp;PlayedVs=0&amp;Park=0" TargetMode="External"/><Relationship Id="rId21" Type="http://schemas.openxmlformats.org/officeDocument/2006/relationships/hyperlink" Target="https://www.baseballmusings.com/cgi-bin/PitcherInfo.py?PlayerID=101463&amp;StartDate=06%2F29%2F1987&amp;EndDate=07%2F12%2F1987&amp;GameType=all&amp;PlayedFor=0&amp;PlayedVs=0&amp;Park=0" TargetMode="External"/><Relationship Id="rId63" Type="http://schemas.openxmlformats.org/officeDocument/2006/relationships/hyperlink" Target="https://www.baseballmusings.com/cgi-bin/PitcherInfo.py?PlayerID=100565&amp;StartDate=06%2F29%2F1987&amp;EndDate=07%2F12%2F1987&amp;GameType=all&amp;PlayedFor=0&amp;PlayedVs=0&amp;Park=0" TargetMode="External"/><Relationship Id="rId159" Type="http://schemas.openxmlformats.org/officeDocument/2006/relationships/hyperlink" Target="https://www.baseballmusings.com/cgi-bin/PitcherInfo.py?PlayerID=100155&amp;StartDate=06%2F29%2F1987&amp;EndDate=07%2F12%2F1987&amp;GameType=all&amp;PlayedFor=0&amp;PlayedVs=0&amp;Park=0" TargetMode="External"/><Relationship Id="rId170" Type="http://schemas.openxmlformats.org/officeDocument/2006/relationships/hyperlink" Target="https://www.baseballmusings.com/cgi-bin/PitcherInfo.py?PlayerID=100037&amp;StartDate=06%2F29%2F1987&amp;EndDate=07%2F12%2F1987&amp;GameType=all&amp;PlayedFor=0&amp;PlayedVs=0&amp;Park=0" TargetMode="External"/><Relationship Id="rId226" Type="http://schemas.openxmlformats.org/officeDocument/2006/relationships/hyperlink" Target="https://www.baseballmusings.com/cgi-bin/PitcherInfo.py?PlayerID=100383&amp;StartDate=06%2F29%2F1987&amp;EndDate=07%2F12%2F1987&amp;GameType=all&amp;PlayedFor=0&amp;PlayedVs=0&amp;Park=0" TargetMode="External"/><Relationship Id="rId268" Type="http://schemas.openxmlformats.org/officeDocument/2006/relationships/hyperlink" Target="https://www.baseballmusings.com/cgi-bin/PitcherInfo.py?PlayerID=100414&amp;StartDate=06%2F29%2F1987&amp;EndDate=07%2F12%2F1987&amp;GameType=all&amp;PlayedFor=0&amp;PlayedVs=0&amp;Park=0" TargetMode="External"/><Relationship Id="rId32" Type="http://schemas.openxmlformats.org/officeDocument/2006/relationships/hyperlink" Target="https://www.baseballmusings.com/cgi-bin/PitcherInfo.py?PlayerID=100119&amp;StartDate=06%2F29%2F1987&amp;EndDate=07%2F12%2F1987&amp;GameType=all&amp;PlayedFor=0&amp;PlayedVs=0&amp;Park=0" TargetMode="External"/><Relationship Id="rId74" Type="http://schemas.openxmlformats.org/officeDocument/2006/relationships/hyperlink" Target="https://www.baseballmusings.com/cgi-bin/PitcherInfo.py?PlayerID=100541&amp;StartDate=06%2F29%2F1987&amp;EndDate=07%2F12%2F1987&amp;GameType=all&amp;PlayedFor=0&amp;PlayedVs=0&amp;Park=0" TargetMode="External"/><Relationship Id="rId128" Type="http://schemas.openxmlformats.org/officeDocument/2006/relationships/hyperlink" Target="https://www.baseballmusings.com/cgi-bin/PitcherInfo.py?PlayerID=100067&amp;StartDate=06%2F29%2F1987&amp;EndDate=07%2F12%2F1987&amp;GameType=all&amp;PlayedFor=0&amp;PlayedVs=0&amp;Park=0" TargetMode="External"/><Relationship Id="rId5" Type="http://schemas.openxmlformats.org/officeDocument/2006/relationships/hyperlink" Target="https://www.baseballmusings.com/cgi-bin/PitcherInfo.py?PlayerID=100039&amp;StartDate=06%2F29%2F1987&amp;EndDate=07%2F12%2F1987&amp;GameType=all&amp;PlayedFor=0&amp;PlayedVs=0&amp;Park=0" TargetMode="External"/><Relationship Id="rId95" Type="http://schemas.openxmlformats.org/officeDocument/2006/relationships/hyperlink" Target="https://www.baseballmusings.com/cgi-bin/PitcherInfo.py?PlayerID=101547&amp;StartDate=06%2F29%2F1987&amp;EndDate=07%2F12%2F1987&amp;GameType=all&amp;PlayedFor=0&amp;PlayedVs=0&amp;Park=0" TargetMode="External"/><Relationship Id="rId160" Type="http://schemas.openxmlformats.org/officeDocument/2006/relationships/hyperlink" Target="https://www.baseballmusings.com/cgi-bin/PitcherInfo.py?PlayerID=101329&amp;StartDate=06%2F29%2F1987&amp;EndDate=07%2F12%2F1987&amp;GameType=all&amp;PlayedFor=0&amp;PlayedVs=0&amp;Park=0" TargetMode="External"/><Relationship Id="rId181" Type="http://schemas.openxmlformats.org/officeDocument/2006/relationships/hyperlink" Target="https://www.baseballmusings.com/cgi-bin/PitcherInfo.py?PlayerID=100845&amp;StartDate=06%2F29%2F1987&amp;EndDate=07%2F12%2F1987&amp;GameType=all&amp;PlayedFor=0&amp;PlayedVs=0&amp;Park=0" TargetMode="External"/><Relationship Id="rId216" Type="http://schemas.openxmlformats.org/officeDocument/2006/relationships/hyperlink" Target="https://www.baseballmusings.com/cgi-bin/PitcherInfo.py?PlayerID=100584&amp;StartDate=06%2F29%2F1987&amp;EndDate=07%2F12%2F1987&amp;GameType=all&amp;PlayedFor=0&amp;PlayedVs=0&amp;Park=0" TargetMode="External"/><Relationship Id="rId237" Type="http://schemas.openxmlformats.org/officeDocument/2006/relationships/hyperlink" Target="https://www.baseballmusings.com/cgi-bin/PitcherInfo.py?PlayerID=100684&amp;StartDate=06%2F29%2F1987&amp;EndDate=07%2F12%2F1987&amp;GameType=all&amp;PlayedFor=0&amp;PlayedVs=0&amp;Park=0" TargetMode="External"/><Relationship Id="rId258" Type="http://schemas.openxmlformats.org/officeDocument/2006/relationships/hyperlink" Target="https://www.baseballmusings.com/cgi-bin/PitcherInfo.py?PlayerID=100174&amp;StartDate=06%2F29%2F1987&amp;EndDate=07%2F12%2F1987&amp;GameType=all&amp;PlayedFor=0&amp;PlayedVs=0&amp;Park=0" TargetMode="External"/><Relationship Id="rId22" Type="http://schemas.openxmlformats.org/officeDocument/2006/relationships/hyperlink" Target="https://www.baseballmusings.com/cgi-bin/PitcherInfo.py?PlayerID=101610&amp;StartDate=06%2F29%2F1987&amp;EndDate=07%2F12%2F1987&amp;GameType=all&amp;PlayedFor=0&amp;PlayedVs=0&amp;Park=0" TargetMode="External"/><Relationship Id="rId43" Type="http://schemas.openxmlformats.org/officeDocument/2006/relationships/hyperlink" Target="https://www.baseballmusings.com/cgi-bin/PitcherInfo.py?PlayerID=100260&amp;StartDate=06%2F29%2F1987&amp;EndDate=07%2F12%2F1987&amp;GameType=all&amp;PlayedFor=0&amp;PlayedVs=0&amp;Park=0" TargetMode="External"/><Relationship Id="rId64" Type="http://schemas.openxmlformats.org/officeDocument/2006/relationships/hyperlink" Target="https://www.baseballmusings.com/cgi-bin/PitcherInfo.py?PlayerID=100837&amp;StartDate=06%2F29%2F1987&amp;EndDate=07%2F12%2F1987&amp;GameType=all&amp;PlayedFor=0&amp;PlayedVs=0&amp;Park=0" TargetMode="External"/><Relationship Id="rId118" Type="http://schemas.openxmlformats.org/officeDocument/2006/relationships/hyperlink" Target="https://www.baseballmusings.com/cgi-bin/PitcherInfo.py?PlayerID=100704&amp;StartDate=06%2F29%2F1987&amp;EndDate=07%2F12%2F1987&amp;GameType=all&amp;PlayedFor=0&amp;PlayedVs=0&amp;Park=0" TargetMode="External"/><Relationship Id="rId139" Type="http://schemas.openxmlformats.org/officeDocument/2006/relationships/hyperlink" Target="https://www.baseballmusings.com/cgi-bin/PitcherInfo.py?PlayerID=100596&amp;StartDate=06%2F29%2F1987&amp;EndDate=07%2F12%2F1987&amp;GameType=all&amp;PlayedFor=0&amp;PlayedVs=0&amp;Park=0" TargetMode="External"/><Relationship Id="rId85" Type="http://schemas.openxmlformats.org/officeDocument/2006/relationships/hyperlink" Target="https://www.baseballmusings.com/cgi-bin/PitcherInfo.py?PlayerID=101501&amp;StartDate=06%2F29%2F1987&amp;EndDate=07%2F12%2F1987&amp;GameType=all&amp;PlayedFor=0&amp;PlayedVs=0&amp;Park=0" TargetMode="External"/><Relationship Id="rId150" Type="http://schemas.openxmlformats.org/officeDocument/2006/relationships/hyperlink" Target="https://www.baseballmusings.com/cgi-bin/PitcherInfo.py?PlayerID=101545&amp;StartDate=06%2F29%2F1987&amp;EndDate=07%2F12%2F1987&amp;GameType=all&amp;PlayedFor=0&amp;PlayedVs=0&amp;Park=0" TargetMode="External"/><Relationship Id="rId171" Type="http://schemas.openxmlformats.org/officeDocument/2006/relationships/hyperlink" Target="https://www.baseballmusings.com/cgi-bin/PitcherInfo.py?PlayerID=101628&amp;StartDate=06%2F29%2F1987&amp;EndDate=07%2F12%2F1987&amp;GameType=all&amp;PlayedFor=0&amp;PlayedVs=0&amp;Park=0" TargetMode="External"/><Relationship Id="rId192" Type="http://schemas.openxmlformats.org/officeDocument/2006/relationships/hyperlink" Target="https://www.baseballmusings.com/cgi-bin/PitcherInfo.py?PlayerID=100538&amp;StartDate=06%2F29%2F1987&amp;EndDate=07%2F12%2F1987&amp;GameType=all&amp;PlayedFor=0&amp;PlayedVs=0&amp;Park=0" TargetMode="External"/><Relationship Id="rId206" Type="http://schemas.openxmlformats.org/officeDocument/2006/relationships/hyperlink" Target="https://www.baseballmusings.com/cgi-bin/PitcherInfo.py?PlayerID=101209&amp;StartDate=06%2F29%2F1987&amp;EndDate=07%2F12%2F1987&amp;GameType=all&amp;PlayedFor=0&amp;PlayedVs=0&amp;Park=0" TargetMode="External"/><Relationship Id="rId227" Type="http://schemas.openxmlformats.org/officeDocument/2006/relationships/hyperlink" Target="https://www.baseballmusings.com/cgi-bin/PitcherInfo.py?PlayerID=100080&amp;StartDate=06%2F29%2F1987&amp;EndDate=07%2F12%2F1987&amp;GameType=all&amp;PlayedFor=0&amp;PlayedVs=0&amp;Park=0" TargetMode="External"/><Relationship Id="rId248" Type="http://schemas.openxmlformats.org/officeDocument/2006/relationships/hyperlink" Target="https://www.baseballmusings.com/cgi-bin/PitcherInfo.py?PlayerID=101342&amp;StartDate=06%2F29%2F1987&amp;EndDate=07%2F12%2F1987&amp;GameType=all&amp;PlayedFor=0&amp;PlayedVs=0&amp;Park=0" TargetMode="External"/><Relationship Id="rId269" Type="http://schemas.openxmlformats.org/officeDocument/2006/relationships/hyperlink" Target="https://www.baseballmusings.com/cgi-bin/PitcherInfo.py?PlayerID=100603&amp;StartDate=06%2F29%2F1987&amp;EndDate=07%2F12%2F1987&amp;GameType=all&amp;PlayedFor=0&amp;PlayedVs=0&amp;Park=0" TargetMode="External"/><Relationship Id="rId12" Type="http://schemas.openxmlformats.org/officeDocument/2006/relationships/hyperlink" Target="https://www.baseballmusings.com/cgi-bin/PitcherInfo.py?PlayerID=101634&amp;StartDate=06%2F29%2F1987&amp;EndDate=07%2F12%2F1987&amp;GameType=all&amp;PlayedFor=0&amp;PlayedVs=0&amp;Park=0" TargetMode="External"/><Relationship Id="rId33" Type="http://schemas.openxmlformats.org/officeDocument/2006/relationships/hyperlink" Target="https://www.baseballmusings.com/cgi-bin/PitcherInfo.py?PlayerID=101281&amp;StartDate=06%2F29%2F1987&amp;EndDate=07%2F12%2F1987&amp;GameType=all&amp;PlayedFor=0&amp;PlayedVs=0&amp;Park=0" TargetMode="External"/><Relationship Id="rId108" Type="http://schemas.openxmlformats.org/officeDocument/2006/relationships/hyperlink" Target="https://www.baseballmusings.com/cgi-bin/PitcherInfo.py?PlayerID=101204&amp;StartDate=06%2F29%2F1987&amp;EndDate=07%2F12%2F1987&amp;GameType=all&amp;PlayedFor=0&amp;PlayedVs=0&amp;Park=0" TargetMode="External"/><Relationship Id="rId129" Type="http://schemas.openxmlformats.org/officeDocument/2006/relationships/hyperlink" Target="https://www.baseballmusings.com/cgi-bin/PitcherInfo.py?PlayerID=100306&amp;StartDate=06%2F29%2F1987&amp;EndDate=07%2F12%2F1987&amp;GameType=all&amp;PlayedFor=0&amp;PlayedVs=0&amp;Park=0" TargetMode="External"/><Relationship Id="rId54" Type="http://schemas.openxmlformats.org/officeDocument/2006/relationships/hyperlink" Target="https://www.baseballmusings.com/cgi-bin/PitcherInfo.py?PlayerID=101587&amp;StartDate=06%2F29%2F1987&amp;EndDate=07%2F12%2F1987&amp;GameType=all&amp;PlayedFor=0&amp;PlayedVs=0&amp;Park=0" TargetMode="External"/><Relationship Id="rId75" Type="http://schemas.openxmlformats.org/officeDocument/2006/relationships/hyperlink" Target="https://www.baseballmusings.com/cgi-bin/PitcherInfo.py?PlayerID=100392&amp;StartDate=06%2F29%2F1987&amp;EndDate=07%2F12%2F1987&amp;GameType=all&amp;PlayedFor=0&amp;PlayedVs=0&amp;Park=0" TargetMode="External"/><Relationship Id="rId96" Type="http://schemas.openxmlformats.org/officeDocument/2006/relationships/hyperlink" Target="https://www.baseballmusings.com/cgi-bin/PitcherInfo.py?PlayerID=100048&amp;StartDate=06%2F29%2F1987&amp;EndDate=07%2F12%2F1987&amp;GameType=all&amp;PlayedFor=0&amp;PlayedVs=0&amp;Park=0" TargetMode="External"/><Relationship Id="rId140" Type="http://schemas.openxmlformats.org/officeDocument/2006/relationships/hyperlink" Target="https://www.baseballmusings.com/cgi-bin/PitcherInfo.py?PlayerID=1091&amp;StartDate=06%2F29%2F1987&amp;EndDate=07%2F12%2F1987&amp;GameType=all&amp;PlayedFor=0&amp;PlayedVs=0&amp;Park=0" TargetMode="External"/><Relationship Id="rId161" Type="http://schemas.openxmlformats.org/officeDocument/2006/relationships/hyperlink" Target="https://www.baseballmusings.com/cgi-bin/PitcherInfo.py?PlayerID=101237&amp;StartDate=06%2F29%2F1987&amp;EndDate=07%2F12%2F1987&amp;GameType=all&amp;PlayedFor=0&amp;PlayedVs=0&amp;Park=0" TargetMode="External"/><Relationship Id="rId182" Type="http://schemas.openxmlformats.org/officeDocument/2006/relationships/hyperlink" Target="https://www.baseballmusings.com/cgi-bin/PitcherInfo.py?PlayerID=100403&amp;StartDate=06%2F29%2F1987&amp;EndDate=07%2F12%2F1987&amp;GameType=all&amp;PlayedFor=0&amp;PlayedVs=0&amp;Park=0" TargetMode="External"/><Relationship Id="rId217" Type="http://schemas.openxmlformats.org/officeDocument/2006/relationships/hyperlink" Target="https://www.baseballmusings.com/cgi-bin/PitcherInfo.py?PlayerID=100921&amp;StartDate=06%2F29%2F1987&amp;EndDate=07%2F12%2F1987&amp;GameType=all&amp;PlayedFor=0&amp;PlayedVs=0&amp;Park=0" TargetMode="External"/><Relationship Id="rId6" Type="http://schemas.openxmlformats.org/officeDocument/2006/relationships/hyperlink" Target="https://www.baseballmusings.com/cgi-bin/PitcherInfo.py?PlayerID=101119&amp;StartDate=06%2F29%2F1987&amp;EndDate=07%2F12%2F1987&amp;GameType=all&amp;PlayedFor=0&amp;PlayedVs=0&amp;Park=0" TargetMode="External"/><Relationship Id="rId238" Type="http://schemas.openxmlformats.org/officeDocument/2006/relationships/hyperlink" Target="https://www.baseballmusings.com/cgi-bin/PitcherInfo.py?PlayerID=100727&amp;StartDate=06%2F29%2F1987&amp;EndDate=07%2F12%2F1987&amp;GameType=all&amp;PlayedFor=0&amp;PlayedVs=0&amp;Park=0" TargetMode="External"/><Relationship Id="rId259" Type="http://schemas.openxmlformats.org/officeDocument/2006/relationships/hyperlink" Target="https://www.baseballmusings.com/cgi-bin/PitcherInfo.py?PlayerID=100300&amp;StartDate=06%2F29%2F1987&amp;EndDate=07%2F12%2F1987&amp;GameType=all&amp;PlayedFor=0&amp;PlayedVs=0&amp;Park=0" TargetMode="External"/><Relationship Id="rId23" Type="http://schemas.openxmlformats.org/officeDocument/2006/relationships/hyperlink" Target="https://www.baseballmusings.com/cgi-bin/PitcherInfo.py?PlayerID=100570&amp;StartDate=06%2F29%2F1987&amp;EndDate=07%2F12%2F1987&amp;GameType=all&amp;PlayedFor=0&amp;PlayedVs=0&amp;Park=0" TargetMode="External"/><Relationship Id="rId119" Type="http://schemas.openxmlformats.org/officeDocument/2006/relationships/hyperlink" Target="https://www.baseballmusings.com/cgi-bin/PitcherInfo.py?PlayerID=100763&amp;StartDate=06%2F29%2F1987&amp;EndDate=07%2F12%2F1987&amp;GameType=all&amp;PlayedFor=0&amp;PlayedVs=0&amp;Park=0" TargetMode="External"/><Relationship Id="rId270" Type="http://schemas.openxmlformats.org/officeDocument/2006/relationships/hyperlink" Target="https://www.baseballmusings.com/cgi-bin/PitcherInfo.py?PlayerID=101186&amp;StartDate=06%2F29%2F1987&amp;EndDate=07%2F12%2F1987&amp;GameType=all&amp;PlayedFor=0&amp;PlayedVs=0&amp;Park=0" TargetMode="External"/><Relationship Id="rId44" Type="http://schemas.openxmlformats.org/officeDocument/2006/relationships/hyperlink" Target="https://www.baseballmusings.com/cgi-bin/PitcherInfo.py?PlayerID=101443&amp;StartDate=06%2F29%2F1987&amp;EndDate=07%2F12%2F1987&amp;GameType=all&amp;PlayedFor=0&amp;PlayedVs=0&amp;Park=0" TargetMode="External"/><Relationship Id="rId65" Type="http://schemas.openxmlformats.org/officeDocument/2006/relationships/hyperlink" Target="https://www.baseballmusings.com/cgi-bin/PitcherInfo.py?PlayerID=100330&amp;StartDate=06%2F29%2F1987&amp;EndDate=07%2F12%2F1987&amp;GameType=all&amp;PlayedFor=0&amp;PlayedVs=0&amp;Park=0" TargetMode="External"/><Relationship Id="rId86" Type="http://schemas.openxmlformats.org/officeDocument/2006/relationships/hyperlink" Target="https://www.baseballmusings.com/cgi-bin/PitcherInfo.py?PlayerID=100938&amp;StartDate=06%2F29%2F1987&amp;EndDate=07%2F12%2F1987&amp;GameType=all&amp;PlayedFor=0&amp;PlayedVs=0&amp;Park=0" TargetMode="External"/><Relationship Id="rId130" Type="http://schemas.openxmlformats.org/officeDocument/2006/relationships/hyperlink" Target="https://www.baseballmusings.com/cgi-bin/PitcherInfo.py?PlayerID=100644&amp;StartDate=06%2F29%2F1987&amp;EndDate=07%2F12%2F1987&amp;GameType=all&amp;PlayedFor=0&amp;PlayedVs=0&amp;Park=0" TargetMode="External"/><Relationship Id="rId151" Type="http://schemas.openxmlformats.org/officeDocument/2006/relationships/hyperlink" Target="https://www.baseballmusings.com/cgi-bin/PitcherInfo.py?PlayerID=100883&amp;StartDate=06%2F29%2F1987&amp;EndDate=07%2F12%2F1987&amp;GameType=all&amp;PlayedFor=0&amp;PlayedVs=0&amp;Park=0" TargetMode="External"/><Relationship Id="rId172" Type="http://schemas.openxmlformats.org/officeDocument/2006/relationships/hyperlink" Target="https://www.baseballmusings.com/cgi-bin/PitcherInfo.py?PlayerID=101512&amp;StartDate=06%2F29%2F1987&amp;EndDate=07%2F12%2F1987&amp;GameType=all&amp;PlayedFor=0&amp;PlayedVs=0&amp;Park=0" TargetMode="External"/><Relationship Id="rId193" Type="http://schemas.openxmlformats.org/officeDocument/2006/relationships/hyperlink" Target="https://www.baseballmusings.com/cgi-bin/PitcherInfo.py?PlayerID=101350&amp;StartDate=06%2F29%2F1987&amp;EndDate=07%2F12%2F1987&amp;GameType=all&amp;PlayedFor=0&amp;PlayedVs=0&amp;Park=0" TargetMode="External"/><Relationship Id="rId207" Type="http://schemas.openxmlformats.org/officeDocument/2006/relationships/hyperlink" Target="https://www.baseballmusings.com/cgi-bin/PitcherInfo.py?PlayerID=100106&amp;StartDate=06%2F29%2F1987&amp;EndDate=07%2F12%2F1987&amp;GameType=all&amp;PlayedFor=0&amp;PlayedVs=0&amp;Park=0" TargetMode="External"/><Relationship Id="rId228" Type="http://schemas.openxmlformats.org/officeDocument/2006/relationships/hyperlink" Target="https://www.baseballmusings.com/cgi-bin/PitcherInfo.py?PlayerID=100911&amp;StartDate=06%2F29%2F1987&amp;EndDate=07%2F12%2F1987&amp;GameType=all&amp;PlayedFor=0&amp;PlayedVs=0&amp;Park=0" TargetMode="External"/><Relationship Id="rId249" Type="http://schemas.openxmlformats.org/officeDocument/2006/relationships/hyperlink" Target="https://www.baseballmusings.com/cgi-bin/PitcherInfo.py?PlayerID=100994&amp;StartDate=06%2F29%2F1987&amp;EndDate=07%2F12%2F1987&amp;GameType=all&amp;PlayedFor=0&amp;PlayedVs=0&amp;Park=0" TargetMode="External"/><Relationship Id="rId13" Type="http://schemas.openxmlformats.org/officeDocument/2006/relationships/hyperlink" Target="https://www.baseballmusings.com/cgi-bin/PitcherInfo.py?PlayerID=101101&amp;StartDate=06%2F29%2F1987&amp;EndDate=07%2F12%2F1987&amp;GameType=all&amp;PlayedFor=0&amp;PlayedVs=0&amp;Park=0" TargetMode="External"/><Relationship Id="rId109" Type="http://schemas.openxmlformats.org/officeDocument/2006/relationships/hyperlink" Target="https://www.baseballmusings.com/cgi-bin/PitcherInfo.py?PlayerID=100030&amp;StartDate=06%2F29%2F1987&amp;EndDate=07%2F12%2F1987&amp;GameType=all&amp;PlayedFor=0&amp;PlayedVs=0&amp;Park=0" TargetMode="External"/><Relationship Id="rId260" Type="http://schemas.openxmlformats.org/officeDocument/2006/relationships/hyperlink" Target="https://www.baseballmusings.com/cgi-bin/PitcherInfo.py?PlayerID=100569&amp;StartDate=06%2F29%2F1987&amp;EndDate=07%2F12%2F1987&amp;GameType=all&amp;PlayedFor=0&amp;PlayedVs=0&amp;Park=0" TargetMode="External"/><Relationship Id="rId34" Type="http://schemas.openxmlformats.org/officeDocument/2006/relationships/hyperlink" Target="https://www.baseballmusings.com/cgi-bin/PitcherInfo.py?PlayerID=101611&amp;StartDate=06%2F29%2F1987&amp;EndDate=07%2F12%2F1987&amp;GameType=all&amp;PlayedFor=0&amp;PlayedVs=0&amp;Park=0" TargetMode="External"/><Relationship Id="rId55" Type="http://schemas.openxmlformats.org/officeDocument/2006/relationships/hyperlink" Target="https://www.baseballmusings.com/cgi-bin/PitcherInfo.py?PlayerID=101011&amp;StartDate=06%2F29%2F1987&amp;EndDate=07%2F12%2F1987&amp;GameType=all&amp;PlayedFor=0&amp;PlayedVs=0&amp;Park=0" TargetMode="External"/><Relationship Id="rId76" Type="http://schemas.openxmlformats.org/officeDocument/2006/relationships/hyperlink" Target="https://www.baseballmusings.com/cgi-bin/PitcherInfo.py?PlayerID=101062&amp;StartDate=06%2F29%2F1987&amp;EndDate=07%2F12%2F1987&amp;GameType=all&amp;PlayedFor=0&amp;PlayedVs=0&amp;Park=0" TargetMode="External"/><Relationship Id="rId97" Type="http://schemas.openxmlformats.org/officeDocument/2006/relationships/hyperlink" Target="https://www.baseballmusings.com/cgi-bin/PitcherInfo.py?PlayerID=100259&amp;StartDate=06%2F29%2F1987&amp;EndDate=07%2F12%2F1987&amp;GameType=all&amp;PlayedFor=0&amp;PlayedVs=0&amp;Park=0" TargetMode="External"/><Relationship Id="rId120" Type="http://schemas.openxmlformats.org/officeDocument/2006/relationships/hyperlink" Target="https://www.baseballmusings.com/cgi-bin/PitcherInfo.py?PlayerID=101287&amp;StartDate=06%2F29%2F1987&amp;EndDate=07%2F12%2F1987&amp;GameType=all&amp;PlayedFor=0&amp;PlayedVs=0&amp;Park=0" TargetMode="External"/><Relationship Id="rId141" Type="http://schemas.openxmlformats.org/officeDocument/2006/relationships/hyperlink" Target="https://www.baseballmusings.com/cgi-bin/PitcherInfo.py?PlayerID=100413&amp;StartDate=06%2F29%2F1987&amp;EndDate=07%2F12%2F1987&amp;GameType=all&amp;PlayedFor=0&amp;PlayedVs=0&amp;Park=0" TargetMode="External"/><Relationship Id="rId7" Type="http://schemas.openxmlformats.org/officeDocument/2006/relationships/hyperlink" Target="https://www.baseballmusings.com/cgi-bin/PitcherInfo.py?PlayerID=101569&amp;StartDate=06%2F29%2F1987&amp;EndDate=07%2F12%2F1987&amp;GameType=all&amp;PlayedFor=0&amp;PlayedVs=0&amp;Park=0" TargetMode="External"/><Relationship Id="rId162" Type="http://schemas.openxmlformats.org/officeDocument/2006/relationships/hyperlink" Target="https://www.baseballmusings.com/cgi-bin/PitcherInfo.py?PlayerID=101456&amp;StartDate=06%2F29%2F1987&amp;EndDate=07%2F12%2F1987&amp;GameType=all&amp;PlayedFor=0&amp;PlayedVs=0&amp;Park=0" TargetMode="External"/><Relationship Id="rId183" Type="http://schemas.openxmlformats.org/officeDocument/2006/relationships/hyperlink" Target="https://www.baseballmusings.com/cgi-bin/PitcherInfo.py?PlayerID=100768&amp;StartDate=06%2F29%2F1987&amp;EndDate=07%2F12%2F1987&amp;GameType=all&amp;PlayedFor=0&amp;PlayedVs=0&amp;Park=0" TargetMode="External"/><Relationship Id="rId218" Type="http://schemas.openxmlformats.org/officeDocument/2006/relationships/hyperlink" Target="https://www.baseballmusings.com/cgi-bin/PitcherInfo.py?PlayerID=101057&amp;StartDate=06%2F29%2F1987&amp;EndDate=07%2F12%2F1987&amp;GameType=all&amp;PlayedFor=0&amp;PlayedVs=0&amp;Park=0" TargetMode="External"/><Relationship Id="rId239" Type="http://schemas.openxmlformats.org/officeDocument/2006/relationships/hyperlink" Target="https://www.baseballmusings.com/cgi-bin/PitcherInfo.py?PlayerID=100948&amp;StartDate=06%2F29%2F1987&amp;EndDate=07%2F12%2F1987&amp;GameType=all&amp;PlayedFor=0&amp;PlayedVs=0&amp;Park=0" TargetMode="External"/><Relationship Id="rId250" Type="http://schemas.openxmlformats.org/officeDocument/2006/relationships/hyperlink" Target="https://www.baseballmusings.com/cgi-bin/PitcherInfo.py?PlayerID=101302&amp;StartDate=06%2F29%2F1987&amp;EndDate=07%2F12%2F1987&amp;GameType=all&amp;PlayedFor=0&amp;PlayedVs=0&amp;Park=0" TargetMode="External"/><Relationship Id="rId271" Type="http://schemas.openxmlformats.org/officeDocument/2006/relationships/hyperlink" Target="https://www.baseballmusings.com/cgi-bin/PitcherInfo.py?PlayerID=815&amp;StartDate=06%2F29%2F1987&amp;EndDate=07%2F12%2F1987&amp;GameType=all&amp;PlayedFor=0&amp;PlayedVs=0&amp;Park=0" TargetMode="External"/><Relationship Id="rId24" Type="http://schemas.openxmlformats.org/officeDocument/2006/relationships/hyperlink" Target="https://www.baseballmusings.com/cgi-bin/PitcherInfo.py?PlayerID=100739&amp;StartDate=06%2F29%2F1987&amp;EndDate=07%2F12%2F1987&amp;GameType=all&amp;PlayedFor=0&amp;PlayedVs=0&amp;Park=0" TargetMode="External"/><Relationship Id="rId45" Type="http://schemas.openxmlformats.org/officeDocument/2006/relationships/hyperlink" Target="https://www.baseballmusings.com/cgi-bin/PitcherInfo.py?PlayerID=100316&amp;StartDate=06%2F29%2F1987&amp;EndDate=07%2F12%2F1987&amp;GameType=all&amp;PlayedFor=0&amp;PlayedVs=0&amp;Park=0" TargetMode="External"/><Relationship Id="rId66" Type="http://schemas.openxmlformats.org/officeDocument/2006/relationships/hyperlink" Target="https://www.baseballmusings.com/cgi-bin/PitcherInfo.py?PlayerID=100573&amp;StartDate=06%2F29%2F1987&amp;EndDate=07%2F12%2F1987&amp;GameType=all&amp;PlayedFor=0&amp;PlayedVs=0&amp;Park=0" TargetMode="External"/><Relationship Id="rId87" Type="http://schemas.openxmlformats.org/officeDocument/2006/relationships/hyperlink" Target="https://www.baseballmusings.com/cgi-bin/PitcherInfo.py?PlayerID=101299&amp;StartDate=06%2F29%2F1987&amp;EndDate=07%2F12%2F1987&amp;GameType=all&amp;PlayedFor=0&amp;PlayedVs=0&amp;Park=0" TargetMode="External"/><Relationship Id="rId110" Type="http://schemas.openxmlformats.org/officeDocument/2006/relationships/hyperlink" Target="https://www.baseballmusings.com/cgi-bin/PitcherInfo.py?PlayerID=100941&amp;StartDate=06%2F29%2F1987&amp;EndDate=07%2F12%2F1987&amp;GameType=all&amp;PlayedFor=0&amp;PlayedVs=0&amp;Park=0" TargetMode="External"/><Relationship Id="rId131" Type="http://schemas.openxmlformats.org/officeDocument/2006/relationships/hyperlink" Target="https://www.baseballmusings.com/cgi-bin/PitcherInfo.py?PlayerID=100321&amp;StartDate=06%2F29%2F1987&amp;EndDate=07%2F12%2F1987&amp;GameType=all&amp;PlayedFor=0&amp;PlayedVs=0&amp;Park=0" TargetMode="External"/><Relationship Id="rId152" Type="http://schemas.openxmlformats.org/officeDocument/2006/relationships/hyperlink" Target="https://www.baseballmusings.com/cgi-bin/PitcherInfo.py?PlayerID=67&amp;StartDate=06%2F29%2F1987&amp;EndDate=07%2F12%2F1987&amp;GameType=all&amp;PlayedFor=0&amp;PlayedVs=0&amp;Park=0" TargetMode="External"/><Relationship Id="rId173" Type="http://schemas.openxmlformats.org/officeDocument/2006/relationships/hyperlink" Target="https://www.baseballmusings.com/cgi-bin/PitcherInfo.py?PlayerID=100190&amp;StartDate=06%2F29%2F1987&amp;EndDate=07%2F12%2F1987&amp;GameType=all&amp;PlayedFor=0&amp;PlayedVs=0&amp;Park=0" TargetMode="External"/><Relationship Id="rId194" Type="http://schemas.openxmlformats.org/officeDocument/2006/relationships/hyperlink" Target="https://www.baseballmusings.com/cgi-bin/PitcherInfo.py?PlayerID=101295&amp;StartDate=06%2F29%2F1987&amp;EndDate=07%2F12%2F1987&amp;GameType=all&amp;PlayedFor=0&amp;PlayedVs=0&amp;Park=0" TargetMode="External"/><Relationship Id="rId208" Type="http://schemas.openxmlformats.org/officeDocument/2006/relationships/hyperlink" Target="https://www.baseballmusings.com/cgi-bin/PitcherInfo.py?PlayerID=101567&amp;StartDate=06%2F29%2F1987&amp;EndDate=07%2F12%2F1987&amp;GameType=all&amp;PlayedFor=0&amp;PlayedVs=0&amp;Park=0" TargetMode="External"/><Relationship Id="rId229" Type="http://schemas.openxmlformats.org/officeDocument/2006/relationships/hyperlink" Target="https://www.baseballmusings.com/cgi-bin/PitcherInfo.py?PlayerID=100118&amp;StartDate=06%2F29%2F1987&amp;EndDate=07%2F12%2F1987&amp;GameType=all&amp;PlayedFor=0&amp;PlayedVs=0&amp;Park=0" TargetMode="External"/><Relationship Id="rId240" Type="http://schemas.openxmlformats.org/officeDocument/2006/relationships/hyperlink" Target="https://www.baseballmusings.com/cgi-bin/PitcherInfo.py?PlayerID=100200&amp;StartDate=06%2F29%2F1987&amp;EndDate=07%2F12%2F1987&amp;GameType=all&amp;PlayedFor=0&amp;PlayedVs=0&amp;Park=0" TargetMode="External"/><Relationship Id="rId261" Type="http://schemas.openxmlformats.org/officeDocument/2006/relationships/hyperlink" Target="https://www.baseballmusings.com/cgi-bin/PitcherInfo.py?PlayerID=100003&amp;StartDate=06%2F29%2F1987&amp;EndDate=07%2F12%2F1987&amp;GameType=all&amp;PlayedFor=0&amp;PlayedVs=0&amp;Park=0" TargetMode="External"/><Relationship Id="rId14" Type="http://schemas.openxmlformats.org/officeDocument/2006/relationships/hyperlink" Target="https://www.baseballmusings.com/cgi-bin/PitcherInfo.py?PlayerID=101184&amp;StartDate=06%2F29%2F1987&amp;EndDate=07%2F12%2F1987&amp;GameType=all&amp;PlayedFor=0&amp;PlayedVs=0&amp;Park=0" TargetMode="External"/><Relationship Id="rId35" Type="http://schemas.openxmlformats.org/officeDocument/2006/relationships/hyperlink" Target="https://www.baseballmusings.com/cgi-bin/PitcherInfo.py?PlayerID=100756&amp;StartDate=06%2F29%2F1987&amp;EndDate=07%2F12%2F1987&amp;GameType=all&amp;PlayedFor=0&amp;PlayedVs=0&amp;Park=0" TargetMode="External"/><Relationship Id="rId56" Type="http://schemas.openxmlformats.org/officeDocument/2006/relationships/hyperlink" Target="https://www.baseballmusings.com/cgi-bin/PitcherInfo.py?PlayerID=100889&amp;StartDate=06%2F29%2F1987&amp;EndDate=07%2F12%2F1987&amp;GameType=all&amp;PlayedFor=0&amp;PlayedVs=0&amp;Park=0" TargetMode="External"/><Relationship Id="rId77" Type="http://schemas.openxmlformats.org/officeDocument/2006/relationships/hyperlink" Target="https://www.baseballmusings.com/cgi-bin/PitcherInfo.py?PlayerID=100301&amp;StartDate=06%2F29%2F1987&amp;EndDate=07%2F12%2F1987&amp;GameType=all&amp;PlayedFor=0&amp;PlayedVs=0&amp;Park=0" TargetMode="External"/><Relationship Id="rId100" Type="http://schemas.openxmlformats.org/officeDocument/2006/relationships/hyperlink" Target="https://www.baseballmusings.com/cgi-bin/PitcherInfo.py?PlayerID=100011&amp;StartDate=06%2F29%2F1987&amp;EndDate=07%2F12%2F1987&amp;GameType=all&amp;PlayedFor=0&amp;PlayedVs=0&amp;Park=0" TargetMode="External"/><Relationship Id="rId8" Type="http://schemas.openxmlformats.org/officeDocument/2006/relationships/hyperlink" Target="https://www.baseballmusings.com/cgi-bin/PitcherInfo.py?PlayerID=100747&amp;StartDate=06%2F29%2F1987&amp;EndDate=07%2F12%2F1987&amp;GameType=all&amp;PlayedFor=0&amp;PlayedVs=0&amp;Park=0" TargetMode="External"/><Relationship Id="rId98" Type="http://schemas.openxmlformats.org/officeDocument/2006/relationships/hyperlink" Target="https://www.baseballmusings.com/cgi-bin/PitcherInfo.py?PlayerID=100621&amp;StartDate=06%2F29%2F1987&amp;EndDate=07%2F12%2F1987&amp;GameType=all&amp;PlayedFor=0&amp;PlayedVs=0&amp;Park=0" TargetMode="External"/><Relationship Id="rId121" Type="http://schemas.openxmlformats.org/officeDocument/2006/relationships/hyperlink" Target="https://www.baseballmusings.com/cgi-bin/PitcherInfo.py?PlayerID=101052&amp;StartDate=06%2F29%2F1987&amp;EndDate=07%2F12%2F1987&amp;GameType=all&amp;PlayedFor=0&amp;PlayedVs=0&amp;Park=0" TargetMode="External"/><Relationship Id="rId142" Type="http://schemas.openxmlformats.org/officeDocument/2006/relationships/hyperlink" Target="https://www.baseballmusings.com/cgi-bin/PitcherInfo.py?PlayerID=100241&amp;StartDate=06%2F29%2F1987&amp;EndDate=07%2F12%2F1987&amp;GameType=all&amp;PlayedFor=0&amp;PlayedVs=0&amp;Park=0" TargetMode="External"/><Relationship Id="rId163" Type="http://schemas.openxmlformats.org/officeDocument/2006/relationships/hyperlink" Target="https://www.baseballmusings.com/cgi-bin/PitcherInfo.py?PlayerID=100064&amp;StartDate=06%2F29%2F1987&amp;EndDate=07%2F12%2F1987&amp;GameType=all&amp;PlayedFor=0&amp;PlayedVs=0&amp;Park=0" TargetMode="External"/><Relationship Id="rId184" Type="http://schemas.openxmlformats.org/officeDocument/2006/relationships/hyperlink" Target="https://www.baseballmusings.com/cgi-bin/PitcherInfo.py?PlayerID=100315&amp;StartDate=06%2F29%2F1987&amp;EndDate=07%2F12%2F1987&amp;GameType=all&amp;PlayedFor=0&amp;PlayedVs=0&amp;Park=0" TargetMode="External"/><Relationship Id="rId219" Type="http://schemas.openxmlformats.org/officeDocument/2006/relationships/hyperlink" Target="https://www.baseballmusings.com/cgi-bin/PitcherInfo.py?PlayerID=100218&amp;StartDate=06%2F29%2F1987&amp;EndDate=07%2F12%2F1987&amp;GameType=all&amp;PlayedFor=0&amp;PlayedVs=0&amp;Park=0" TargetMode="External"/><Relationship Id="rId230" Type="http://schemas.openxmlformats.org/officeDocument/2006/relationships/hyperlink" Target="https://www.baseballmusings.com/cgi-bin/PitcherInfo.py?PlayerID=100342&amp;StartDate=06%2F29%2F1987&amp;EndDate=07%2F12%2F1987&amp;GameType=all&amp;PlayedFor=0&amp;PlayedVs=0&amp;Park=0" TargetMode="External"/><Relationship Id="rId251" Type="http://schemas.openxmlformats.org/officeDocument/2006/relationships/hyperlink" Target="https://www.baseballmusings.com/cgi-bin/PitcherInfo.py?PlayerID=100113&amp;StartDate=06%2F29%2F1987&amp;EndDate=07%2F12%2F1987&amp;GameType=all&amp;PlayedFor=0&amp;PlayedVs=0&amp;Park=0" TargetMode="External"/><Relationship Id="rId25" Type="http://schemas.openxmlformats.org/officeDocument/2006/relationships/hyperlink" Target="https://www.baseballmusings.com/cgi-bin/PitcherInfo.py?PlayerID=100226&amp;StartDate=06%2F29%2F1987&amp;EndDate=07%2F12%2F1987&amp;GameType=all&amp;PlayedFor=0&amp;PlayedVs=0&amp;Park=0" TargetMode="External"/><Relationship Id="rId46" Type="http://schemas.openxmlformats.org/officeDocument/2006/relationships/hyperlink" Target="https://www.baseballmusings.com/cgi-bin/PitcherInfo.py?PlayerID=101557&amp;StartDate=06%2F29%2F1987&amp;EndDate=07%2F12%2F1987&amp;GameType=all&amp;PlayedFor=0&amp;PlayedVs=0&amp;Park=0" TargetMode="External"/><Relationship Id="rId67" Type="http://schemas.openxmlformats.org/officeDocument/2006/relationships/hyperlink" Target="https://www.baseballmusings.com/cgi-bin/PitcherInfo.py?PlayerID=100198&amp;StartDate=06%2F29%2F1987&amp;EndDate=07%2F12%2F1987&amp;GameType=all&amp;PlayedFor=0&amp;PlayedVs=0&amp;Park=0" TargetMode="External"/><Relationship Id="rId272" Type="http://schemas.openxmlformats.org/officeDocument/2006/relationships/hyperlink" Target="https://www.baseballmusings.com/cgi-bin/PitcherInfo.py?PlayerID=100662&amp;StartDate=06%2F29%2F1987&amp;EndDate=07%2F12%2F1987&amp;GameType=all&amp;PlayedFor=0&amp;PlayedVs=0&amp;Park=0" TargetMode="External"/><Relationship Id="rId88" Type="http://schemas.openxmlformats.org/officeDocument/2006/relationships/hyperlink" Target="https://www.baseballmusings.com/cgi-bin/PitcherInfo.py?PlayerID=101195&amp;StartDate=06%2F29%2F1987&amp;EndDate=07%2F12%2F1987&amp;GameType=all&amp;PlayedFor=0&amp;PlayedVs=0&amp;Park=0" TargetMode="External"/><Relationship Id="rId111" Type="http://schemas.openxmlformats.org/officeDocument/2006/relationships/hyperlink" Target="https://www.baseballmusings.com/cgi-bin/PitcherInfo.py?PlayerID=100812&amp;StartDate=06%2F29%2F1987&amp;EndDate=07%2F12%2F1987&amp;GameType=all&amp;PlayedFor=0&amp;PlayedVs=0&amp;Park=0" TargetMode="External"/><Relationship Id="rId132" Type="http://schemas.openxmlformats.org/officeDocument/2006/relationships/hyperlink" Target="https://www.baseballmusings.com/cgi-bin/PitcherInfo.py?PlayerID=100732&amp;StartDate=06%2F29%2F1987&amp;EndDate=07%2F12%2F1987&amp;GameType=all&amp;PlayedFor=0&amp;PlayedVs=0&amp;Park=0" TargetMode="External"/><Relationship Id="rId153" Type="http://schemas.openxmlformats.org/officeDocument/2006/relationships/hyperlink" Target="https://www.baseballmusings.com/cgi-bin/PitcherInfo.py?PlayerID=101212&amp;StartDate=06%2F29%2F1987&amp;EndDate=07%2F12%2F1987&amp;GameType=all&amp;PlayedFor=0&amp;PlayedVs=0&amp;Park=0" TargetMode="External"/><Relationship Id="rId174" Type="http://schemas.openxmlformats.org/officeDocument/2006/relationships/hyperlink" Target="https://www.baseballmusings.com/cgi-bin/PitcherInfo.py?PlayerID=101543&amp;StartDate=06%2F29%2F1987&amp;EndDate=07%2F12%2F1987&amp;GameType=all&amp;PlayedFor=0&amp;PlayedVs=0&amp;Park=0" TargetMode="External"/><Relationship Id="rId195" Type="http://schemas.openxmlformats.org/officeDocument/2006/relationships/hyperlink" Target="https://www.baseballmusings.com/cgi-bin/PitcherInfo.py?PlayerID=101029&amp;StartDate=06%2F29%2F1987&amp;EndDate=07%2F12%2F1987&amp;GameType=all&amp;PlayedFor=0&amp;PlayedVs=0&amp;Park=0" TargetMode="External"/><Relationship Id="rId209" Type="http://schemas.openxmlformats.org/officeDocument/2006/relationships/hyperlink" Target="https://www.baseballmusings.com/cgi-bin/PitcherInfo.py?PlayerID=100425&amp;StartDate=06%2F29%2F1987&amp;EndDate=07%2F12%2F1987&amp;GameType=all&amp;PlayedFor=0&amp;PlayedVs=0&amp;Park=0" TargetMode="External"/><Relationship Id="rId220" Type="http://schemas.openxmlformats.org/officeDocument/2006/relationships/hyperlink" Target="https://www.baseballmusings.com/cgi-bin/PitcherInfo.py?PlayerID=100478&amp;StartDate=06%2F29%2F1987&amp;EndDate=07%2F12%2F1987&amp;GameType=all&amp;PlayedFor=0&amp;PlayedVs=0&amp;Park=0" TargetMode="External"/><Relationship Id="rId241" Type="http://schemas.openxmlformats.org/officeDocument/2006/relationships/hyperlink" Target="https://www.baseballmusings.com/cgi-bin/PitcherInfo.py?PlayerID=100299&amp;StartDate=06%2F29%2F1987&amp;EndDate=07%2F12%2F1987&amp;GameType=all&amp;PlayedFor=0&amp;PlayedVs=0&amp;Park=0" TargetMode="External"/><Relationship Id="rId15" Type="http://schemas.openxmlformats.org/officeDocument/2006/relationships/hyperlink" Target="https://www.baseballmusings.com/cgi-bin/PitcherInfo.py?PlayerID=100264&amp;StartDate=06%2F29%2F1987&amp;EndDate=07%2F12%2F1987&amp;GameType=all&amp;PlayedFor=0&amp;PlayedVs=0&amp;Park=0" TargetMode="External"/><Relationship Id="rId36" Type="http://schemas.openxmlformats.org/officeDocument/2006/relationships/hyperlink" Target="https://www.baseballmusings.com/cgi-bin/PitcherInfo.py?PlayerID=101601&amp;StartDate=06%2F29%2F1987&amp;EndDate=07%2F12%2F1987&amp;GameType=all&amp;PlayedFor=0&amp;PlayedVs=0&amp;Park=0" TargetMode="External"/><Relationship Id="rId57" Type="http://schemas.openxmlformats.org/officeDocument/2006/relationships/hyperlink" Target="https://www.baseballmusings.com/cgi-bin/PitcherInfo.py?PlayerID=101478&amp;StartDate=06%2F29%2F1987&amp;EndDate=07%2F12%2F1987&amp;GameType=all&amp;PlayedFor=0&amp;PlayedVs=0&amp;Park=0" TargetMode="External"/><Relationship Id="rId262" Type="http://schemas.openxmlformats.org/officeDocument/2006/relationships/hyperlink" Target="https://www.baseballmusings.com/cgi-bin/PitcherInfo.py?PlayerID=101500&amp;StartDate=06%2F29%2F1987&amp;EndDate=07%2F12%2F1987&amp;GameType=all&amp;PlayedFor=0&amp;PlayedVs=0&amp;Park=0" TargetMode="External"/><Relationship Id="rId78" Type="http://schemas.openxmlformats.org/officeDocument/2006/relationships/hyperlink" Target="https://www.baseballmusings.com/cgi-bin/PitcherInfo.py?PlayerID=101222&amp;StartDate=06%2F29%2F1987&amp;EndDate=07%2F12%2F1987&amp;GameType=all&amp;PlayedFor=0&amp;PlayedVs=0&amp;Park=0" TargetMode="External"/><Relationship Id="rId99" Type="http://schemas.openxmlformats.org/officeDocument/2006/relationships/hyperlink" Target="https://www.baseballmusings.com/cgi-bin/PitcherInfo.py?PlayerID=101190&amp;StartDate=06%2F29%2F1987&amp;EndDate=07%2F12%2F1987&amp;GameType=all&amp;PlayedFor=0&amp;PlayedVs=0&amp;Park=0" TargetMode="External"/><Relationship Id="rId101" Type="http://schemas.openxmlformats.org/officeDocument/2006/relationships/hyperlink" Target="https://www.baseballmusings.com/cgi-bin/PitcherInfo.py?PlayerID=100275&amp;StartDate=06%2F29%2F1987&amp;EndDate=07%2F12%2F1987&amp;GameType=all&amp;PlayedFor=0&amp;PlayedVs=0&amp;Park=0" TargetMode="External"/><Relationship Id="rId122" Type="http://schemas.openxmlformats.org/officeDocument/2006/relationships/hyperlink" Target="https://www.baseballmusings.com/cgi-bin/PitcherInfo.py?PlayerID=101612&amp;StartDate=06%2F29%2F1987&amp;EndDate=07%2F12%2F1987&amp;GameType=all&amp;PlayedFor=0&amp;PlayedVs=0&amp;Park=0" TargetMode="External"/><Relationship Id="rId143" Type="http://schemas.openxmlformats.org/officeDocument/2006/relationships/hyperlink" Target="https://www.baseballmusings.com/cgi-bin/PitcherInfo.py?PlayerID=100762&amp;StartDate=06%2F29%2F1987&amp;EndDate=07%2F12%2F1987&amp;GameType=all&amp;PlayedFor=0&amp;PlayedVs=0&amp;Park=0" TargetMode="External"/><Relationship Id="rId164" Type="http://schemas.openxmlformats.org/officeDocument/2006/relationships/hyperlink" Target="https://www.baseballmusings.com/cgi-bin/PitcherInfo.py?PlayerID=100989&amp;StartDate=06%2F29%2F1987&amp;EndDate=07%2F12%2F1987&amp;GameType=all&amp;PlayedFor=0&amp;PlayedVs=0&amp;Park=0" TargetMode="External"/><Relationship Id="rId185" Type="http://schemas.openxmlformats.org/officeDocument/2006/relationships/hyperlink" Target="https://www.baseballmusings.com/cgi-bin/PitcherInfo.py?PlayerID=101418&amp;StartDate=06%2F29%2F1987&amp;EndDate=07%2F12%2F1987&amp;GameType=all&amp;PlayedFor=0&amp;PlayedVs=0&amp;Park=0" TargetMode="External"/><Relationship Id="rId9" Type="http://schemas.openxmlformats.org/officeDocument/2006/relationships/hyperlink" Target="https://www.baseballmusings.com/cgi-bin/PitcherInfo.py?PlayerID=101597&amp;StartDate=06%2F29%2F1987&amp;EndDate=07%2F12%2F1987&amp;GameType=all&amp;PlayedFor=0&amp;PlayedVs=0&amp;Park=0" TargetMode="External"/><Relationship Id="rId210" Type="http://schemas.openxmlformats.org/officeDocument/2006/relationships/hyperlink" Target="https://www.baseballmusings.com/cgi-bin/PitcherInfo.py?PlayerID=101448&amp;StartDate=06%2F29%2F1987&amp;EndDate=07%2F12%2F1987&amp;GameType=all&amp;PlayedFor=0&amp;PlayedVs=0&amp;Park=0" TargetMode="External"/><Relationship Id="rId26" Type="http://schemas.openxmlformats.org/officeDocument/2006/relationships/hyperlink" Target="https://www.baseballmusings.com/cgi-bin/PitcherInfo.py?PlayerID=101507&amp;StartDate=06%2F29%2F1987&amp;EndDate=07%2F12%2F1987&amp;GameType=all&amp;PlayedFor=0&amp;PlayedVs=0&amp;Park=0" TargetMode="External"/><Relationship Id="rId231" Type="http://schemas.openxmlformats.org/officeDocument/2006/relationships/hyperlink" Target="https://www.baseballmusings.com/cgi-bin/PitcherInfo.py?PlayerID=101455&amp;StartDate=06%2F29%2F1987&amp;EndDate=07%2F12%2F1987&amp;GameType=all&amp;PlayedFor=0&amp;PlayedVs=0&amp;Park=0" TargetMode="External"/><Relationship Id="rId252" Type="http://schemas.openxmlformats.org/officeDocument/2006/relationships/hyperlink" Target="https://www.baseballmusings.com/cgi-bin/PitcherInfo.py?PlayerID=100539&amp;StartDate=06%2F29%2F1987&amp;EndDate=07%2F12%2F1987&amp;GameType=all&amp;PlayedFor=0&amp;PlayedVs=0&amp;Park=0" TargetMode="External"/><Relationship Id="rId273" Type="http://schemas.openxmlformats.org/officeDocument/2006/relationships/hyperlink" Target="https://www.baseballmusings.com/cgi-bin/PitcherInfo.py?PlayerID=100095&amp;StartDate=06%2F29%2F1987&amp;EndDate=07%2F12%2F1987&amp;GameType=all&amp;PlayedFor=0&amp;PlayedVs=0&amp;Park=0" TargetMode="External"/><Relationship Id="rId47" Type="http://schemas.openxmlformats.org/officeDocument/2006/relationships/hyperlink" Target="https://www.baseballmusings.com/cgi-bin/PitcherInfo.py?PlayerID=101200&amp;StartDate=06%2F29%2F1987&amp;EndDate=07%2F12%2F1987&amp;GameType=all&amp;PlayedFor=0&amp;PlayedVs=0&amp;Park=0" TargetMode="External"/><Relationship Id="rId68" Type="http://schemas.openxmlformats.org/officeDocument/2006/relationships/hyperlink" Target="https://www.baseballmusings.com/cgi-bin/PitcherInfo.py?PlayerID=100924&amp;StartDate=06%2F29%2F1987&amp;EndDate=07%2F12%2F1987&amp;GameType=all&amp;PlayedFor=0&amp;PlayedVs=0&amp;Park=0" TargetMode="External"/><Relationship Id="rId89" Type="http://schemas.openxmlformats.org/officeDocument/2006/relationships/hyperlink" Target="https://www.baseballmusings.com/cgi-bin/PitcherInfo.py?PlayerID=874&amp;StartDate=06%2F29%2F1987&amp;EndDate=07%2F12%2F1987&amp;GameType=all&amp;PlayedFor=0&amp;PlayedVs=0&amp;Park=0" TargetMode="External"/><Relationship Id="rId112" Type="http://schemas.openxmlformats.org/officeDocument/2006/relationships/hyperlink" Target="https://www.baseballmusings.com/cgi-bin/PitcherInfo.py?PlayerID=1319&amp;StartDate=06%2F29%2F1987&amp;EndDate=07%2F12%2F1987&amp;GameType=all&amp;PlayedFor=0&amp;PlayedVs=0&amp;Park=0" TargetMode="External"/><Relationship Id="rId133" Type="http://schemas.openxmlformats.org/officeDocument/2006/relationships/hyperlink" Target="https://www.baseballmusings.com/cgi-bin/PitcherInfo.py?PlayerID=101056&amp;StartDate=06%2F29%2F1987&amp;EndDate=07%2F12%2F1987&amp;GameType=all&amp;PlayedFor=0&amp;PlayedVs=0&amp;Park=0" TargetMode="External"/><Relationship Id="rId154" Type="http://schemas.openxmlformats.org/officeDocument/2006/relationships/hyperlink" Target="https://www.baseballmusings.com/cgi-bin/PitcherInfo.py?PlayerID=732&amp;StartDate=06%2F29%2F1987&amp;EndDate=07%2F12%2F1987&amp;GameType=all&amp;PlayedFor=0&amp;PlayedVs=0&amp;Park=0" TargetMode="External"/><Relationship Id="rId175" Type="http://schemas.openxmlformats.org/officeDocument/2006/relationships/hyperlink" Target="https://www.baseballmusings.com/cgi-bin/PitcherInfo.py?PlayerID=101338&amp;StartDate=06%2F29%2F1987&amp;EndDate=07%2F12%2F1987&amp;GameType=all&amp;PlayedFor=0&amp;PlayedVs=0&amp;Park=0" TargetMode="External"/><Relationship Id="rId196" Type="http://schemas.openxmlformats.org/officeDocument/2006/relationships/hyperlink" Target="https://www.baseballmusings.com/cgi-bin/PitcherInfo.py?PlayerID=101378&amp;StartDate=06%2F29%2F1987&amp;EndDate=07%2F12%2F1987&amp;GameType=all&amp;PlayedFor=0&amp;PlayedVs=0&amp;Park=0" TargetMode="External"/><Relationship Id="rId200" Type="http://schemas.openxmlformats.org/officeDocument/2006/relationships/hyperlink" Target="https://www.baseballmusings.com/cgi-bin/PitcherInfo.py?PlayerID=101454&amp;StartDate=06%2F29%2F1987&amp;EndDate=07%2F12%2F1987&amp;GameType=all&amp;PlayedFor=0&amp;PlayedVs=0&amp;Park=0" TargetMode="External"/><Relationship Id="rId16" Type="http://schemas.openxmlformats.org/officeDocument/2006/relationships/hyperlink" Target="https://www.baseballmusings.com/cgi-bin/PitcherInfo.py?PlayerID=101564&amp;StartDate=06%2F29%2F1987&amp;EndDate=07%2F12%2F1987&amp;GameType=all&amp;PlayedFor=0&amp;PlayedVs=0&amp;Park=0" TargetMode="External"/><Relationship Id="rId221" Type="http://schemas.openxmlformats.org/officeDocument/2006/relationships/hyperlink" Target="https://www.baseballmusings.com/cgi-bin/PitcherInfo.py?PlayerID=100313&amp;StartDate=06%2F29%2F1987&amp;EndDate=07%2F12%2F1987&amp;GameType=all&amp;PlayedFor=0&amp;PlayedVs=0&amp;Park=0" TargetMode="External"/><Relationship Id="rId242" Type="http://schemas.openxmlformats.org/officeDocument/2006/relationships/hyperlink" Target="https://www.baseballmusings.com/cgi-bin/PitcherInfo.py?PlayerID=100368&amp;StartDate=06%2F29%2F1987&amp;EndDate=07%2F12%2F1987&amp;GameType=all&amp;PlayedFor=0&amp;PlayedVs=0&amp;Park=0" TargetMode="External"/><Relationship Id="rId263" Type="http://schemas.openxmlformats.org/officeDocument/2006/relationships/hyperlink" Target="https://www.baseballmusings.com/cgi-bin/PitcherInfo.py?PlayerID=100023&amp;StartDate=06%2F29%2F1987&amp;EndDate=07%2F12%2F1987&amp;GameType=all&amp;PlayedFor=0&amp;PlayedVs=0&amp;Park=0" TargetMode="External"/><Relationship Id="rId37" Type="http://schemas.openxmlformats.org/officeDocument/2006/relationships/hyperlink" Target="https://www.baseballmusings.com/cgi-bin/PitcherInfo.py?PlayerID=101258&amp;StartDate=06%2F29%2F1987&amp;EndDate=07%2F12%2F1987&amp;GameType=all&amp;PlayedFor=0&amp;PlayedVs=0&amp;Park=0" TargetMode="External"/><Relationship Id="rId58" Type="http://schemas.openxmlformats.org/officeDocument/2006/relationships/hyperlink" Target="https://www.baseballmusings.com/cgi-bin/PitcherInfo.py?PlayerID=100090&amp;StartDate=06%2F29%2F1987&amp;EndDate=07%2F12%2F1987&amp;GameType=all&amp;PlayedFor=0&amp;PlayedVs=0&amp;Park=0" TargetMode="External"/><Relationship Id="rId79" Type="http://schemas.openxmlformats.org/officeDocument/2006/relationships/hyperlink" Target="https://www.baseballmusings.com/cgi-bin/PitcherInfo.py?PlayerID=101218&amp;StartDate=06%2F29%2F1987&amp;EndDate=07%2F12%2F1987&amp;GameType=all&amp;PlayedFor=0&amp;PlayedVs=0&amp;Park=0" TargetMode="External"/><Relationship Id="rId102" Type="http://schemas.openxmlformats.org/officeDocument/2006/relationships/hyperlink" Target="https://www.baseballmusings.com/cgi-bin/PitcherInfo.py?PlayerID=101079&amp;StartDate=06%2F29%2F1987&amp;EndDate=07%2F12%2F1987&amp;GameType=all&amp;PlayedFor=0&amp;PlayedVs=0&amp;Park=0" TargetMode="External"/><Relationship Id="rId123" Type="http://schemas.openxmlformats.org/officeDocument/2006/relationships/hyperlink" Target="https://www.baseballmusings.com/cgi-bin/PitcherInfo.py?PlayerID=100827&amp;StartDate=06%2F29%2F1987&amp;EndDate=07%2F12%2F1987&amp;GameType=all&amp;PlayedFor=0&amp;PlayedVs=0&amp;Park=0" TargetMode="External"/><Relationship Id="rId144" Type="http://schemas.openxmlformats.org/officeDocument/2006/relationships/hyperlink" Target="https://www.baseballmusings.com/cgi-bin/PitcherInfo.py?PlayerID=100261&amp;StartDate=06%2F29%2F1987&amp;EndDate=07%2F12%2F1987&amp;GameType=all&amp;PlayedFor=0&amp;PlayedVs=0&amp;Park=0" TargetMode="External"/><Relationship Id="rId90" Type="http://schemas.openxmlformats.org/officeDocument/2006/relationships/hyperlink" Target="https://www.baseballmusings.com/cgi-bin/PitcherInfo.py?PlayerID=101238&amp;StartDate=06%2F29%2F1987&amp;EndDate=07%2F12%2F1987&amp;GameType=all&amp;PlayedFor=0&amp;PlayedVs=0&amp;Park=0" TargetMode="External"/><Relationship Id="rId165" Type="http://schemas.openxmlformats.org/officeDocument/2006/relationships/hyperlink" Target="https://www.baseballmusings.com/cgi-bin/PitcherInfo.py?PlayerID=384&amp;StartDate=06%2F29%2F1987&amp;EndDate=07%2F12%2F1987&amp;GameType=all&amp;PlayedFor=0&amp;PlayedVs=0&amp;Park=0" TargetMode="External"/><Relationship Id="rId186" Type="http://schemas.openxmlformats.org/officeDocument/2006/relationships/hyperlink" Target="https://www.baseballmusings.com/cgi-bin/PitcherInfo.py?PlayerID=100709&amp;StartDate=06%2F29%2F1987&amp;EndDate=07%2F12%2F1987&amp;GameType=all&amp;PlayedFor=0&amp;PlayedVs=0&amp;Park=0" TargetMode="External"/><Relationship Id="rId211" Type="http://schemas.openxmlformats.org/officeDocument/2006/relationships/hyperlink" Target="https://www.baseballmusings.com/cgi-bin/PitcherInfo.py?PlayerID=101391&amp;StartDate=06%2F29%2F1987&amp;EndDate=07%2F12%2F1987&amp;GameType=all&amp;PlayedFor=0&amp;PlayedVs=0&amp;Park=0" TargetMode="External"/><Relationship Id="rId232" Type="http://schemas.openxmlformats.org/officeDocument/2006/relationships/hyperlink" Target="https://www.baseballmusings.com/cgi-bin/PitcherInfo.py?PlayerID=100975&amp;StartDate=06%2F29%2F1987&amp;EndDate=07%2F12%2F1987&amp;GameType=all&amp;PlayedFor=0&amp;PlayedVs=0&amp;Park=0" TargetMode="External"/><Relationship Id="rId253" Type="http://schemas.openxmlformats.org/officeDocument/2006/relationships/hyperlink" Target="https://www.baseballmusings.com/cgi-bin/PitcherInfo.py?PlayerID=100648&amp;StartDate=06%2F29%2F1987&amp;EndDate=07%2F12%2F1987&amp;GameType=all&amp;PlayedFor=0&amp;PlayedVs=0&amp;Park=0" TargetMode="External"/><Relationship Id="rId274" Type="http://schemas.openxmlformats.org/officeDocument/2006/relationships/hyperlink" Target="https://www.baseballmusings.com/cgi-bin/PitcherInfo.py?PlayerID=100327&amp;StartDate=06%2F29%2F1987&amp;EndDate=07%2F12%2F1987&amp;GameType=all&amp;PlayedFor=0&amp;PlayedVs=0&amp;Park=0" TargetMode="External"/><Relationship Id="rId27" Type="http://schemas.openxmlformats.org/officeDocument/2006/relationships/hyperlink" Target="https://www.baseballmusings.com/cgi-bin/PitcherInfo.py?PlayerID=100893&amp;StartDate=06%2F29%2F1987&amp;EndDate=07%2F12%2F1987&amp;GameType=all&amp;PlayedFor=0&amp;PlayedVs=0&amp;Park=0" TargetMode="External"/><Relationship Id="rId48" Type="http://schemas.openxmlformats.org/officeDocument/2006/relationships/hyperlink" Target="https://www.baseballmusings.com/cgi-bin/PitcherInfo.py?PlayerID=76&amp;StartDate=06%2F29%2F1987&amp;EndDate=07%2F12%2F1987&amp;GameType=all&amp;PlayedFor=0&amp;PlayedVs=0&amp;Park=0" TargetMode="External"/><Relationship Id="rId69" Type="http://schemas.openxmlformats.org/officeDocument/2006/relationships/hyperlink" Target="https://www.baseballmusings.com/cgi-bin/PitcherInfo.py?PlayerID=101561&amp;StartDate=06%2F29%2F1987&amp;EndDate=07%2F12%2F1987&amp;GameType=all&amp;PlayedFor=0&amp;PlayedVs=0&amp;Park=0" TargetMode="External"/><Relationship Id="rId113" Type="http://schemas.openxmlformats.org/officeDocument/2006/relationships/hyperlink" Target="https://www.baseballmusings.com/cgi-bin/PitcherInfo.py?PlayerID=101249&amp;StartDate=06%2F29%2F1987&amp;EndDate=07%2F12%2F1987&amp;GameType=all&amp;PlayedFor=0&amp;PlayedVs=0&amp;Park=0" TargetMode="External"/><Relationship Id="rId134" Type="http://schemas.openxmlformats.org/officeDocument/2006/relationships/hyperlink" Target="https://www.baseballmusings.com/cgi-bin/PitcherInfo.py?PlayerID=101627&amp;StartDate=06%2F29%2F1987&amp;EndDate=07%2F12%2F1987&amp;GameType=all&amp;PlayedFor=0&amp;PlayedVs=0&amp;Park=0" TargetMode="External"/><Relationship Id="rId80" Type="http://schemas.openxmlformats.org/officeDocument/2006/relationships/hyperlink" Target="https://www.baseballmusings.com/cgi-bin/PitcherInfo.py?PlayerID=100285&amp;StartDate=06%2F29%2F1987&amp;EndDate=07%2F12%2F1987&amp;GameType=all&amp;PlayedFor=0&amp;PlayedVs=0&amp;Park=0" TargetMode="External"/><Relationship Id="rId155" Type="http://schemas.openxmlformats.org/officeDocument/2006/relationships/hyperlink" Target="https://www.baseballmusings.com/cgi-bin/PitcherInfo.py?PlayerID=100002&amp;StartDate=06%2F29%2F1987&amp;EndDate=07%2F12%2F1987&amp;GameType=all&amp;PlayedFor=0&amp;PlayedVs=0&amp;Park=0" TargetMode="External"/><Relationship Id="rId176" Type="http://schemas.openxmlformats.org/officeDocument/2006/relationships/hyperlink" Target="https://www.baseballmusings.com/cgi-bin/PitcherInfo.py?PlayerID=101081&amp;StartDate=06%2F29%2F1987&amp;EndDate=07%2F12%2F1987&amp;GameType=all&amp;PlayedFor=0&amp;PlayedVs=0&amp;Park=0" TargetMode="External"/><Relationship Id="rId197" Type="http://schemas.openxmlformats.org/officeDocument/2006/relationships/hyperlink" Target="https://www.baseballmusings.com/cgi-bin/PitcherInfo.py?PlayerID=100622&amp;StartDate=06%2F29%2F1987&amp;EndDate=07%2F12%2F1987&amp;GameType=all&amp;PlayedFor=0&amp;PlayedVs=0&amp;Park=0" TargetMode="External"/><Relationship Id="rId201" Type="http://schemas.openxmlformats.org/officeDocument/2006/relationships/hyperlink" Target="https://www.baseballmusings.com/cgi-bin/PitcherInfo.py?PlayerID=101402&amp;StartDate=06%2F29%2F1987&amp;EndDate=07%2F12%2F1987&amp;GameType=all&amp;PlayedFor=0&amp;PlayedVs=0&amp;Park=0" TargetMode="External"/><Relationship Id="rId222" Type="http://schemas.openxmlformats.org/officeDocument/2006/relationships/hyperlink" Target="https://www.baseballmusings.com/cgi-bin/PitcherInfo.py?PlayerID=100986&amp;StartDate=06%2F29%2F1987&amp;EndDate=07%2F12%2F1987&amp;GameType=all&amp;PlayedFor=0&amp;PlayedVs=0&amp;Park=0" TargetMode="External"/><Relationship Id="rId243" Type="http://schemas.openxmlformats.org/officeDocument/2006/relationships/hyperlink" Target="https://www.baseballmusings.com/cgi-bin/PitcherInfo.py?PlayerID=101232&amp;StartDate=06%2F29%2F1987&amp;EndDate=07%2F12%2F1987&amp;GameType=all&amp;PlayedFor=0&amp;PlayedVs=0&amp;Park=0" TargetMode="External"/><Relationship Id="rId264" Type="http://schemas.openxmlformats.org/officeDocument/2006/relationships/hyperlink" Target="https://www.baseballmusings.com/cgi-bin/PitcherInfo.py?PlayerID=100421&amp;StartDate=06%2F29%2F1987&amp;EndDate=07%2F12%2F1987&amp;GameType=all&amp;PlayedFor=0&amp;PlayedVs=0&amp;Park=0" TargetMode="External"/><Relationship Id="rId17" Type="http://schemas.openxmlformats.org/officeDocument/2006/relationships/hyperlink" Target="https://www.baseballmusings.com/cgi-bin/PitcherInfo.py?PlayerID=101059&amp;StartDate=06%2F29%2F1987&amp;EndDate=07%2F12%2F1987&amp;GameType=all&amp;PlayedFor=0&amp;PlayedVs=0&amp;Park=0" TargetMode="External"/><Relationship Id="rId38" Type="http://schemas.openxmlformats.org/officeDocument/2006/relationships/hyperlink" Target="https://www.baseballmusings.com/cgi-bin/PitcherInfo.py?PlayerID=101241&amp;StartDate=06%2F29%2F1987&amp;EndDate=07%2F12%2F1987&amp;GameType=all&amp;PlayedFor=0&amp;PlayedVs=0&amp;Park=0" TargetMode="External"/><Relationship Id="rId59" Type="http://schemas.openxmlformats.org/officeDocument/2006/relationships/hyperlink" Target="https://www.baseballmusings.com/cgi-bin/PitcherInfo.py?PlayerID=100953&amp;StartDate=06%2F29%2F1987&amp;EndDate=07%2F12%2F1987&amp;GameType=all&amp;PlayedFor=0&amp;PlayedVs=0&amp;Park=0" TargetMode="External"/><Relationship Id="rId103" Type="http://schemas.openxmlformats.org/officeDocument/2006/relationships/hyperlink" Target="https://www.baseballmusings.com/cgi-bin/PitcherInfo.py?PlayerID=101044&amp;StartDate=06%2F29%2F1987&amp;EndDate=07%2F12%2F1987&amp;GameType=all&amp;PlayedFor=0&amp;PlayedVs=0&amp;Park=0" TargetMode="External"/><Relationship Id="rId124" Type="http://schemas.openxmlformats.org/officeDocument/2006/relationships/hyperlink" Target="https://www.baseballmusings.com/cgi-bin/PitcherInfo.py?PlayerID=101609&amp;StartDate=06%2F29%2F1987&amp;EndDate=07%2F12%2F1987&amp;GameType=all&amp;PlayedFor=0&amp;PlayedVs=0&amp;Park=0" TargetMode="External"/><Relationship Id="rId70" Type="http://schemas.openxmlformats.org/officeDocument/2006/relationships/hyperlink" Target="https://www.baseballmusings.com/cgi-bin/PitcherInfo.py?PlayerID=100195&amp;StartDate=06%2F29%2F1987&amp;EndDate=07%2F12%2F1987&amp;GameType=all&amp;PlayedFor=0&amp;PlayedVs=0&amp;Park=0" TargetMode="External"/><Relationship Id="rId91" Type="http://schemas.openxmlformats.org/officeDocument/2006/relationships/hyperlink" Target="https://www.baseballmusings.com/cgi-bin/PitcherInfo.py?PlayerID=100070&amp;StartDate=06%2F29%2F1987&amp;EndDate=07%2F12%2F1987&amp;GameType=all&amp;PlayedFor=0&amp;PlayedVs=0&amp;Park=0" TargetMode="External"/><Relationship Id="rId145" Type="http://schemas.openxmlformats.org/officeDocument/2006/relationships/hyperlink" Target="https://www.baseballmusings.com/cgi-bin/PitcherInfo.py?PlayerID=101035&amp;StartDate=06%2F29%2F1987&amp;EndDate=07%2F12%2F1987&amp;GameType=all&amp;PlayedFor=0&amp;PlayedVs=0&amp;Park=0" TargetMode="External"/><Relationship Id="rId166" Type="http://schemas.openxmlformats.org/officeDocument/2006/relationships/hyperlink" Target="https://www.baseballmusings.com/cgi-bin/PitcherInfo.py?PlayerID=100177&amp;StartDate=06%2F29%2F1987&amp;EndDate=07%2F12%2F1987&amp;GameType=all&amp;PlayedFor=0&amp;PlayedVs=0&amp;Park=0" TargetMode="External"/><Relationship Id="rId187" Type="http://schemas.openxmlformats.org/officeDocument/2006/relationships/hyperlink" Target="https://www.baseballmusings.com/cgi-bin/PitcherInfo.py?PlayerID=101038&amp;StartDate=06%2F29%2F1987&amp;EndDate=07%2F12%2F1987&amp;GameType=all&amp;PlayedFor=0&amp;PlayedVs=0&amp;Park=0" TargetMode="External"/><Relationship Id="rId1" Type="http://schemas.openxmlformats.org/officeDocument/2006/relationships/hyperlink" Target="https://www.baseballmusings.com/cgi-bin/PitcherInfo.py?PlayerID=101550&amp;StartDate=06%2F29%2F1987&amp;EndDate=07%2F12%2F1987&amp;GameType=all&amp;PlayedFor=0&amp;PlayedVs=0&amp;Park=0" TargetMode="External"/><Relationship Id="rId212" Type="http://schemas.openxmlformats.org/officeDocument/2006/relationships/hyperlink" Target="https://www.baseballmusings.com/cgi-bin/PitcherInfo.py?PlayerID=101510&amp;StartDate=06%2F29%2F1987&amp;EndDate=07%2F12%2F1987&amp;GameType=all&amp;PlayedFor=0&amp;PlayedVs=0&amp;Park=0" TargetMode="External"/><Relationship Id="rId233" Type="http://schemas.openxmlformats.org/officeDocument/2006/relationships/hyperlink" Target="https://www.baseballmusings.com/cgi-bin/PitcherInfo.py?PlayerID=100075&amp;StartDate=06%2F29%2F1987&amp;EndDate=07%2F12%2F1987&amp;GameType=all&amp;PlayedFor=0&amp;PlayedVs=0&amp;Park=0" TargetMode="External"/><Relationship Id="rId254" Type="http://schemas.openxmlformats.org/officeDocument/2006/relationships/hyperlink" Target="https://www.baseballmusings.com/cgi-bin/PitcherInfo.py?PlayerID=104&amp;StartDate=06%2F29%2F1987&amp;EndDate=07%2F12%2F1987&amp;GameType=all&amp;PlayedFor=0&amp;PlayedVs=0&amp;Park=0" TargetMode="External"/><Relationship Id="rId28" Type="http://schemas.openxmlformats.org/officeDocument/2006/relationships/hyperlink" Target="https://www.baseballmusings.com/cgi-bin/PitcherInfo.py?PlayerID=101357&amp;StartDate=06%2F29%2F1987&amp;EndDate=07%2F12%2F1987&amp;GameType=all&amp;PlayedFor=0&amp;PlayedVs=0&amp;Park=0" TargetMode="External"/><Relationship Id="rId49" Type="http://schemas.openxmlformats.org/officeDocument/2006/relationships/hyperlink" Target="https://www.baseballmusings.com/cgi-bin/PitcherInfo.py?PlayerID=100713&amp;StartDate=06%2F29%2F1987&amp;EndDate=07%2F12%2F1987&amp;GameType=all&amp;PlayedFor=0&amp;PlayedVs=0&amp;Park=0" TargetMode="External"/><Relationship Id="rId114" Type="http://schemas.openxmlformats.org/officeDocument/2006/relationships/hyperlink" Target="https://www.baseballmusings.com/cgi-bin/PitcherInfo.py?PlayerID=100006&amp;StartDate=06%2F29%2F1987&amp;EndDate=07%2F12%2F1987&amp;GameType=all&amp;PlayedFor=0&amp;PlayedVs=0&amp;Park=0" TargetMode="External"/><Relationship Id="rId275" Type="http://schemas.openxmlformats.org/officeDocument/2006/relationships/hyperlink" Target="https://www.baseballmusings.com/cgi-bin/PitcherInfo.py?PlayerID=101097&amp;StartDate=06%2F29%2F1987&amp;EndDate=07%2F12%2F1987&amp;GameType=all&amp;PlayedFor=0&amp;PlayedVs=0&amp;Park=0" TargetMode="External"/><Relationship Id="rId60" Type="http://schemas.openxmlformats.org/officeDocument/2006/relationships/hyperlink" Target="https://www.baseballmusings.com/cgi-bin/PitcherInfo.py?PlayerID=101533&amp;StartDate=06%2F29%2F1987&amp;EndDate=07%2F12%2F1987&amp;GameType=all&amp;PlayedFor=0&amp;PlayedVs=0&amp;Park=0" TargetMode="External"/><Relationship Id="rId81" Type="http://schemas.openxmlformats.org/officeDocument/2006/relationships/hyperlink" Target="https://www.baseballmusings.com/cgi-bin/PitcherInfo.py?PlayerID=101389&amp;StartDate=06%2F29%2F1987&amp;EndDate=07%2F12%2F1987&amp;GameType=all&amp;PlayedFor=0&amp;PlayedVs=0&amp;Park=0" TargetMode="External"/><Relationship Id="rId135" Type="http://schemas.openxmlformats.org/officeDocument/2006/relationships/hyperlink" Target="https://www.baseballmusings.com/cgi-bin/PitcherInfo.py?PlayerID=100758&amp;StartDate=06%2F29%2F1987&amp;EndDate=07%2F12%2F1987&amp;GameType=all&amp;PlayedFor=0&amp;PlayedVs=0&amp;Park=0" TargetMode="External"/><Relationship Id="rId156" Type="http://schemas.openxmlformats.org/officeDocument/2006/relationships/hyperlink" Target="https://www.baseballmusings.com/cgi-bin/PitcherInfo.py?PlayerID=100500&amp;StartDate=06%2F29%2F1987&amp;EndDate=07%2F12%2F1987&amp;GameType=all&amp;PlayedFor=0&amp;PlayedVs=0&amp;Park=0" TargetMode="External"/><Relationship Id="rId177" Type="http://schemas.openxmlformats.org/officeDocument/2006/relationships/hyperlink" Target="https://www.baseballmusings.com/cgi-bin/PitcherInfo.py?PlayerID=100400&amp;StartDate=06%2F29%2F1987&amp;EndDate=07%2F12%2F1987&amp;GameType=all&amp;PlayedFor=0&amp;PlayedVs=0&amp;Park=0" TargetMode="External"/><Relationship Id="rId198" Type="http://schemas.openxmlformats.org/officeDocument/2006/relationships/hyperlink" Target="https://www.baseballmusings.com/cgi-bin/PitcherInfo.py?PlayerID=100755&amp;StartDate=06%2F29%2F1987&amp;EndDate=07%2F12%2F1987&amp;GameType=all&amp;PlayedFor=0&amp;PlayedVs=0&amp;Park=0" TargetMode="External"/><Relationship Id="rId202" Type="http://schemas.openxmlformats.org/officeDocument/2006/relationships/hyperlink" Target="https://www.baseballmusings.com/cgi-bin/PitcherInfo.py?PlayerID=101475&amp;StartDate=06%2F29%2F1987&amp;EndDate=07%2F12%2F1987&amp;GameType=all&amp;PlayedFor=0&amp;PlayedVs=0&amp;Park=0" TargetMode="External"/><Relationship Id="rId223" Type="http://schemas.openxmlformats.org/officeDocument/2006/relationships/hyperlink" Target="https://www.baseballmusings.com/cgi-bin/PitcherInfo.py?PlayerID=100196&amp;StartDate=06%2F29%2F1987&amp;EndDate=07%2F12%2F1987&amp;GameType=all&amp;PlayedFor=0&amp;PlayedVs=0&amp;Park=0" TargetMode="External"/><Relationship Id="rId244" Type="http://schemas.openxmlformats.org/officeDocument/2006/relationships/hyperlink" Target="https://www.baseballmusings.com/cgi-bin/PitcherInfo.py?PlayerID=100189&amp;StartDate=06%2F29%2F1987&amp;EndDate=07%2F12%2F1987&amp;GameType=all&amp;PlayedFor=0&amp;PlayedVs=0&amp;Park=0" TargetMode="External"/><Relationship Id="rId18" Type="http://schemas.openxmlformats.org/officeDocument/2006/relationships/hyperlink" Target="https://www.baseballmusings.com/cgi-bin/PitcherInfo.py?PlayerID=100651&amp;StartDate=06%2F29%2F1987&amp;EndDate=07%2F12%2F1987&amp;GameType=all&amp;PlayedFor=0&amp;PlayedVs=0&amp;Park=0" TargetMode="External"/><Relationship Id="rId39" Type="http://schemas.openxmlformats.org/officeDocument/2006/relationships/hyperlink" Target="https://www.baseballmusings.com/cgi-bin/PitcherInfo.py?PlayerID=100395&amp;StartDate=06%2F29%2F1987&amp;EndDate=07%2F12%2F1987&amp;GameType=all&amp;PlayedFor=0&amp;PlayedVs=0&amp;Park=0" TargetMode="External"/><Relationship Id="rId265" Type="http://schemas.openxmlformats.org/officeDocument/2006/relationships/hyperlink" Target="https://www.baseballmusings.com/cgi-bin/PitcherInfo.py?PlayerID=100324&amp;StartDate=06%2F29%2F1987&amp;EndDate=07%2F12%2F1987&amp;GameType=all&amp;PlayedFor=0&amp;PlayedVs=0&amp;Park=0" TargetMode="External"/><Relationship Id="rId50" Type="http://schemas.openxmlformats.org/officeDocument/2006/relationships/hyperlink" Target="https://www.baseballmusings.com/cgi-bin/PitcherInfo.py?PlayerID=100484&amp;StartDate=06%2F29%2F1987&amp;EndDate=07%2F12%2F1987&amp;GameType=all&amp;PlayedFor=0&amp;PlayedVs=0&amp;Park=0" TargetMode="External"/><Relationship Id="rId104" Type="http://schemas.openxmlformats.org/officeDocument/2006/relationships/hyperlink" Target="https://www.baseballmusings.com/cgi-bin/PitcherInfo.py?PlayerID=101176&amp;StartDate=06%2F29%2F1987&amp;EndDate=07%2F12%2F1987&amp;GameType=all&amp;PlayedFor=0&amp;PlayedVs=0&amp;Park=0" TargetMode="External"/><Relationship Id="rId125" Type="http://schemas.openxmlformats.org/officeDocument/2006/relationships/hyperlink" Target="https://www.baseballmusings.com/cgi-bin/PitcherInfo.py?PlayerID=101262&amp;StartDate=06%2F29%2F1987&amp;EndDate=07%2F12%2F1987&amp;GameType=all&amp;PlayedFor=0&amp;PlayedVs=0&amp;Park=0" TargetMode="External"/><Relationship Id="rId146" Type="http://schemas.openxmlformats.org/officeDocument/2006/relationships/hyperlink" Target="https://www.baseballmusings.com/cgi-bin/PitcherInfo.py?PlayerID=100329&amp;StartDate=06%2F29%2F1987&amp;EndDate=07%2F12%2F1987&amp;GameType=all&amp;PlayedFor=0&amp;PlayedVs=0&amp;Park=0" TargetMode="External"/><Relationship Id="rId167" Type="http://schemas.openxmlformats.org/officeDocument/2006/relationships/hyperlink" Target="https://www.baseballmusings.com/cgi-bin/PitcherInfo.py?PlayerID=100933&amp;StartDate=06%2F29%2F1987&amp;EndDate=07%2F12%2F1987&amp;GameType=all&amp;PlayedFor=0&amp;PlayedVs=0&amp;Park=0" TargetMode="External"/><Relationship Id="rId188" Type="http://schemas.openxmlformats.org/officeDocument/2006/relationships/hyperlink" Target="https://www.baseballmusings.com/cgi-bin/PitcherInfo.py?PlayerID=100872&amp;StartDate=06%2F29%2F1987&amp;EndDate=07%2F12%2F1987&amp;GameType=all&amp;PlayedFor=0&amp;PlayedVs=0&amp;Park=0" TargetMode="External"/><Relationship Id="rId71" Type="http://schemas.openxmlformats.org/officeDocument/2006/relationships/hyperlink" Target="https://www.baseballmusings.com/cgi-bin/PitcherInfo.py?PlayerID=100903&amp;StartDate=06%2F29%2F1987&amp;EndDate=07%2F12%2F1987&amp;GameType=all&amp;PlayedFor=0&amp;PlayedVs=0&amp;Park=0" TargetMode="External"/><Relationship Id="rId92" Type="http://schemas.openxmlformats.org/officeDocument/2006/relationships/hyperlink" Target="https://www.baseballmusings.com/cgi-bin/PitcherInfo.py?PlayerID=101279&amp;StartDate=06%2F29%2F1987&amp;EndDate=07%2F12%2F1987&amp;GameType=all&amp;PlayedFor=0&amp;PlayedVs=0&amp;Park=0" TargetMode="External"/><Relationship Id="rId213" Type="http://schemas.openxmlformats.org/officeDocument/2006/relationships/hyperlink" Target="https://www.baseballmusings.com/cgi-bin/PitcherInfo.py?PlayerID=100566&amp;StartDate=06%2F29%2F1987&amp;EndDate=07%2F12%2F1987&amp;GameType=all&amp;PlayedFor=0&amp;PlayedVs=0&amp;Park=0" TargetMode="External"/><Relationship Id="rId234" Type="http://schemas.openxmlformats.org/officeDocument/2006/relationships/hyperlink" Target="https://www.baseballmusings.com/cgi-bin/PitcherInfo.py?PlayerID=100682&amp;StartDate=06%2F29%2F1987&amp;EndDate=07%2F12%2F1987&amp;GameType=all&amp;PlayedFor=0&amp;PlayedVs=0&amp;Park=0" TargetMode="External"/><Relationship Id="rId2" Type="http://schemas.openxmlformats.org/officeDocument/2006/relationships/hyperlink" Target="https://www.baseballmusings.com/cgi-bin/PitcherInfo.py?PlayerID=101435&amp;StartDate=06%2F29%2F1987&amp;EndDate=07%2F12%2F1987&amp;GameType=all&amp;PlayedFor=0&amp;PlayedVs=0&amp;Park=0" TargetMode="External"/><Relationship Id="rId29" Type="http://schemas.openxmlformats.org/officeDocument/2006/relationships/hyperlink" Target="https://www.baseballmusings.com/cgi-bin/PitcherInfo.py?PlayerID=101404&amp;StartDate=06%2F29%2F1987&amp;EndDate=07%2F12%2F1987&amp;GameType=all&amp;PlayedFor=0&amp;PlayedVs=0&amp;Park=0" TargetMode="External"/><Relationship Id="rId255" Type="http://schemas.openxmlformats.org/officeDocument/2006/relationships/hyperlink" Target="https://www.baseballmusings.com/cgi-bin/PitcherInfo.py?PlayerID=100951&amp;StartDate=06%2F29%2F1987&amp;EndDate=07%2F12%2F1987&amp;GameType=all&amp;PlayedFor=0&amp;PlayedVs=0&amp;Park=0" TargetMode="External"/><Relationship Id="rId276" Type="http://schemas.openxmlformats.org/officeDocument/2006/relationships/hyperlink" Target="https://www.baseballmusings.com/cgi-bin/PitcherInfo.py?PlayerID=100597&amp;StartDate=06%2F29%2F1987&amp;EndDate=07%2F12%2F1987&amp;GameType=all&amp;PlayedFor=0&amp;PlayedVs=0&amp;Park=0" TargetMode="External"/><Relationship Id="rId40" Type="http://schemas.openxmlformats.org/officeDocument/2006/relationships/hyperlink" Target="https://www.baseballmusings.com/cgi-bin/PitcherInfo.py?PlayerID=100885&amp;StartDate=06%2F29%2F1987&amp;EndDate=07%2F12%2F1987&amp;GameType=all&amp;PlayedFor=0&amp;PlayedVs=0&amp;Park=0" TargetMode="External"/><Relationship Id="rId115" Type="http://schemas.openxmlformats.org/officeDocument/2006/relationships/hyperlink" Target="https://www.baseballmusings.com/cgi-bin/PitcherInfo.py?PlayerID=101311&amp;StartDate=06%2F29%2F1987&amp;EndDate=07%2F12%2F1987&amp;GameType=all&amp;PlayedFor=0&amp;PlayedVs=0&amp;Park=0" TargetMode="External"/><Relationship Id="rId136" Type="http://schemas.openxmlformats.org/officeDocument/2006/relationships/hyperlink" Target="https://www.baseballmusings.com/cgi-bin/PitcherInfo.py?PlayerID=100898&amp;StartDate=06%2F29%2F1987&amp;EndDate=07%2F12%2F1987&amp;GameType=all&amp;PlayedFor=0&amp;PlayedVs=0&amp;Park=0" TargetMode="External"/><Relationship Id="rId157" Type="http://schemas.openxmlformats.org/officeDocument/2006/relationships/hyperlink" Target="https://www.baseballmusings.com/cgi-bin/PitcherInfo.py?PlayerID=101586&amp;StartDate=06%2F29%2F1987&amp;EndDate=07%2F12%2F1987&amp;GameType=all&amp;PlayedFor=0&amp;PlayedVs=0&amp;Park=0" TargetMode="External"/><Relationship Id="rId178" Type="http://schemas.openxmlformats.org/officeDocument/2006/relationships/hyperlink" Target="https://www.baseballmusings.com/cgi-bin/PitcherInfo.py?PlayerID=100562&amp;StartDate=06%2F29%2F1987&amp;EndDate=07%2F12%2F1987&amp;GameType=all&amp;PlayedFor=0&amp;PlayedVs=0&amp;Park=0" TargetMode="External"/><Relationship Id="rId61" Type="http://schemas.openxmlformats.org/officeDocument/2006/relationships/hyperlink" Target="https://www.baseballmusings.com/cgi-bin/PitcherInfo.py?PlayerID=100461&amp;StartDate=06%2F29%2F1987&amp;EndDate=07%2F12%2F1987&amp;GameType=all&amp;PlayedFor=0&amp;PlayedVs=0&amp;Park=0" TargetMode="External"/><Relationship Id="rId82" Type="http://schemas.openxmlformats.org/officeDocument/2006/relationships/hyperlink" Target="https://www.baseballmusings.com/cgi-bin/PitcherInfo.py?PlayerID=100715&amp;StartDate=06%2F29%2F1987&amp;EndDate=07%2F12%2F1987&amp;GameType=all&amp;PlayedFor=0&amp;PlayedVs=0&amp;Park=0" TargetMode="External"/><Relationship Id="rId199" Type="http://schemas.openxmlformats.org/officeDocument/2006/relationships/hyperlink" Target="https://www.baseballmusings.com/cgi-bin/PitcherInfo.py?PlayerID=101041&amp;StartDate=06%2F29%2F1987&amp;EndDate=07%2F12%2F1987&amp;GameType=all&amp;PlayedFor=0&amp;PlayedVs=0&amp;Park=0" TargetMode="External"/><Relationship Id="rId203" Type="http://schemas.openxmlformats.org/officeDocument/2006/relationships/hyperlink" Target="https://www.baseballmusings.com/cgi-bin/PitcherInfo.py?PlayerID=100132&amp;StartDate=06%2F29%2F1987&amp;EndDate=07%2F12%2F1987&amp;GameType=all&amp;PlayedFor=0&amp;PlayedVs=0&amp;Park=0" TargetMode="External"/><Relationship Id="rId19" Type="http://schemas.openxmlformats.org/officeDocument/2006/relationships/hyperlink" Target="https://www.baseballmusings.com/cgi-bin/PitcherInfo.py?PlayerID=101496&amp;StartDate=06%2F29%2F1987&amp;EndDate=07%2F12%2F1987&amp;GameType=all&amp;PlayedFor=0&amp;PlayedVs=0&amp;Park=0" TargetMode="External"/><Relationship Id="rId224" Type="http://schemas.openxmlformats.org/officeDocument/2006/relationships/hyperlink" Target="https://www.baseballmusings.com/cgi-bin/PitcherInfo.py?PlayerID=100359&amp;StartDate=06%2F29%2F1987&amp;EndDate=07%2F12%2F1987&amp;GameType=all&amp;PlayedFor=0&amp;PlayedVs=0&amp;Park=0" TargetMode="External"/><Relationship Id="rId245" Type="http://schemas.openxmlformats.org/officeDocument/2006/relationships/hyperlink" Target="https://www.baseballmusings.com/cgi-bin/PitcherInfo.py?PlayerID=100344&amp;StartDate=06%2F29%2F1987&amp;EndDate=07%2F12%2F1987&amp;GameType=all&amp;PlayedFor=0&amp;PlayedVs=0&amp;Park=0" TargetMode="External"/><Relationship Id="rId266" Type="http://schemas.openxmlformats.org/officeDocument/2006/relationships/hyperlink" Target="https://www.baseballmusings.com/cgi-bin/PitcherInfo.py?PlayerID=100695&amp;StartDate=06%2F29%2F1987&amp;EndDate=07%2F12%2F1987&amp;GameType=all&amp;PlayedFor=0&amp;PlayedVs=0&amp;Park=0" TargetMode="External"/><Relationship Id="rId30" Type="http://schemas.openxmlformats.org/officeDocument/2006/relationships/hyperlink" Target="https://www.baseballmusings.com/cgi-bin/PitcherInfo.py?PlayerID=101646&amp;StartDate=06%2F29%2F1987&amp;EndDate=07%2F12%2F1987&amp;GameType=all&amp;PlayedFor=0&amp;PlayedVs=0&amp;Park=0" TargetMode="External"/><Relationship Id="rId105" Type="http://schemas.openxmlformats.org/officeDocument/2006/relationships/hyperlink" Target="https://www.baseballmusings.com/cgi-bin/PitcherInfo.py?PlayerID=667&amp;StartDate=06%2F29%2F1987&amp;EndDate=07%2F12%2F1987&amp;GameType=all&amp;PlayedFor=0&amp;PlayedVs=0&amp;Park=0" TargetMode="External"/><Relationship Id="rId126" Type="http://schemas.openxmlformats.org/officeDocument/2006/relationships/hyperlink" Target="https://www.baseballmusings.com/cgi-bin/PitcherInfo.py?PlayerID=100373&amp;StartDate=06%2F29%2F1987&amp;EndDate=07%2F12%2F1987&amp;GameType=all&amp;PlayedFor=0&amp;PlayedVs=0&amp;Park=0" TargetMode="External"/><Relationship Id="rId147" Type="http://schemas.openxmlformats.org/officeDocument/2006/relationships/hyperlink" Target="https://www.baseballmusings.com/cgi-bin/PitcherInfo.py?PlayerID=101471&amp;StartDate=06%2F29%2F1987&amp;EndDate=07%2F12%2F1987&amp;GameType=all&amp;PlayedFor=0&amp;PlayedVs=0&amp;Park=0" TargetMode="External"/><Relationship Id="rId168" Type="http://schemas.openxmlformats.org/officeDocument/2006/relationships/hyperlink" Target="https://www.baseballmusings.com/cgi-bin/PitcherInfo.py?PlayerID=349&amp;StartDate=06%2F29%2F1987&amp;EndDate=07%2F12%2F1987&amp;GameType=all&amp;PlayedFor=0&amp;PlayedVs=0&amp;Park=0" TargetMode="External"/><Relationship Id="rId51" Type="http://schemas.openxmlformats.org/officeDocument/2006/relationships/hyperlink" Target="https://www.baseballmusings.com/cgi-bin/PitcherInfo.py?PlayerID=855&amp;StartDate=06%2F29%2F1987&amp;EndDate=07%2F12%2F1987&amp;GameType=all&amp;PlayedFor=0&amp;PlayedVs=0&amp;Park=0" TargetMode="External"/><Relationship Id="rId72" Type="http://schemas.openxmlformats.org/officeDocument/2006/relationships/hyperlink" Target="https://www.baseballmusings.com/cgi-bin/PitcherInfo.py?PlayerID=101571&amp;StartDate=06%2F29%2F1987&amp;EndDate=07%2F12%2F1987&amp;GameType=all&amp;PlayedFor=0&amp;PlayedVs=0&amp;Park=0" TargetMode="External"/><Relationship Id="rId93" Type="http://schemas.openxmlformats.org/officeDocument/2006/relationships/hyperlink" Target="https://www.baseballmusings.com/cgi-bin/PitcherInfo.py?PlayerID=101429&amp;StartDate=06%2F29%2F1987&amp;EndDate=07%2F12%2F1987&amp;GameType=all&amp;PlayedFor=0&amp;PlayedVs=0&amp;Park=0" TargetMode="External"/><Relationship Id="rId189" Type="http://schemas.openxmlformats.org/officeDocument/2006/relationships/hyperlink" Target="https://www.baseballmusings.com/cgi-bin/PitcherInfo.py?PlayerID=100252&amp;StartDate=06%2F29%2F1987&amp;EndDate=07%2F12%2F1987&amp;GameType=all&amp;PlayedFor=0&amp;PlayedVs=0&amp;Park=0" TargetMode="External"/><Relationship Id="rId3" Type="http://schemas.openxmlformats.org/officeDocument/2006/relationships/hyperlink" Target="https://www.baseballmusings.com/cgi-bin/PitcherInfo.py?PlayerID=101408&amp;StartDate=06%2F29%2F1987&amp;EndDate=07%2F12%2F1987&amp;GameType=all&amp;PlayedFor=0&amp;PlayedVs=0&amp;Park=0" TargetMode="External"/><Relationship Id="rId214" Type="http://schemas.openxmlformats.org/officeDocument/2006/relationships/hyperlink" Target="https://www.baseballmusings.com/cgi-bin/PitcherInfo.py?PlayerID=100181&amp;StartDate=06%2F29%2F1987&amp;EndDate=07%2F12%2F1987&amp;GameType=all&amp;PlayedFor=0&amp;PlayedVs=0&amp;Park=0" TargetMode="External"/><Relationship Id="rId235" Type="http://schemas.openxmlformats.org/officeDocument/2006/relationships/hyperlink" Target="https://www.baseballmusings.com/cgi-bin/PitcherInfo.py?PlayerID=101570&amp;StartDate=06%2F29%2F1987&amp;EndDate=07%2F12%2F1987&amp;GameType=all&amp;PlayedFor=0&amp;PlayedVs=0&amp;Park=0" TargetMode="External"/><Relationship Id="rId256" Type="http://schemas.openxmlformats.org/officeDocument/2006/relationships/hyperlink" Target="https://www.baseballmusings.com/cgi-bin/PitcherInfo.py?PlayerID=101321&amp;StartDate=06%2F29%2F1987&amp;EndDate=07%2F12%2F1987&amp;GameType=all&amp;PlayedFor=0&amp;PlayedVs=0&amp;Park=0" TargetMode="External"/><Relationship Id="rId116" Type="http://schemas.openxmlformats.org/officeDocument/2006/relationships/hyperlink" Target="https://www.baseballmusings.com/cgi-bin/PitcherInfo.py?PlayerID=100202&amp;StartDate=06%2F29%2F1987&amp;EndDate=07%2F12%2F1987&amp;GameType=all&amp;PlayedFor=0&amp;PlayedVs=0&amp;Park=0" TargetMode="External"/><Relationship Id="rId137" Type="http://schemas.openxmlformats.org/officeDocument/2006/relationships/hyperlink" Target="https://www.baseballmusings.com/cgi-bin/PitcherInfo.py?PlayerID=101210&amp;StartDate=06%2F29%2F1987&amp;EndDate=07%2F12%2F1987&amp;GameType=all&amp;PlayedFor=0&amp;PlayedVs=0&amp;Park=0" TargetMode="External"/><Relationship Id="rId158" Type="http://schemas.openxmlformats.org/officeDocument/2006/relationships/hyperlink" Target="https://www.baseballmusings.com/cgi-bin/PitcherInfo.py?PlayerID=100780&amp;StartDate=06%2F29%2F1987&amp;EndDate=07%2F12%2F1987&amp;GameType=all&amp;PlayedFor=0&amp;PlayedVs=0&amp;Park=0" TargetMode="External"/><Relationship Id="rId20" Type="http://schemas.openxmlformats.org/officeDocument/2006/relationships/hyperlink" Target="https://www.baseballmusings.com/cgi-bin/PitcherInfo.py?PlayerID=101563&amp;StartDate=06%2F29%2F1987&amp;EndDate=07%2F12%2F1987&amp;GameType=all&amp;PlayedFor=0&amp;PlayedVs=0&amp;Park=0" TargetMode="External"/><Relationship Id="rId41" Type="http://schemas.openxmlformats.org/officeDocument/2006/relationships/hyperlink" Target="https://www.baseballmusings.com/cgi-bin/PitcherInfo.py?PlayerID=101061&amp;StartDate=06%2F29%2F1987&amp;EndDate=07%2F12%2F1987&amp;GameType=all&amp;PlayedFor=0&amp;PlayedVs=0&amp;Park=0" TargetMode="External"/><Relationship Id="rId62" Type="http://schemas.openxmlformats.org/officeDocument/2006/relationships/hyperlink" Target="https://www.baseballmusings.com/cgi-bin/PitcherInfo.py?PlayerID=101345&amp;StartDate=06%2F29%2F1987&amp;EndDate=07%2F12%2F1987&amp;GameType=all&amp;PlayedFor=0&amp;PlayedVs=0&amp;Park=0" TargetMode="External"/><Relationship Id="rId83" Type="http://schemas.openxmlformats.org/officeDocument/2006/relationships/hyperlink" Target="https://www.baseballmusings.com/cgi-bin/PitcherInfo.py?PlayerID=100653&amp;StartDate=06%2F29%2F1987&amp;EndDate=07%2F12%2F1987&amp;GameType=all&amp;PlayedFor=0&amp;PlayedVs=0&amp;Park=0" TargetMode="External"/><Relationship Id="rId179" Type="http://schemas.openxmlformats.org/officeDocument/2006/relationships/hyperlink" Target="https://www.baseballmusings.com/cgi-bin/PitcherInfo.py?PlayerID=101070&amp;StartDate=06%2F29%2F1987&amp;EndDate=07%2F12%2F1987&amp;GameType=all&amp;PlayedFor=0&amp;PlayedVs=0&amp;Park=0" TargetMode="External"/><Relationship Id="rId190" Type="http://schemas.openxmlformats.org/officeDocument/2006/relationships/hyperlink" Target="https://www.baseballmusings.com/cgi-bin/PitcherInfo.py?PlayerID=101047&amp;StartDate=06%2F29%2F1987&amp;EndDate=07%2F12%2F1987&amp;GameType=all&amp;PlayedFor=0&amp;PlayedVs=0&amp;Park=0" TargetMode="External"/><Relationship Id="rId204" Type="http://schemas.openxmlformats.org/officeDocument/2006/relationships/hyperlink" Target="https://www.baseballmusings.com/cgi-bin/PitcherInfo.py?PlayerID=100471&amp;StartDate=06%2F29%2F1987&amp;EndDate=07%2F12%2F1987&amp;GameType=all&amp;PlayedFor=0&amp;PlayedVs=0&amp;Park=0" TargetMode="External"/><Relationship Id="rId225" Type="http://schemas.openxmlformats.org/officeDocument/2006/relationships/hyperlink" Target="https://www.baseballmusings.com/cgi-bin/PitcherInfo.py?PlayerID=101306&amp;StartDate=06%2F29%2F1987&amp;EndDate=07%2F12%2F1987&amp;GameType=all&amp;PlayedFor=0&amp;PlayedVs=0&amp;Park=0" TargetMode="External"/><Relationship Id="rId246" Type="http://schemas.openxmlformats.org/officeDocument/2006/relationships/hyperlink" Target="https://www.baseballmusings.com/cgi-bin/PitcherInfo.py?PlayerID=100263&amp;StartDate=06%2F29%2F1987&amp;EndDate=07%2F12%2F1987&amp;GameType=all&amp;PlayedFor=0&amp;PlayedVs=0&amp;Park=0" TargetMode="External"/><Relationship Id="rId267" Type="http://schemas.openxmlformats.org/officeDocument/2006/relationships/hyperlink" Target="https://www.baseballmusings.com/cgi-bin/PitcherInfo.py?PlayerID=101459&amp;StartDate=06%2F29%2F1987&amp;EndDate=07%2F12%2F1987&amp;GameType=all&amp;PlayedFor=0&amp;PlayedVs=0&amp;Park=0" TargetMode="External"/><Relationship Id="rId106" Type="http://schemas.openxmlformats.org/officeDocument/2006/relationships/hyperlink" Target="https://www.baseballmusings.com/cgi-bin/PitcherInfo.py?PlayerID=101017&amp;StartDate=06%2F29%2F1987&amp;EndDate=07%2F12%2F1987&amp;GameType=all&amp;PlayedFor=0&amp;PlayedVs=0&amp;Park=0" TargetMode="External"/><Relationship Id="rId127" Type="http://schemas.openxmlformats.org/officeDocument/2006/relationships/hyperlink" Target="https://www.baseballmusings.com/cgi-bin/PitcherInfo.py?PlayerID=100746&amp;StartDate=06%2F29%2F1987&amp;EndDate=07%2F12%2F1987&amp;GameType=all&amp;PlayedFor=0&amp;PlayedVs=0&amp;Park=0" TargetMode="External"/><Relationship Id="rId10" Type="http://schemas.openxmlformats.org/officeDocument/2006/relationships/hyperlink" Target="https://www.baseballmusings.com/cgi-bin/PitcherInfo.py?PlayerID=101208&amp;StartDate=06%2F29%2F1987&amp;EndDate=07%2F12%2F1987&amp;GameType=all&amp;PlayedFor=0&amp;PlayedVs=0&amp;Park=0" TargetMode="External"/><Relationship Id="rId31" Type="http://schemas.openxmlformats.org/officeDocument/2006/relationships/hyperlink" Target="https://www.baseballmusings.com/cgi-bin/PitcherInfo.py?PlayerID=101560&amp;StartDate=06%2F29%2F1987&amp;EndDate=07%2F12%2F1987&amp;GameType=all&amp;PlayedFor=0&amp;PlayedVs=0&amp;Park=0" TargetMode="External"/><Relationship Id="rId52" Type="http://schemas.openxmlformats.org/officeDocument/2006/relationships/hyperlink" Target="https://www.baseballmusings.com/cgi-bin/PitcherInfo.py?PlayerID=100303&amp;StartDate=06%2F29%2F1987&amp;EndDate=07%2F12%2F1987&amp;GameType=all&amp;PlayedFor=0&amp;PlayedVs=0&amp;Park=0" TargetMode="External"/><Relationship Id="rId73" Type="http://schemas.openxmlformats.org/officeDocument/2006/relationships/hyperlink" Target="https://www.baseballmusings.com/cgi-bin/PitcherInfo.py?PlayerID=100452&amp;StartDate=06%2F29%2F1987&amp;EndDate=07%2F12%2F1987&amp;GameType=all&amp;PlayedFor=0&amp;PlayedVs=0&amp;Park=0" TargetMode="External"/><Relationship Id="rId94" Type="http://schemas.openxmlformats.org/officeDocument/2006/relationships/hyperlink" Target="https://www.baseballmusings.com/cgi-bin/PitcherInfo.py?PlayerID=100098&amp;StartDate=06%2F29%2F1987&amp;EndDate=07%2F12%2F1987&amp;GameType=all&amp;PlayedFor=0&amp;PlayedVs=0&amp;Park=0" TargetMode="External"/><Relationship Id="rId148" Type="http://schemas.openxmlformats.org/officeDocument/2006/relationships/hyperlink" Target="https://www.baseballmusings.com/cgi-bin/PitcherInfo.py?PlayerID=100179&amp;StartDate=06%2F29%2F1987&amp;EndDate=07%2F12%2F1987&amp;GameType=all&amp;PlayedFor=0&amp;PlayedVs=0&amp;Park=0" TargetMode="External"/><Relationship Id="rId169" Type="http://schemas.openxmlformats.org/officeDocument/2006/relationships/hyperlink" Target="https://www.baseballmusings.com/cgi-bin/PitcherInfo.py?PlayerID=101036&amp;StartDate=06%2F29%2F1987&amp;EndDate=07%2F12%2F1987&amp;GameType=all&amp;PlayedFor=0&amp;PlayedVs=0&amp;Park=0" TargetMode="External"/><Relationship Id="rId4" Type="http://schemas.openxmlformats.org/officeDocument/2006/relationships/hyperlink" Target="https://www.baseballmusings.com/cgi-bin/PitcherInfo.py?PlayerID=101143&amp;StartDate=06%2F29%2F1987&amp;EndDate=07%2F12%2F1987&amp;GameType=all&amp;PlayedFor=0&amp;PlayedVs=0&amp;Park=0" TargetMode="External"/><Relationship Id="rId180" Type="http://schemas.openxmlformats.org/officeDocument/2006/relationships/hyperlink" Target="https://www.baseballmusings.com/cgi-bin/PitcherInfo.py?PlayerID=101393&amp;StartDate=06%2F29%2F1987&amp;EndDate=07%2F12%2F1987&amp;GameType=all&amp;PlayedFor=0&amp;PlayedVs=0&amp;Park=0" TargetMode="External"/><Relationship Id="rId215" Type="http://schemas.openxmlformats.org/officeDocument/2006/relationships/hyperlink" Target="https://www.baseballmusings.com/cgi-bin/PitcherInfo.py?PlayerID=100445&amp;StartDate=06%2F29%2F1987&amp;EndDate=07%2F12%2F1987&amp;GameType=all&amp;PlayedFor=0&amp;PlayedVs=0&amp;Park=0" TargetMode="External"/><Relationship Id="rId236" Type="http://schemas.openxmlformats.org/officeDocument/2006/relationships/hyperlink" Target="https://www.baseballmusings.com/cgi-bin/PitcherInfo.py?PlayerID=101155&amp;StartDate=06%2F29%2F1987&amp;EndDate=07%2F12%2F1987&amp;GameType=all&amp;PlayedFor=0&amp;PlayedVs=0&amp;Park=0" TargetMode="External"/><Relationship Id="rId257" Type="http://schemas.openxmlformats.org/officeDocument/2006/relationships/hyperlink" Target="https://www.baseballmusings.com/cgi-bin/PitcherInfo.py?PlayerID=101273&amp;StartDate=06%2F29%2F1987&amp;EndDate=07%2F12%2F1987&amp;GameType=all&amp;PlayedFor=0&amp;PlayedVs=0&amp;Park=0" TargetMode="External"/><Relationship Id="rId42" Type="http://schemas.openxmlformats.org/officeDocument/2006/relationships/hyperlink" Target="https://www.baseballmusings.com/cgi-bin/PitcherInfo.py?PlayerID=101231&amp;StartDate=06%2F29%2F1987&amp;EndDate=07%2F12%2F1987&amp;GameType=all&amp;PlayedFor=0&amp;PlayedVs=0&amp;Park=0" TargetMode="External"/><Relationship Id="rId84" Type="http://schemas.openxmlformats.org/officeDocument/2006/relationships/hyperlink" Target="https://www.baseballmusings.com/cgi-bin/PitcherInfo.py?PlayerID=100940&amp;StartDate=06%2F29%2F1987&amp;EndDate=07%2F12%2F1987&amp;GameType=all&amp;PlayedFor=0&amp;PlayedVs=0&amp;Park=0" TargetMode="External"/><Relationship Id="rId138" Type="http://schemas.openxmlformats.org/officeDocument/2006/relationships/hyperlink" Target="https://www.baseballmusings.com/cgi-bin/PitcherInfo.py?PlayerID=100700&amp;StartDate=06%2F29%2F1987&amp;EndDate=07%2F12%2F1987&amp;GameType=all&amp;PlayedFor=0&amp;PlayedVs=0&amp;Park=0" TargetMode="External"/><Relationship Id="rId191" Type="http://schemas.openxmlformats.org/officeDocument/2006/relationships/hyperlink" Target="https://www.baseballmusings.com/cgi-bin/PitcherInfo.py?PlayerID=101353&amp;StartDate=06%2F29%2F1987&amp;EndDate=07%2F12%2F1987&amp;GameType=all&amp;PlayedFor=0&amp;PlayedVs=0&amp;Park=0" TargetMode="External"/><Relationship Id="rId205" Type="http://schemas.openxmlformats.org/officeDocument/2006/relationships/hyperlink" Target="https://www.baseballmusings.com/cgi-bin/PitcherInfo.py?PlayerID=101221&amp;StartDate=06%2F29%2F1987&amp;EndDate=07%2F12%2F1987&amp;GameType=all&amp;PlayedFor=0&amp;PlayedVs=0&amp;Park=0" TargetMode="External"/><Relationship Id="rId247" Type="http://schemas.openxmlformats.org/officeDocument/2006/relationships/hyperlink" Target="https://www.baseballmusings.com/cgi-bin/PitcherInfo.py?PlayerID=100776&amp;StartDate=06%2F29%2F1987&amp;EndDate=07%2F12%2F1987&amp;GameType=all&amp;PlayedFor=0&amp;PlayedVs=0&amp;Park=0" TargetMode="External"/><Relationship Id="rId107" Type="http://schemas.openxmlformats.org/officeDocument/2006/relationships/hyperlink" Target="https://www.baseballmusings.com/cgi-bin/PitcherInfo.py?PlayerID=101411&amp;StartDate=06%2F29%2F1987&amp;EndDate=07%2F12%2F1987&amp;GameType=all&amp;PlayedFor=0&amp;PlayedVs=0&amp;Park=0" TargetMode="External"/><Relationship Id="rId11" Type="http://schemas.openxmlformats.org/officeDocument/2006/relationships/hyperlink" Target="https://www.baseballmusings.com/cgi-bin/PitcherInfo.py?PlayerID=101537&amp;StartDate=06%2F29%2F1987&amp;EndDate=07%2F12%2F1987&amp;GameType=all&amp;PlayedFor=0&amp;PlayedVs=0&amp;Park=0" TargetMode="External"/><Relationship Id="rId53" Type="http://schemas.openxmlformats.org/officeDocument/2006/relationships/hyperlink" Target="https://www.baseballmusings.com/cgi-bin/PitcherInfo.py?PlayerID=100371&amp;StartDate=06%2F29%2F1987&amp;EndDate=07%2F12%2F1987&amp;GameType=all&amp;PlayedFor=0&amp;PlayedVs=0&amp;Park=0" TargetMode="External"/><Relationship Id="rId149" Type="http://schemas.openxmlformats.org/officeDocument/2006/relationships/hyperlink" Target="https://www.baseballmusings.com/cgi-bin/PitcherInfo.py?PlayerID=100793&amp;StartDate=06%2F29%2F1987&amp;EndDate=07%2F12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opLeftCell="CF48" zoomScaleNormal="100" workbookViewId="0">
      <selection activeCell="K73" sqref="K73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77" t="s">
        <v>711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D2" s="77" t="s">
        <v>713</v>
      </c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G2" s="77" t="s">
        <v>712</v>
      </c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K2" s="77" t="s">
        <v>714</v>
      </c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</row>
    <row r="4" spans="1:116" x14ac:dyDescent="0.3">
      <c r="A4" s="2" t="s">
        <v>60</v>
      </c>
      <c r="B4" s="2"/>
      <c r="F4" s="38">
        <v>32</v>
      </c>
      <c r="AC4" s="11"/>
      <c r="AD4" s="3" t="s">
        <v>96</v>
      </c>
      <c r="AE4" s="3"/>
      <c r="BF4" s="11"/>
      <c r="BG4" s="3" t="s">
        <v>72</v>
      </c>
      <c r="BH4" s="3"/>
      <c r="CJ4" s="11"/>
      <c r="CK4" s="3" t="s">
        <v>715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168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169</v>
      </c>
      <c r="Y5" s="53" t="s">
        <v>0</v>
      </c>
      <c r="Z5" s="53" t="s">
        <v>40</v>
      </c>
      <c r="AA5" s="53" t="s">
        <v>41</v>
      </c>
      <c r="AB5" s="10" t="s">
        <v>170</v>
      </c>
      <c r="AC5" s="11"/>
      <c r="AF5" s="3" t="s">
        <v>27</v>
      </c>
      <c r="AG5" s="10" t="s">
        <v>28</v>
      </c>
      <c r="AH5" s="10" t="s">
        <v>29</v>
      </c>
      <c r="AI5" s="10" t="s">
        <v>168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169</v>
      </c>
      <c r="BB5" s="53" t="s">
        <v>0</v>
      </c>
      <c r="BC5" s="53" t="s">
        <v>40</v>
      </c>
      <c r="BD5" s="53" t="s">
        <v>41</v>
      </c>
      <c r="BE5" s="10" t="s">
        <v>170</v>
      </c>
      <c r="BF5" s="11"/>
      <c r="BI5" s="3" t="s">
        <v>27</v>
      </c>
      <c r="BJ5" s="10" t="s">
        <v>28</v>
      </c>
      <c r="BK5" s="10" t="s">
        <v>29</v>
      </c>
      <c r="BL5" s="10" t="s">
        <v>168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169</v>
      </c>
      <c r="CE5" s="53" t="s">
        <v>0</v>
      </c>
      <c r="CF5" s="53" t="s">
        <v>40</v>
      </c>
      <c r="CG5" s="53" t="s">
        <v>41</v>
      </c>
      <c r="CH5" s="10" t="s">
        <v>170</v>
      </c>
      <c r="CJ5" s="11"/>
      <c r="CL5" s="3" t="s">
        <v>27</v>
      </c>
      <c r="CM5" s="3" t="s">
        <v>27</v>
      </c>
      <c r="CN5" s="10" t="s">
        <v>28</v>
      </c>
      <c r="CO5" s="10" t="s">
        <v>29</v>
      </c>
      <c r="CP5" s="10" t="s">
        <v>168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169</v>
      </c>
      <c r="DI5" s="53" t="s">
        <v>0</v>
      </c>
      <c r="DJ5" s="53" t="s">
        <v>40</v>
      </c>
      <c r="DK5" s="53" t="s">
        <v>41</v>
      </c>
      <c r="DL5" s="10" t="s">
        <v>170</v>
      </c>
    </row>
    <row r="6" spans="1:116" x14ac:dyDescent="0.3">
      <c r="A6" s="5" t="s">
        <v>7</v>
      </c>
      <c r="B6" s="41" t="s">
        <v>327</v>
      </c>
      <c r="C6" s="13"/>
      <c r="D6" s="69">
        <f>_xlfn.XLOOKUP(B6, 'All hitters'!A:A, 'All hitters'!B:B, "")</f>
        <v>12</v>
      </c>
      <c r="E6" s="69">
        <f>_xlfn.XLOOKUP(B6, 'All hitters'!A:A, 'All hitters'!C:C, "")</f>
        <v>10</v>
      </c>
      <c r="F6" s="69">
        <f>_xlfn.XLOOKUP(B6, 'All hitters'!A:A, 'All hitters'!D:D, "")</f>
        <v>51</v>
      </c>
      <c r="G6" s="69">
        <f>_xlfn.XLOOKUP(B6, 'All hitters'!A:A, 'All hitters'!E:E, "")</f>
        <v>48</v>
      </c>
      <c r="H6" s="69">
        <f>_xlfn.XLOOKUP(B6, 'All hitters'!A:A, 'All hitters'!F:F, "")</f>
        <v>7</v>
      </c>
      <c r="I6" s="69">
        <f>_xlfn.XLOOKUP(B6, 'All hitters'!A:A, 'All hitters'!G:G, "")</f>
        <v>9</v>
      </c>
      <c r="J6" s="69">
        <f>_xlfn.XLOOKUP(B6, 'All hitters'!A:A, 'All hitters'!H:H, "")</f>
        <v>0</v>
      </c>
      <c r="K6" s="69">
        <f>_xlfn.XLOOKUP(B6, 'All hitters'!A:A, 'All hitters'!I:I, "")</f>
        <v>3</v>
      </c>
      <c r="L6" s="69">
        <f>_xlfn.XLOOKUP(B6, 'All hitters'!A:A, 'All hitters'!J:J, "")</f>
        <v>1</v>
      </c>
      <c r="M6" s="69">
        <f>_xlfn.XLOOKUP(B6, 'All hitters'!A:A, 'All hitters'!K:K, "")</f>
        <v>6</v>
      </c>
      <c r="N6" s="69">
        <f>_xlfn.XLOOKUP(B6, 'All hitters'!A:A, 'All hitters'!L:L, "")</f>
        <v>3</v>
      </c>
      <c r="O6" s="69">
        <f>_xlfn.XLOOKUP(B6, 'All hitters'!A:A, 'All hitters'!M:M, "")</f>
        <v>0</v>
      </c>
      <c r="P6" s="69">
        <f>_xlfn.XLOOKUP(B6, 'All hitters'!A:A, 'All hitters'!N:N, "")</f>
        <v>0</v>
      </c>
      <c r="Q6" s="69">
        <f>_xlfn.XLOOKUP(B6, 'All hitters'!A:A, 'All hitters'!O:O, "")</f>
        <v>2</v>
      </c>
      <c r="R6" s="69">
        <f>_xlfn.XLOOKUP(B6, 'All hitters'!A:A, 'All hitters'!P:P, "")</f>
        <v>0</v>
      </c>
      <c r="S6" s="69">
        <f>_xlfn.XLOOKUP(B6, 'All hitters'!A:A, 'All hitters'!Q:Q, "")</f>
        <v>0</v>
      </c>
      <c r="T6" s="69">
        <f>_xlfn.XLOOKUP(B6, 'All hitters'!A:A, 'All hitters'!R:R, "")</f>
        <v>0</v>
      </c>
      <c r="U6" s="69">
        <f>_xlfn.XLOOKUP(B6, 'All hitters'!A:A, 'All hitters'!S:S, "")</f>
        <v>0</v>
      </c>
      <c r="V6" s="69">
        <f>_xlfn.XLOOKUP(B6, 'All hitters'!A:A, 'All hitters'!T:T, "")</f>
        <v>3</v>
      </c>
      <c r="W6" s="69">
        <f>_xlfn.XLOOKUP(B6, 'All hitters'!A:A, 'All hitters'!U:U, "")</f>
        <v>0</v>
      </c>
      <c r="X6" s="69">
        <f>_xlfn.XLOOKUP(B6, 'All hitters'!A:A, 'All hitters'!V:V, "")</f>
        <v>7</v>
      </c>
      <c r="Y6" s="70">
        <f>_xlfn.XLOOKUP(B6, 'All hitters'!A:A, 'All hitters'!W:W, "")</f>
        <v>0.188</v>
      </c>
      <c r="Z6" s="70">
        <f>_xlfn.XLOOKUP(B6, 'All hitters'!A:A, 'All hitters'!X:X, "")</f>
        <v>0.23499999999999999</v>
      </c>
      <c r="AA6" s="70">
        <f>_xlfn.XLOOKUP(B6, 'All hitters'!A:A, 'All hitters'!Y:Y, "")</f>
        <v>0.375</v>
      </c>
      <c r="AB6" s="69">
        <f>_xlfn.XLOOKUP(B6, 'All hitters'!A:A, 'All hitters'!Z:Z, "")</f>
        <v>58.3</v>
      </c>
      <c r="AC6" s="11"/>
      <c r="AD6" s="7" t="s">
        <v>7</v>
      </c>
      <c r="AE6" s="42" t="s">
        <v>263</v>
      </c>
      <c r="AF6" s="42"/>
      <c r="AG6" s="69">
        <f>_xlfn.XLOOKUP(AE6, 'All hitters'!A:A, 'All hitters'!B:B, "")</f>
        <v>12</v>
      </c>
      <c r="AH6" s="69">
        <f>_xlfn.XLOOKUP(AE6, 'All hitters'!A:A, 'All hitters'!C:C, "")</f>
        <v>12</v>
      </c>
      <c r="AI6" s="69">
        <f>_xlfn.XLOOKUP(AE6, 'All hitters'!A:A, 'All hitters'!D:D, "")</f>
        <v>47</v>
      </c>
      <c r="AJ6" s="69">
        <f>_xlfn.XLOOKUP(AE6, 'All hitters'!A:A, 'All hitters'!E:E, "")</f>
        <v>44</v>
      </c>
      <c r="AK6" s="69">
        <f>_xlfn.XLOOKUP(AE6, 'All hitters'!A:A, 'All hitters'!F:F, "")</f>
        <v>11</v>
      </c>
      <c r="AL6" s="69">
        <f>_xlfn.XLOOKUP(AE6, 'All hitters'!A:A, 'All hitters'!G:G, "")</f>
        <v>17</v>
      </c>
      <c r="AM6" s="69">
        <f>_xlfn.XLOOKUP(AE6, 'All hitters'!A:A, 'All hitters'!H:H, "")</f>
        <v>3</v>
      </c>
      <c r="AN6" s="69">
        <f>_xlfn.XLOOKUP(AE6, 'All hitters'!A:A, 'All hitters'!I:I, "")</f>
        <v>1</v>
      </c>
      <c r="AO6" s="69">
        <f>_xlfn.XLOOKUP(AE6, 'All hitters'!A:A, 'All hitters'!J:J, "")</f>
        <v>3</v>
      </c>
      <c r="AP6" s="69">
        <f>_xlfn.XLOOKUP(AE6, 'All hitters'!A:A, 'All hitters'!K:K, "")</f>
        <v>16</v>
      </c>
      <c r="AQ6" s="69">
        <f>_xlfn.XLOOKUP(AE6, 'All hitters'!A:A, 'All hitters'!L:L, "")</f>
        <v>0</v>
      </c>
      <c r="AR6" s="69">
        <f>_xlfn.XLOOKUP(AE6, 'All hitters'!A:A, 'All hitters'!M:M, "")</f>
        <v>0</v>
      </c>
      <c r="AS6" s="69">
        <f>_xlfn.XLOOKUP(AE6, 'All hitters'!A:A, 'All hitters'!N:N, "")</f>
        <v>1</v>
      </c>
      <c r="AT6" s="69">
        <f>_xlfn.XLOOKUP(AE6, 'All hitters'!A:A, 'All hitters'!O:O, "")</f>
        <v>5</v>
      </c>
      <c r="AU6" s="69">
        <f>_xlfn.XLOOKUP(AE6, 'All hitters'!A:A, 'All hitters'!P:P, "")</f>
        <v>0</v>
      </c>
      <c r="AV6" s="69">
        <f>_xlfn.XLOOKUP(AE6, 'All hitters'!A:A, 'All hitters'!Q:Q, "")</f>
        <v>0</v>
      </c>
      <c r="AW6" s="69">
        <f>_xlfn.XLOOKUP(AE6, 'All hitters'!A:A, 'All hitters'!R:R, "")</f>
        <v>0</v>
      </c>
      <c r="AX6" s="69">
        <f>_xlfn.XLOOKUP(AE6, 'All hitters'!A:A, 'All hitters'!S:S, "")</f>
        <v>2</v>
      </c>
      <c r="AY6" s="69">
        <f>_xlfn.XLOOKUP(AE6, 'All hitters'!A:A, 'All hitters'!T:T, "")</f>
        <v>1</v>
      </c>
      <c r="AZ6" s="69">
        <f>_xlfn.XLOOKUP(AE6, 'All hitters'!A:A, 'All hitters'!U:U, "")</f>
        <v>0</v>
      </c>
      <c r="BA6" s="69">
        <f>_xlfn.XLOOKUP(AE6, 'All hitters'!A:A, 'All hitters'!V:V, "")</f>
        <v>9</v>
      </c>
      <c r="BB6" s="70">
        <f>_xlfn.XLOOKUP(AE6, 'All hitters'!A:A, 'All hitters'!W:W, "")</f>
        <v>0.38600000000000001</v>
      </c>
      <c r="BC6" s="70">
        <f>_xlfn.XLOOKUP(AE6, 'All hitters'!A:A, 'All hitters'!X:X, "")</f>
        <v>0.38300000000000001</v>
      </c>
      <c r="BD6" s="70">
        <f>_xlfn.XLOOKUP(AE6, 'All hitters'!A:A, 'All hitters'!Y:Y, "")</f>
        <v>0.70499999999999996</v>
      </c>
      <c r="BE6" s="69">
        <f>_xlfn.XLOOKUP(AE6, 'All hitters'!A:A, 'All hitters'!Z:Z, "")</f>
        <v>75</v>
      </c>
      <c r="BF6" s="11"/>
      <c r="BG6" s="7" t="s">
        <v>7</v>
      </c>
      <c r="BH6" s="41" t="s">
        <v>378</v>
      </c>
      <c r="BI6" s="41"/>
      <c r="BJ6" s="69">
        <f>_xlfn.XLOOKUP(BH6, 'All hitters'!A:A, 'All hitters'!B:B, "")</f>
        <v>5</v>
      </c>
      <c r="BK6" s="69">
        <f>_xlfn.XLOOKUP(BH6, 'All hitters'!A:A, 'All hitters'!C:C, "")</f>
        <v>3</v>
      </c>
      <c r="BL6" s="69">
        <f>_xlfn.XLOOKUP(BH6, 'All hitters'!A:A, 'All hitters'!D:D, "")</f>
        <v>14</v>
      </c>
      <c r="BM6" s="69">
        <f>_xlfn.XLOOKUP(BH6, 'All hitters'!A:A, 'All hitters'!E:E, "")</f>
        <v>14</v>
      </c>
      <c r="BN6" s="69">
        <f>_xlfn.XLOOKUP(BH6, 'All hitters'!A:A, 'All hitters'!F:F, "")</f>
        <v>2</v>
      </c>
      <c r="BO6" s="69">
        <f>_xlfn.XLOOKUP(BH6, 'All hitters'!A:A, 'All hitters'!G:G, "")</f>
        <v>4</v>
      </c>
      <c r="BP6" s="69">
        <f>_xlfn.XLOOKUP(BH6, 'All hitters'!A:A, 'All hitters'!H:H, "")</f>
        <v>2</v>
      </c>
      <c r="BQ6" s="69">
        <f>_xlfn.XLOOKUP(BH6, 'All hitters'!A:A, 'All hitters'!I:I, "")</f>
        <v>0</v>
      </c>
      <c r="BR6" s="69">
        <f>_xlfn.XLOOKUP(BH6, 'All hitters'!A:A, 'All hitters'!J:J, "")</f>
        <v>0</v>
      </c>
      <c r="BS6" s="69">
        <f>_xlfn.XLOOKUP(BH6, 'All hitters'!A:A, 'All hitters'!K:K, "")</f>
        <v>5</v>
      </c>
      <c r="BT6" s="69">
        <f>_xlfn.XLOOKUP(BH6, 'All hitters'!A:A, 'All hitters'!L:L, "")</f>
        <v>0</v>
      </c>
      <c r="BU6" s="69">
        <f>_xlfn.XLOOKUP(BH6, 'All hitters'!A:A, 'All hitters'!M:M, "")</f>
        <v>0</v>
      </c>
      <c r="BV6" s="69">
        <f>_xlfn.XLOOKUP(BH6, 'All hitters'!A:A, 'All hitters'!N:N, "")</f>
        <v>0</v>
      </c>
      <c r="BW6" s="69">
        <f>_xlfn.XLOOKUP(BH6, 'All hitters'!A:A, 'All hitters'!O:O, "")</f>
        <v>3</v>
      </c>
      <c r="BX6" s="69">
        <f>_xlfn.XLOOKUP(BH6, 'All hitters'!A:A, 'All hitters'!P:P, "")</f>
        <v>0</v>
      </c>
      <c r="BY6" s="69">
        <f>_xlfn.XLOOKUP(BH6, 'All hitters'!A:A, 'All hitters'!Q:Q, "")</f>
        <v>1</v>
      </c>
      <c r="BZ6" s="69">
        <f>_xlfn.XLOOKUP(BH6, 'All hitters'!A:A, 'All hitters'!R:R, "")</f>
        <v>0</v>
      </c>
      <c r="CA6" s="69">
        <f>_xlfn.XLOOKUP(BH6, 'All hitters'!A:A, 'All hitters'!S:S, "")</f>
        <v>0</v>
      </c>
      <c r="CB6" s="69">
        <f>_xlfn.XLOOKUP(BH6, 'All hitters'!A:A, 'All hitters'!T:T, "")</f>
        <v>0</v>
      </c>
      <c r="CC6" s="69">
        <f>_xlfn.XLOOKUP(BH6, 'All hitters'!A:A, 'All hitters'!U:U, "")</f>
        <v>0</v>
      </c>
      <c r="CD6" s="69">
        <f>_xlfn.XLOOKUP(BH6, 'All hitters'!A:A, 'All hitters'!V:V, "")</f>
        <v>2</v>
      </c>
      <c r="CE6" s="70">
        <f>_xlfn.XLOOKUP(BH6, 'All hitters'!A:A, 'All hitters'!W:W, "")</f>
        <v>0.28599999999999998</v>
      </c>
      <c r="CF6" s="70">
        <f>_xlfn.XLOOKUP(BH6, 'All hitters'!A:A, 'All hitters'!X:X, "")</f>
        <v>0.28599999999999998</v>
      </c>
      <c r="CG6" s="70">
        <f>_xlfn.XLOOKUP(BH6, 'All hitters'!A:A, 'All hitters'!Y:Y, "")</f>
        <v>0.42899999999999999</v>
      </c>
      <c r="CH6" s="69">
        <f>_xlfn.XLOOKUP(BH6, 'All hitters'!A:A, 'All hitters'!Z:Z, "")</f>
        <v>40</v>
      </c>
      <c r="CJ6" s="11"/>
      <c r="CK6" s="7" t="s">
        <v>7</v>
      </c>
      <c r="CL6" s="41" t="s">
        <v>123</v>
      </c>
      <c r="CM6" s="41"/>
      <c r="CN6" s="69">
        <f>_xlfn.XLOOKUP(CL6, 'All hitters'!A:A, 'All hitters'!B:B, "")</f>
        <v>11</v>
      </c>
      <c r="CO6" s="69">
        <f>_xlfn.XLOOKUP(CL6, 'All hitters'!A:A, 'All hitters'!C:C, "")</f>
        <v>11</v>
      </c>
      <c r="CP6" s="69">
        <f>_xlfn.XLOOKUP(CL6, 'All hitters'!A:A, 'All hitters'!D:D, "")</f>
        <v>52</v>
      </c>
      <c r="CQ6" s="69">
        <f>_xlfn.XLOOKUP(CL6, 'All hitters'!A:A, 'All hitters'!E:E, "")</f>
        <v>49</v>
      </c>
      <c r="CR6" s="69">
        <f>_xlfn.XLOOKUP(CL6, 'All hitters'!A:A, 'All hitters'!F:F, "")</f>
        <v>3</v>
      </c>
      <c r="CS6" s="69">
        <f>_xlfn.XLOOKUP(CL6, 'All hitters'!A:A, 'All hitters'!G:G, "")</f>
        <v>9</v>
      </c>
      <c r="CT6" s="69">
        <f>_xlfn.XLOOKUP(CL6, 'All hitters'!A:A, 'All hitters'!H:H, "")</f>
        <v>2</v>
      </c>
      <c r="CU6" s="69">
        <f>_xlfn.XLOOKUP(CL6, 'All hitters'!A:A, 'All hitters'!I:I, "")</f>
        <v>0</v>
      </c>
      <c r="CV6" s="69">
        <f>_xlfn.XLOOKUP(CL6, 'All hitters'!A:A, 'All hitters'!J:J, "")</f>
        <v>2</v>
      </c>
      <c r="CW6" s="69">
        <f>_xlfn.XLOOKUP(CL6, 'All hitters'!A:A, 'All hitters'!K:K, "")</f>
        <v>6</v>
      </c>
      <c r="CX6" s="69">
        <f>_xlfn.XLOOKUP(CL6, 'All hitters'!A:A, 'All hitters'!L:L, "")</f>
        <v>3</v>
      </c>
      <c r="CY6" s="69">
        <f>_xlfn.XLOOKUP(CL6, 'All hitters'!A:A, 'All hitters'!M:M, "")</f>
        <v>0</v>
      </c>
      <c r="CZ6" s="69">
        <f>_xlfn.XLOOKUP(CL6, 'All hitters'!A:A, 'All hitters'!N:N, "")</f>
        <v>0</v>
      </c>
      <c r="DA6" s="69">
        <f>_xlfn.XLOOKUP(CL6, 'All hitters'!A:A, 'All hitters'!O:O, "")</f>
        <v>8</v>
      </c>
      <c r="DB6" s="69">
        <f>_xlfn.XLOOKUP(CL6, 'All hitters'!A:A, 'All hitters'!P:P, "")</f>
        <v>0</v>
      </c>
      <c r="DC6" s="69">
        <f>_xlfn.XLOOKUP(CL6, 'All hitters'!A:A, 'All hitters'!Q:Q, "")</f>
        <v>0</v>
      </c>
      <c r="DD6" s="69">
        <f>_xlfn.XLOOKUP(CL6, 'All hitters'!A:A, 'All hitters'!R:R, "")</f>
        <v>0</v>
      </c>
      <c r="DE6" s="69">
        <f>_xlfn.XLOOKUP(CL6, 'All hitters'!A:A, 'All hitters'!S:S, "")</f>
        <v>0</v>
      </c>
      <c r="DF6" s="69">
        <f>_xlfn.XLOOKUP(CL6, 'All hitters'!A:A, 'All hitters'!T:T, "")</f>
        <v>0</v>
      </c>
      <c r="DG6" s="69">
        <f>_xlfn.XLOOKUP(CL6, 'All hitters'!A:A, 'All hitters'!U:U, "")</f>
        <v>0</v>
      </c>
      <c r="DH6" s="69">
        <f>_xlfn.XLOOKUP(CL6, 'All hitters'!A:A, 'All hitters'!V:V, "")</f>
        <v>6</v>
      </c>
      <c r="DI6" s="70">
        <f>_xlfn.XLOOKUP(CL6, 'All hitters'!A:A, 'All hitters'!W:W, "")</f>
        <v>0.184</v>
      </c>
      <c r="DJ6" s="70">
        <f>_xlfn.XLOOKUP(CL6, 'All hitters'!A:A, 'All hitters'!X:X, "")</f>
        <v>0.23100000000000001</v>
      </c>
      <c r="DK6" s="70">
        <f>_xlfn.XLOOKUP(CL6, 'All hitters'!A:A, 'All hitters'!Y:Y, "")</f>
        <v>0.34699999999999998</v>
      </c>
      <c r="DL6" s="69">
        <f>_xlfn.XLOOKUP(CL6, 'All hitters'!A:A, 'All hitters'!Z:Z, "")</f>
        <v>54.5</v>
      </c>
    </row>
    <row r="7" spans="1:116" x14ac:dyDescent="0.3">
      <c r="A7" s="5" t="s">
        <v>8</v>
      </c>
      <c r="B7" s="41" t="s">
        <v>78</v>
      </c>
      <c r="C7" s="13"/>
      <c r="D7" s="69">
        <f>_xlfn.XLOOKUP(B7, 'All hitters'!A:A, 'All hitters'!B:B, "")</f>
        <v>13</v>
      </c>
      <c r="E7" s="69">
        <f>_xlfn.XLOOKUP(B7, 'All hitters'!A:A, 'All hitters'!C:C, "")</f>
        <v>13</v>
      </c>
      <c r="F7" s="69">
        <f>_xlfn.XLOOKUP(B7, 'All hitters'!A:A, 'All hitters'!D:D, "")</f>
        <v>55</v>
      </c>
      <c r="G7" s="69">
        <f>_xlfn.XLOOKUP(B7, 'All hitters'!A:A, 'All hitters'!E:E, "")</f>
        <v>52</v>
      </c>
      <c r="H7" s="69">
        <f>_xlfn.XLOOKUP(B7, 'All hitters'!A:A, 'All hitters'!F:F, "")</f>
        <v>5</v>
      </c>
      <c r="I7" s="69">
        <f>_xlfn.XLOOKUP(B7, 'All hitters'!A:A, 'All hitters'!G:G, "")</f>
        <v>10</v>
      </c>
      <c r="J7" s="69">
        <f>_xlfn.XLOOKUP(B7, 'All hitters'!A:A, 'All hitters'!H:H, "")</f>
        <v>1</v>
      </c>
      <c r="K7" s="69">
        <f>_xlfn.XLOOKUP(B7, 'All hitters'!A:A, 'All hitters'!I:I, "")</f>
        <v>1</v>
      </c>
      <c r="L7" s="69">
        <f>_xlfn.XLOOKUP(B7, 'All hitters'!A:A, 'All hitters'!J:J, "")</f>
        <v>2</v>
      </c>
      <c r="M7" s="69">
        <f>_xlfn.XLOOKUP(B7, 'All hitters'!A:A, 'All hitters'!K:K, "")</f>
        <v>7</v>
      </c>
      <c r="N7" s="69">
        <f>_xlfn.XLOOKUP(B7, 'All hitters'!A:A, 'All hitters'!L:L, "")</f>
        <v>2</v>
      </c>
      <c r="O7" s="69">
        <f>_xlfn.XLOOKUP(B7, 'All hitters'!A:A, 'All hitters'!M:M, "")</f>
        <v>0</v>
      </c>
      <c r="P7" s="69">
        <f>_xlfn.XLOOKUP(B7, 'All hitters'!A:A, 'All hitters'!N:N, "")</f>
        <v>0</v>
      </c>
      <c r="Q7" s="69">
        <f>_xlfn.XLOOKUP(B7, 'All hitters'!A:A, 'All hitters'!O:O, "")</f>
        <v>8</v>
      </c>
      <c r="R7" s="69">
        <f>_xlfn.XLOOKUP(B7, 'All hitters'!A:A, 'All hitters'!P:P, "")</f>
        <v>0</v>
      </c>
      <c r="S7" s="69">
        <f>_xlfn.XLOOKUP(B7, 'All hitters'!A:A, 'All hitters'!Q:Q, "")</f>
        <v>0</v>
      </c>
      <c r="T7" s="69">
        <f>_xlfn.XLOOKUP(B7, 'All hitters'!A:A, 'All hitters'!R:R, "")</f>
        <v>0</v>
      </c>
      <c r="U7" s="69">
        <f>_xlfn.XLOOKUP(B7, 'All hitters'!A:A, 'All hitters'!S:S, "")</f>
        <v>1</v>
      </c>
      <c r="V7" s="69">
        <f>_xlfn.XLOOKUP(B7, 'All hitters'!A:A, 'All hitters'!T:T, "")</f>
        <v>2</v>
      </c>
      <c r="W7" s="69">
        <f>_xlfn.XLOOKUP(B7, 'All hitters'!A:A, 'All hitters'!U:U, "")</f>
        <v>0</v>
      </c>
      <c r="X7" s="69">
        <f>_xlfn.XLOOKUP(B7, 'All hitters'!A:A, 'All hitters'!V:V, "")</f>
        <v>8</v>
      </c>
      <c r="Y7" s="70">
        <f>_xlfn.XLOOKUP(B7, 'All hitters'!A:A, 'All hitters'!W:W, "")</f>
        <v>0.192</v>
      </c>
      <c r="Z7" s="70">
        <f>_xlfn.XLOOKUP(B7, 'All hitters'!A:A, 'All hitters'!X:X, "")</f>
        <v>0.218</v>
      </c>
      <c r="AA7" s="70">
        <f>_xlfn.XLOOKUP(B7, 'All hitters'!A:A, 'All hitters'!Y:Y, "")</f>
        <v>0.36499999999999999</v>
      </c>
      <c r="AB7" s="69">
        <f>_xlfn.XLOOKUP(B7, 'All hitters'!A:A, 'All hitters'!Z:Z, "")</f>
        <v>61.5</v>
      </c>
      <c r="AC7" s="11"/>
      <c r="AD7" s="7" t="s">
        <v>8</v>
      </c>
      <c r="AE7" s="42" t="s">
        <v>98</v>
      </c>
      <c r="AF7" s="42"/>
      <c r="AG7" s="69">
        <f>_xlfn.XLOOKUP(AE7, 'All hitters'!A:A, 'All hitters'!B:B, "")</f>
        <v>13</v>
      </c>
      <c r="AH7" s="69">
        <f>_xlfn.XLOOKUP(AE7, 'All hitters'!A:A, 'All hitters'!C:C, "")</f>
        <v>12</v>
      </c>
      <c r="AI7" s="69">
        <f>_xlfn.XLOOKUP(AE7, 'All hitters'!A:A, 'All hitters'!D:D, "")</f>
        <v>51</v>
      </c>
      <c r="AJ7" s="69">
        <f>_xlfn.XLOOKUP(AE7, 'All hitters'!A:A, 'All hitters'!E:E, "")</f>
        <v>47</v>
      </c>
      <c r="AK7" s="69">
        <f>_xlfn.XLOOKUP(AE7, 'All hitters'!A:A, 'All hitters'!F:F, "")</f>
        <v>5</v>
      </c>
      <c r="AL7" s="69">
        <f>_xlfn.XLOOKUP(AE7, 'All hitters'!A:A, 'All hitters'!G:G, "")</f>
        <v>12</v>
      </c>
      <c r="AM7" s="69">
        <f>_xlfn.XLOOKUP(AE7, 'All hitters'!A:A, 'All hitters'!H:H, "")</f>
        <v>1</v>
      </c>
      <c r="AN7" s="69">
        <f>_xlfn.XLOOKUP(AE7, 'All hitters'!A:A, 'All hitters'!I:I, "")</f>
        <v>0</v>
      </c>
      <c r="AO7" s="69">
        <f>_xlfn.XLOOKUP(AE7, 'All hitters'!A:A, 'All hitters'!J:J, "")</f>
        <v>2</v>
      </c>
      <c r="AP7" s="69">
        <f>_xlfn.XLOOKUP(AE7, 'All hitters'!A:A, 'All hitters'!K:K, "")</f>
        <v>7</v>
      </c>
      <c r="AQ7" s="69">
        <f>_xlfn.XLOOKUP(AE7, 'All hitters'!A:A, 'All hitters'!L:L, "")</f>
        <v>2</v>
      </c>
      <c r="AR7" s="69">
        <f>_xlfn.XLOOKUP(AE7, 'All hitters'!A:A, 'All hitters'!M:M, "")</f>
        <v>0</v>
      </c>
      <c r="AS7" s="69">
        <f>_xlfn.XLOOKUP(AE7, 'All hitters'!A:A, 'All hitters'!N:N, "")</f>
        <v>0</v>
      </c>
      <c r="AT7" s="69">
        <f>_xlfn.XLOOKUP(AE7, 'All hitters'!A:A, 'All hitters'!O:O, "")</f>
        <v>6</v>
      </c>
      <c r="AU7" s="69">
        <f>_xlfn.XLOOKUP(AE7, 'All hitters'!A:A, 'All hitters'!P:P, "")</f>
        <v>0</v>
      </c>
      <c r="AV7" s="69">
        <f>_xlfn.XLOOKUP(AE7, 'All hitters'!A:A, 'All hitters'!Q:Q, "")</f>
        <v>0</v>
      </c>
      <c r="AW7" s="69">
        <f>_xlfn.XLOOKUP(AE7, 'All hitters'!A:A, 'All hitters'!R:R, "")</f>
        <v>0</v>
      </c>
      <c r="AX7" s="69">
        <f>_xlfn.XLOOKUP(AE7, 'All hitters'!A:A, 'All hitters'!S:S, "")</f>
        <v>2</v>
      </c>
      <c r="AY7" s="69">
        <f>_xlfn.XLOOKUP(AE7, 'All hitters'!A:A, 'All hitters'!T:T, "")</f>
        <v>1</v>
      </c>
      <c r="AZ7" s="69">
        <f>_xlfn.XLOOKUP(AE7, 'All hitters'!A:A, 'All hitters'!U:U, "")</f>
        <v>0</v>
      </c>
      <c r="BA7" s="69">
        <f>_xlfn.XLOOKUP(AE7, 'All hitters'!A:A, 'All hitters'!V:V, "")</f>
        <v>8</v>
      </c>
      <c r="BB7" s="70">
        <f>_xlfn.XLOOKUP(AE7, 'All hitters'!A:A, 'All hitters'!W:W, "")</f>
        <v>0.255</v>
      </c>
      <c r="BC7" s="70">
        <f>_xlfn.XLOOKUP(AE7, 'All hitters'!A:A, 'All hitters'!X:X, "")</f>
        <v>0.27500000000000002</v>
      </c>
      <c r="BD7" s="70">
        <f>_xlfn.XLOOKUP(AE7, 'All hitters'!A:A, 'All hitters'!Y:Y, "")</f>
        <v>0.40400000000000003</v>
      </c>
      <c r="BE7" s="69">
        <f>_xlfn.XLOOKUP(AE7, 'All hitters'!A:A, 'All hitters'!Z:Z, "")</f>
        <v>61.5</v>
      </c>
      <c r="BF7" s="11"/>
      <c r="BG7" s="7" t="s">
        <v>8</v>
      </c>
      <c r="BH7" s="41" t="s">
        <v>69</v>
      </c>
      <c r="BI7" s="41"/>
      <c r="BJ7" s="69">
        <f>_xlfn.XLOOKUP(BH7, 'All hitters'!A:A, 'All hitters'!B:B, "")</f>
        <v>14</v>
      </c>
      <c r="BK7" s="69">
        <f>_xlfn.XLOOKUP(BH7, 'All hitters'!A:A, 'All hitters'!C:C, "")</f>
        <v>11</v>
      </c>
      <c r="BL7" s="69">
        <f>_xlfn.XLOOKUP(BH7, 'All hitters'!A:A, 'All hitters'!D:D, "")</f>
        <v>52</v>
      </c>
      <c r="BM7" s="69">
        <f>_xlfn.XLOOKUP(BH7, 'All hitters'!A:A, 'All hitters'!E:E, "")</f>
        <v>46</v>
      </c>
      <c r="BN7" s="69">
        <f>_xlfn.XLOOKUP(BH7, 'All hitters'!A:A, 'All hitters'!F:F, "")</f>
        <v>11</v>
      </c>
      <c r="BO7" s="69">
        <f>_xlfn.XLOOKUP(BH7, 'All hitters'!A:A, 'All hitters'!G:G, "")</f>
        <v>15</v>
      </c>
      <c r="BP7" s="69">
        <f>_xlfn.XLOOKUP(BH7, 'All hitters'!A:A, 'All hitters'!H:H, "")</f>
        <v>3</v>
      </c>
      <c r="BQ7" s="69">
        <f>_xlfn.XLOOKUP(BH7, 'All hitters'!A:A, 'All hitters'!I:I, "")</f>
        <v>0</v>
      </c>
      <c r="BR7" s="69">
        <f>_xlfn.XLOOKUP(BH7, 'All hitters'!A:A, 'All hitters'!J:J, "")</f>
        <v>4</v>
      </c>
      <c r="BS7" s="69">
        <f>_xlfn.XLOOKUP(BH7, 'All hitters'!A:A, 'All hitters'!K:K, "")</f>
        <v>9</v>
      </c>
      <c r="BT7" s="69">
        <f>_xlfn.XLOOKUP(BH7, 'All hitters'!A:A, 'All hitters'!L:L, "")</f>
        <v>5</v>
      </c>
      <c r="BU7" s="69">
        <f>_xlfn.XLOOKUP(BH7, 'All hitters'!A:A, 'All hitters'!M:M, "")</f>
        <v>0</v>
      </c>
      <c r="BV7" s="69">
        <f>_xlfn.XLOOKUP(BH7, 'All hitters'!A:A, 'All hitters'!N:N, "")</f>
        <v>0</v>
      </c>
      <c r="BW7" s="69">
        <f>_xlfn.XLOOKUP(BH7, 'All hitters'!A:A, 'All hitters'!O:O, "")</f>
        <v>0</v>
      </c>
      <c r="BX7" s="69">
        <f>_xlfn.XLOOKUP(BH7, 'All hitters'!A:A, 'All hitters'!P:P, "")</f>
        <v>1</v>
      </c>
      <c r="BY7" s="69">
        <f>_xlfn.XLOOKUP(BH7, 'All hitters'!A:A, 'All hitters'!Q:Q, "")</f>
        <v>1</v>
      </c>
      <c r="BZ7" s="69">
        <f>_xlfn.XLOOKUP(BH7, 'All hitters'!A:A, 'All hitters'!R:R, "")</f>
        <v>0</v>
      </c>
      <c r="CA7" s="69">
        <f>_xlfn.XLOOKUP(BH7, 'All hitters'!A:A, 'All hitters'!S:S, "")</f>
        <v>1</v>
      </c>
      <c r="CB7" s="69">
        <f>_xlfn.XLOOKUP(BH7, 'All hitters'!A:A, 'All hitters'!T:T, "")</f>
        <v>0</v>
      </c>
      <c r="CC7" s="69">
        <f>_xlfn.XLOOKUP(BH7, 'All hitters'!A:A, 'All hitters'!U:U, "")</f>
        <v>0</v>
      </c>
      <c r="CD7" s="69">
        <f>_xlfn.XLOOKUP(BH7, 'All hitters'!A:A, 'All hitters'!V:V, "")</f>
        <v>9</v>
      </c>
      <c r="CE7" s="70">
        <f>_xlfn.XLOOKUP(BH7, 'All hitters'!A:A, 'All hitters'!W:W, "")</f>
        <v>0.32600000000000001</v>
      </c>
      <c r="CF7" s="70">
        <f>_xlfn.XLOOKUP(BH7, 'All hitters'!A:A, 'All hitters'!X:X, "")</f>
        <v>0.38500000000000001</v>
      </c>
      <c r="CG7" s="70">
        <f>_xlfn.XLOOKUP(BH7, 'All hitters'!A:A, 'All hitters'!Y:Y, "")</f>
        <v>0.65200000000000002</v>
      </c>
      <c r="CH7" s="69">
        <f>_xlfn.XLOOKUP(BH7, 'All hitters'!A:A, 'All hitters'!Z:Z, "")</f>
        <v>64.3</v>
      </c>
      <c r="CJ7" s="11"/>
      <c r="CK7" s="7" t="s">
        <v>8</v>
      </c>
      <c r="CL7" s="41" t="s">
        <v>209</v>
      </c>
      <c r="CM7" s="41"/>
      <c r="CN7" s="69">
        <f>_xlfn.XLOOKUP(CL7, 'All hitters'!A:A, 'All hitters'!B:B, "")</f>
        <v>14</v>
      </c>
      <c r="CO7" s="69">
        <f>_xlfn.XLOOKUP(CL7, 'All hitters'!A:A, 'All hitters'!C:C, "")</f>
        <v>14</v>
      </c>
      <c r="CP7" s="69">
        <f>_xlfn.XLOOKUP(CL7, 'All hitters'!A:A, 'All hitters'!D:D, "")</f>
        <v>60</v>
      </c>
      <c r="CQ7" s="69">
        <f>_xlfn.XLOOKUP(CL7, 'All hitters'!A:A, 'All hitters'!E:E, "")</f>
        <v>50</v>
      </c>
      <c r="CR7" s="69">
        <f>_xlfn.XLOOKUP(CL7, 'All hitters'!A:A, 'All hitters'!F:F, "")</f>
        <v>6</v>
      </c>
      <c r="CS7" s="69">
        <f>_xlfn.XLOOKUP(CL7, 'All hitters'!A:A, 'All hitters'!G:G, "")</f>
        <v>14</v>
      </c>
      <c r="CT7" s="69">
        <f>_xlfn.XLOOKUP(CL7, 'All hitters'!A:A, 'All hitters'!H:H, "")</f>
        <v>1</v>
      </c>
      <c r="CU7" s="69">
        <f>_xlfn.XLOOKUP(CL7, 'All hitters'!A:A, 'All hitters'!I:I, "")</f>
        <v>1</v>
      </c>
      <c r="CV7" s="69">
        <f>_xlfn.XLOOKUP(CL7, 'All hitters'!A:A, 'All hitters'!J:J, "")</f>
        <v>0</v>
      </c>
      <c r="CW7" s="69">
        <f>_xlfn.XLOOKUP(CL7, 'All hitters'!A:A, 'All hitters'!K:K, "")</f>
        <v>3</v>
      </c>
      <c r="CX7" s="69">
        <f>_xlfn.XLOOKUP(CL7, 'All hitters'!A:A, 'All hitters'!L:L, "")</f>
        <v>7</v>
      </c>
      <c r="CY7" s="69">
        <f>_xlfn.XLOOKUP(CL7, 'All hitters'!A:A, 'All hitters'!M:M, "")</f>
        <v>0</v>
      </c>
      <c r="CZ7" s="69">
        <f>_xlfn.XLOOKUP(CL7, 'All hitters'!A:A, 'All hitters'!N:N, "")</f>
        <v>1</v>
      </c>
      <c r="DA7" s="69">
        <f>_xlfn.XLOOKUP(CL7, 'All hitters'!A:A, 'All hitters'!O:O, "")</f>
        <v>8</v>
      </c>
      <c r="DB7" s="69">
        <f>_xlfn.XLOOKUP(CL7, 'All hitters'!A:A, 'All hitters'!P:P, "")</f>
        <v>0</v>
      </c>
      <c r="DC7" s="69">
        <f>_xlfn.XLOOKUP(CL7, 'All hitters'!A:A, 'All hitters'!Q:Q, "")</f>
        <v>1</v>
      </c>
      <c r="DD7" s="69">
        <f>_xlfn.XLOOKUP(CL7, 'All hitters'!A:A, 'All hitters'!R:R, "")</f>
        <v>2</v>
      </c>
      <c r="DE7" s="69">
        <f>_xlfn.XLOOKUP(CL7, 'All hitters'!A:A, 'All hitters'!S:S, "")</f>
        <v>0</v>
      </c>
      <c r="DF7" s="69">
        <f>_xlfn.XLOOKUP(CL7, 'All hitters'!A:A, 'All hitters'!T:T, "")</f>
        <v>1</v>
      </c>
      <c r="DG7" s="69">
        <f>_xlfn.XLOOKUP(CL7, 'All hitters'!A:A, 'All hitters'!U:U, "")</f>
        <v>0</v>
      </c>
      <c r="DH7" s="69">
        <f>_xlfn.XLOOKUP(CL7, 'All hitters'!A:A, 'All hitters'!V:V, "")</f>
        <v>11</v>
      </c>
      <c r="DI7" s="70">
        <f>_xlfn.XLOOKUP(CL7, 'All hitters'!A:A, 'All hitters'!W:W, "")</f>
        <v>0.28000000000000003</v>
      </c>
      <c r="DJ7" s="70">
        <f>_xlfn.XLOOKUP(CL7, 'All hitters'!A:A, 'All hitters'!X:X, "")</f>
        <v>0.379</v>
      </c>
      <c r="DK7" s="70">
        <f>_xlfn.XLOOKUP(CL7, 'All hitters'!A:A, 'All hitters'!Y:Y, "")</f>
        <v>0.34</v>
      </c>
      <c r="DL7" s="69">
        <f>_xlfn.XLOOKUP(CL7, 'All hitters'!A:A, 'All hitters'!Z:Z, "")</f>
        <v>78.599999999999994</v>
      </c>
    </row>
    <row r="8" spans="1:116" x14ac:dyDescent="0.3">
      <c r="A8" s="5" t="s">
        <v>10</v>
      </c>
      <c r="B8" s="41" t="s">
        <v>87</v>
      </c>
      <c r="C8" s="13"/>
      <c r="D8" s="69">
        <f>_xlfn.XLOOKUP(B8, 'All hitters'!A:A, 'All hitters'!B:B, "")</f>
        <v>12</v>
      </c>
      <c r="E8" s="69">
        <f>_xlfn.XLOOKUP(B8, 'All hitters'!A:A, 'All hitters'!C:C, "")</f>
        <v>8</v>
      </c>
      <c r="F8" s="69">
        <f>_xlfn.XLOOKUP(B8, 'All hitters'!A:A, 'All hitters'!D:D, "")</f>
        <v>39</v>
      </c>
      <c r="G8" s="69">
        <f>_xlfn.XLOOKUP(B8, 'All hitters'!A:A, 'All hitters'!E:E, "")</f>
        <v>35</v>
      </c>
      <c r="H8" s="69">
        <f>_xlfn.XLOOKUP(B8, 'All hitters'!A:A, 'All hitters'!F:F, "")</f>
        <v>6</v>
      </c>
      <c r="I8" s="69">
        <f>_xlfn.XLOOKUP(B8, 'All hitters'!A:A, 'All hitters'!G:G, "")</f>
        <v>9</v>
      </c>
      <c r="J8" s="69">
        <f>_xlfn.XLOOKUP(B8, 'All hitters'!A:A, 'All hitters'!H:H, "")</f>
        <v>3</v>
      </c>
      <c r="K8" s="69">
        <f>_xlfn.XLOOKUP(B8, 'All hitters'!A:A, 'All hitters'!I:I, "")</f>
        <v>0</v>
      </c>
      <c r="L8" s="69">
        <f>_xlfn.XLOOKUP(B8, 'All hitters'!A:A, 'All hitters'!J:J, "")</f>
        <v>0</v>
      </c>
      <c r="M8" s="69">
        <f>_xlfn.XLOOKUP(B8, 'All hitters'!A:A, 'All hitters'!K:K, "")</f>
        <v>2</v>
      </c>
      <c r="N8" s="69">
        <f>_xlfn.XLOOKUP(B8, 'All hitters'!A:A, 'All hitters'!L:L, "")</f>
        <v>3</v>
      </c>
      <c r="O8" s="69">
        <f>_xlfn.XLOOKUP(B8, 'All hitters'!A:A, 'All hitters'!M:M, "")</f>
        <v>0</v>
      </c>
      <c r="P8" s="69">
        <f>_xlfn.XLOOKUP(B8, 'All hitters'!A:A, 'All hitters'!N:N, "")</f>
        <v>0</v>
      </c>
      <c r="Q8" s="69">
        <f>_xlfn.XLOOKUP(B8, 'All hitters'!A:A, 'All hitters'!O:O, "")</f>
        <v>8</v>
      </c>
      <c r="R8" s="69">
        <f>_xlfn.XLOOKUP(B8, 'All hitters'!A:A, 'All hitters'!P:P, "")</f>
        <v>0</v>
      </c>
      <c r="S8" s="69">
        <f>_xlfn.XLOOKUP(B8, 'All hitters'!A:A, 'All hitters'!Q:Q, "")</f>
        <v>0</v>
      </c>
      <c r="T8" s="69">
        <f>_xlfn.XLOOKUP(B8, 'All hitters'!A:A, 'All hitters'!R:R, "")</f>
        <v>0</v>
      </c>
      <c r="U8" s="69">
        <f>_xlfn.XLOOKUP(B8, 'All hitters'!A:A, 'All hitters'!S:S, "")</f>
        <v>1</v>
      </c>
      <c r="V8" s="69">
        <f>_xlfn.XLOOKUP(B8, 'All hitters'!A:A, 'All hitters'!T:T, "")</f>
        <v>2</v>
      </c>
      <c r="W8" s="69">
        <f>_xlfn.XLOOKUP(B8, 'All hitters'!A:A, 'All hitters'!U:U, "")</f>
        <v>0</v>
      </c>
      <c r="X8" s="69">
        <f>_xlfn.XLOOKUP(B8, 'All hitters'!A:A, 'All hitters'!V:V, "")</f>
        <v>7</v>
      </c>
      <c r="Y8" s="70">
        <f>_xlfn.XLOOKUP(B8, 'All hitters'!A:A, 'All hitters'!W:W, "")</f>
        <v>0.25700000000000001</v>
      </c>
      <c r="Z8" s="70">
        <f>_xlfn.XLOOKUP(B8, 'All hitters'!A:A, 'All hitters'!X:X, "")</f>
        <v>0.308</v>
      </c>
      <c r="AA8" s="70">
        <f>_xlfn.XLOOKUP(B8, 'All hitters'!A:A, 'All hitters'!Y:Y, "")</f>
        <v>0.34300000000000003</v>
      </c>
      <c r="AB8" s="69">
        <f>_xlfn.XLOOKUP(B8, 'All hitters'!A:A, 'All hitters'!Z:Z, "")</f>
        <v>58.3</v>
      </c>
      <c r="AC8" s="11"/>
      <c r="AD8" s="7" t="s">
        <v>10</v>
      </c>
      <c r="AE8" s="42" t="s">
        <v>258</v>
      </c>
      <c r="AF8" s="42"/>
      <c r="AG8" s="69">
        <f>_xlfn.XLOOKUP(AE8, 'All hitters'!A:A, 'All hitters'!B:B, "")</f>
        <v>12</v>
      </c>
      <c r="AH8" s="69">
        <f>_xlfn.XLOOKUP(AE8, 'All hitters'!A:A, 'All hitters'!C:C, "")</f>
        <v>9</v>
      </c>
      <c r="AI8" s="69">
        <f>_xlfn.XLOOKUP(AE8, 'All hitters'!A:A, 'All hitters'!D:D, "")</f>
        <v>44</v>
      </c>
      <c r="AJ8" s="69">
        <f>_xlfn.XLOOKUP(AE8, 'All hitters'!A:A, 'All hitters'!E:E, "")</f>
        <v>40</v>
      </c>
      <c r="AK8" s="69">
        <f>_xlfn.XLOOKUP(AE8, 'All hitters'!A:A, 'All hitters'!F:F, "")</f>
        <v>3</v>
      </c>
      <c r="AL8" s="69">
        <f>_xlfn.XLOOKUP(AE8, 'All hitters'!A:A, 'All hitters'!G:G, "")</f>
        <v>12</v>
      </c>
      <c r="AM8" s="69">
        <f>_xlfn.XLOOKUP(AE8, 'All hitters'!A:A, 'All hitters'!H:H, "")</f>
        <v>1</v>
      </c>
      <c r="AN8" s="69">
        <f>_xlfn.XLOOKUP(AE8, 'All hitters'!A:A, 'All hitters'!I:I, "")</f>
        <v>0</v>
      </c>
      <c r="AO8" s="69">
        <f>_xlfn.XLOOKUP(AE8, 'All hitters'!A:A, 'All hitters'!J:J, "")</f>
        <v>2</v>
      </c>
      <c r="AP8" s="69">
        <f>_xlfn.XLOOKUP(AE8, 'All hitters'!A:A, 'All hitters'!K:K, "")</f>
        <v>6</v>
      </c>
      <c r="AQ8" s="69">
        <f>_xlfn.XLOOKUP(AE8, 'All hitters'!A:A, 'All hitters'!L:L, "")</f>
        <v>4</v>
      </c>
      <c r="AR8" s="69">
        <f>_xlfn.XLOOKUP(AE8, 'All hitters'!A:A, 'All hitters'!M:M, "")</f>
        <v>0</v>
      </c>
      <c r="AS8" s="69">
        <f>_xlfn.XLOOKUP(AE8, 'All hitters'!A:A, 'All hitters'!N:N, "")</f>
        <v>0</v>
      </c>
      <c r="AT8" s="69">
        <f>_xlfn.XLOOKUP(AE8, 'All hitters'!A:A, 'All hitters'!O:O, "")</f>
        <v>7</v>
      </c>
      <c r="AU8" s="69">
        <f>_xlfn.XLOOKUP(AE8, 'All hitters'!A:A, 'All hitters'!P:P, "")</f>
        <v>0</v>
      </c>
      <c r="AV8" s="69">
        <f>_xlfn.XLOOKUP(AE8, 'All hitters'!A:A, 'All hitters'!Q:Q, "")</f>
        <v>0</v>
      </c>
      <c r="AW8" s="69">
        <f>_xlfn.XLOOKUP(AE8, 'All hitters'!A:A, 'All hitters'!R:R, "")</f>
        <v>0</v>
      </c>
      <c r="AX8" s="69">
        <f>_xlfn.XLOOKUP(AE8, 'All hitters'!A:A, 'All hitters'!S:S, "")</f>
        <v>0</v>
      </c>
      <c r="AY8" s="69">
        <f>_xlfn.XLOOKUP(AE8, 'All hitters'!A:A, 'All hitters'!T:T, "")</f>
        <v>1</v>
      </c>
      <c r="AZ8" s="69">
        <f>_xlfn.XLOOKUP(AE8, 'All hitters'!A:A, 'All hitters'!U:U, "")</f>
        <v>0</v>
      </c>
      <c r="BA8" s="69">
        <f>_xlfn.XLOOKUP(AE8, 'All hitters'!A:A, 'All hitters'!V:V, "")</f>
        <v>7</v>
      </c>
      <c r="BB8" s="70">
        <f>_xlfn.XLOOKUP(AE8, 'All hitters'!A:A, 'All hitters'!W:W, "")</f>
        <v>0.3</v>
      </c>
      <c r="BC8" s="70">
        <f>_xlfn.XLOOKUP(AE8, 'All hitters'!A:A, 'All hitters'!X:X, "")</f>
        <v>0.36399999999999999</v>
      </c>
      <c r="BD8" s="70">
        <f>_xlfn.XLOOKUP(AE8, 'All hitters'!A:A, 'All hitters'!Y:Y, "")</f>
        <v>0.47499999999999998</v>
      </c>
      <c r="BE8" s="69">
        <f>_xlfn.XLOOKUP(AE8, 'All hitters'!A:A, 'All hitters'!Z:Z, "")</f>
        <v>58.3</v>
      </c>
      <c r="BF8" s="11"/>
      <c r="BG8" s="7" t="s">
        <v>10</v>
      </c>
      <c r="BH8" s="41" t="s">
        <v>158</v>
      </c>
      <c r="BI8" s="41"/>
      <c r="BJ8" s="69">
        <f>_xlfn.XLOOKUP(BH8, 'All hitters'!A:A, 'All hitters'!B:B, "")</f>
        <v>14</v>
      </c>
      <c r="BK8" s="69">
        <f>_xlfn.XLOOKUP(BH8, 'All hitters'!A:A, 'All hitters'!C:C, "")</f>
        <v>13</v>
      </c>
      <c r="BL8" s="69">
        <f>_xlfn.XLOOKUP(BH8, 'All hitters'!A:A, 'All hitters'!D:D, "")</f>
        <v>61</v>
      </c>
      <c r="BM8" s="69">
        <f>_xlfn.XLOOKUP(BH8, 'All hitters'!A:A, 'All hitters'!E:E, "")</f>
        <v>53</v>
      </c>
      <c r="BN8" s="69">
        <f>_xlfn.XLOOKUP(BH8, 'All hitters'!A:A, 'All hitters'!F:F, "")</f>
        <v>8</v>
      </c>
      <c r="BO8" s="69">
        <f>_xlfn.XLOOKUP(BH8, 'All hitters'!A:A, 'All hitters'!G:G, "")</f>
        <v>7</v>
      </c>
      <c r="BP8" s="69">
        <f>_xlfn.XLOOKUP(BH8, 'All hitters'!A:A, 'All hitters'!H:H, "")</f>
        <v>1</v>
      </c>
      <c r="BQ8" s="69">
        <f>_xlfn.XLOOKUP(BH8, 'All hitters'!A:A, 'All hitters'!I:I, "")</f>
        <v>0</v>
      </c>
      <c r="BR8" s="69">
        <f>_xlfn.XLOOKUP(BH8, 'All hitters'!A:A, 'All hitters'!J:J, "")</f>
        <v>0</v>
      </c>
      <c r="BS8" s="69">
        <f>_xlfn.XLOOKUP(BH8, 'All hitters'!A:A, 'All hitters'!K:K, "")</f>
        <v>5</v>
      </c>
      <c r="BT8" s="69">
        <f>_xlfn.XLOOKUP(BH8, 'All hitters'!A:A, 'All hitters'!L:L, "")</f>
        <v>6</v>
      </c>
      <c r="BU8" s="69">
        <f>_xlfn.XLOOKUP(BH8, 'All hitters'!A:A, 'All hitters'!M:M, "")</f>
        <v>0</v>
      </c>
      <c r="BV8" s="69">
        <f>_xlfn.XLOOKUP(BH8, 'All hitters'!A:A, 'All hitters'!N:N, "")</f>
        <v>0</v>
      </c>
      <c r="BW8" s="69">
        <f>_xlfn.XLOOKUP(BH8, 'All hitters'!A:A, 'All hitters'!O:O, "")</f>
        <v>7</v>
      </c>
      <c r="BX8" s="69">
        <f>_xlfn.XLOOKUP(BH8, 'All hitters'!A:A, 'All hitters'!P:P, "")</f>
        <v>0</v>
      </c>
      <c r="BY8" s="69">
        <f>_xlfn.XLOOKUP(BH8, 'All hitters'!A:A, 'All hitters'!Q:Q, "")</f>
        <v>1</v>
      </c>
      <c r="BZ8" s="69">
        <f>_xlfn.XLOOKUP(BH8, 'All hitters'!A:A, 'All hitters'!R:R, "")</f>
        <v>0</v>
      </c>
      <c r="CA8" s="69">
        <f>_xlfn.XLOOKUP(BH8, 'All hitters'!A:A, 'All hitters'!S:S, "")</f>
        <v>2</v>
      </c>
      <c r="CB8" s="69">
        <f>_xlfn.XLOOKUP(BH8, 'All hitters'!A:A, 'All hitters'!T:T, "")</f>
        <v>6</v>
      </c>
      <c r="CC8" s="69">
        <f>_xlfn.XLOOKUP(BH8, 'All hitters'!A:A, 'All hitters'!U:U, "")</f>
        <v>0</v>
      </c>
      <c r="CD8" s="69">
        <f>_xlfn.XLOOKUP(BH8, 'All hitters'!A:A, 'All hitters'!V:V, "")</f>
        <v>6</v>
      </c>
      <c r="CE8" s="70">
        <f>_xlfn.XLOOKUP(BH8, 'All hitters'!A:A, 'All hitters'!W:W, "")</f>
        <v>0.13200000000000001</v>
      </c>
      <c r="CF8" s="70">
        <f>_xlfn.XLOOKUP(BH8, 'All hitters'!A:A, 'All hitters'!X:X, "")</f>
        <v>0.21299999999999999</v>
      </c>
      <c r="CG8" s="70">
        <f>_xlfn.XLOOKUP(BH8, 'All hitters'!A:A, 'All hitters'!Y:Y, "")</f>
        <v>0.151</v>
      </c>
      <c r="CH8" s="69">
        <f>_xlfn.XLOOKUP(BH8, 'All hitters'!A:A, 'All hitters'!Z:Z, "")</f>
        <v>42.9</v>
      </c>
      <c r="CJ8" s="11"/>
      <c r="CK8" s="7" t="s">
        <v>10</v>
      </c>
      <c r="CL8" s="41" t="s">
        <v>230</v>
      </c>
      <c r="CM8" s="41"/>
      <c r="CN8" s="69">
        <f>_xlfn.XLOOKUP(CL8, 'All hitters'!A:A, 'All hitters'!B:B, "")</f>
        <v>14</v>
      </c>
      <c r="CO8" s="69">
        <f>_xlfn.XLOOKUP(CL8, 'All hitters'!A:A, 'All hitters'!C:C, "")</f>
        <v>12</v>
      </c>
      <c r="CP8" s="69">
        <f>_xlfn.XLOOKUP(CL8, 'All hitters'!A:A, 'All hitters'!D:D, "")</f>
        <v>58</v>
      </c>
      <c r="CQ8" s="69">
        <f>_xlfn.XLOOKUP(CL8, 'All hitters'!A:A, 'All hitters'!E:E, "")</f>
        <v>47</v>
      </c>
      <c r="CR8" s="69">
        <f>_xlfn.XLOOKUP(CL8, 'All hitters'!A:A, 'All hitters'!F:F, "")</f>
        <v>11</v>
      </c>
      <c r="CS8" s="69">
        <f>_xlfn.XLOOKUP(CL8, 'All hitters'!A:A, 'All hitters'!G:G, "")</f>
        <v>12</v>
      </c>
      <c r="CT8" s="69">
        <f>_xlfn.XLOOKUP(CL8, 'All hitters'!A:A, 'All hitters'!H:H, "")</f>
        <v>2</v>
      </c>
      <c r="CU8" s="69">
        <f>_xlfn.XLOOKUP(CL8, 'All hitters'!A:A, 'All hitters'!I:I, "")</f>
        <v>0</v>
      </c>
      <c r="CV8" s="69">
        <f>_xlfn.XLOOKUP(CL8, 'All hitters'!A:A, 'All hitters'!J:J, "")</f>
        <v>0</v>
      </c>
      <c r="CW8" s="69">
        <f>_xlfn.XLOOKUP(CL8, 'All hitters'!A:A, 'All hitters'!K:K, "")</f>
        <v>8</v>
      </c>
      <c r="CX8" s="69">
        <f>_xlfn.XLOOKUP(CL8, 'All hitters'!A:A, 'All hitters'!L:L, "")</f>
        <v>10</v>
      </c>
      <c r="CY8" s="69">
        <f>_xlfn.XLOOKUP(CL8, 'All hitters'!A:A, 'All hitters'!M:M, "")</f>
        <v>0</v>
      </c>
      <c r="CZ8" s="69">
        <f>_xlfn.XLOOKUP(CL8, 'All hitters'!A:A, 'All hitters'!N:N, "")</f>
        <v>0</v>
      </c>
      <c r="DA8" s="69">
        <f>_xlfn.XLOOKUP(CL8, 'All hitters'!A:A, 'All hitters'!O:O, "")</f>
        <v>9</v>
      </c>
      <c r="DB8" s="69">
        <f>_xlfn.XLOOKUP(CL8, 'All hitters'!A:A, 'All hitters'!P:P, "")</f>
        <v>3</v>
      </c>
      <c r="DC8" s="69">
        <f>_xlfn.XLOOKUP(CL8, 'All hitters'!A:A, 'All hitters'!Q:Q, "")</f>
        <v>0</v>
      </c>
      <c r="DD8" s="69">
        <f>_xlfn.XLOOKUP(CL8, 'All hitters'!A:A, 'All hitters'!R:R, "")</f>
        <v>0</v>
      </c>
      <c r="DE8" s="69">
        <f>_xlfn.XLOOKUP(CL8, 'All hitters'!A:A, 'All hitters'!S:S, "")</f>
        <v>1</v>
      </c>
      <c r="DF8" s="69">
        <f>_xlfn.XLOOKUP(CL8, 'All hitters'!A:A, 'All hitters'!T:T, "")</f>
        <v>0</v>
      </c>
      <c r="DG8" s="69">
        <f>_xlfn.XLOOKUP(CL8, 'All hitters'!A:A, 'All hitters'!U:U, "")</f>
        <v>0</v>
      </c>
      <c r="DH8" s="69">
        <f>_xlfn.XLOOKUP(CL8, 'All hitters'!A:A, 'All hitters'!V:V, "")</f>
        <v>9</v>
      </c>
      <c r="DI8" s="70">
        <f>_xlfn.XLOOKUP(CL8, 'All hitters'!A:A, 'All hitters'!W:W, "")</f>
        <v>0.255</v>
      </c>
      <c r="DJ8" s="70">
        <f>_xlfn.XLOOKUP(CL8, 'All hitters'!A:A, 'All hitters'!X:X, "")</f>
        <v>0.379</v>
      </c>
      <c r="DK8" s="70">
        <f>_xlfn.XLOOKUP(CL8, 'All hitters'!A:A, 'All hitters'!Y:Y, "")</f>
        <v>0.29799999999999999</v>
      </c>
      <c r="DL8" s="69">
        <f>_xlfn.XLOOKUP(CL8, 'All hitters'!A:A, 'All hitters'!Z:Z, "")</f>
        <v>64.3</v>
      </c>
    </row>
    <row r="9" spans="1:116" x14ac:dyDescent="0.3">
      <c r="A9" s="5" t="s">
        <v>11</v>
      </c>
      <c r="B9" s="41" t="s">
        <v>642</v>
      </c>
      <c r="C9" s="13"/>
      <c r="D9" s="69">
        <f>_xlfn.XLOOKUP(B9, 'All hitters'!A:A, 'All hitters'!B:B, "")</f>
        <v>15</v>
      </c>
      <c r="E9" s="69">
        <f>_xlfn.XLOOKUP(B9, 'All hitters'!A:A, 'All hitters'!C:C, "")</f>
        <v>15</v>
      </c>
      <c r="F9" s="69">
        <f>_xlfn.XLOOKUP(B9, 'All hitters'!A:A, 'All hitters'!D:D, "")</f>
        <v>66</v>
      </c>
      <c r="G9" s="69">
        <f>_xlfn.XLOOKUP(B9, 'All hitters'!A:A, 'All hitters'!E:E, "")</f>
        <v>56</v>
      </c>
      <c r="H9" s="69">
        <f>_xlfn.XLOOKUP(B9, 'All hitters'!A:A, 'All hitters'!F:F, "")</f>
        <v>10</v>
      </c>
      <c r="I9" s="69">
        <f>_xlfn.XLOOKUP(B9, 'All hitters'!A:A, 'All hitters'!G:G, "")</f>
        <v>14</v>
      </c>
      <c r="J9" s="69">
        <f>_xlfn.XLOOKUP(B9, 'All hitters'!A:A, 'All hitters'!H:H, "")</f>
        <v>2</v>
      </c>
      <c r="K9" s="69">
        <f>_xlfn.XLOOKUP(B9, 'All hitters'!A:A, 'All hitters'!I:I, "")</f>
        <v>0</v>
      </c>
      <c r="L9" s="69">
        <f>_xlfn.XLOOKUP(B9, 'All hitters'!A:A, 'All hitters'!J:J, "")</f>
        <v>2</v>
      </c>
      <c r="M9" s="69">
        <f>_xlfn.XLOOKUP(B9, 'All hitters'!A:A, 'All hitters'!K:K, "")</f>
        <v>13</v>
      </c>
      <c r="N9" s="69">
        <f>_xlfn.XLOOKUP(B9, 'All hitters'!A:A, 'All hitters'!L:L, "")</f>
        <v>8</v>
      </c>
      <c r="O9" s="69">
        <f>_xlfn.XLOOKUP(B9, 'All hitters'!A:A, 'All hitters'!M:M, "")</f>
        <v>2</v>
      </c>
      <c r="P9" s="69">
        <f>_xlfn.XLOOKUP(B9, 'All hitters'!A:A, 'All hitters'!N:N, "")</f>
        <v>1</v>
      </c>
      <c r="Q9" s="69">
        <f>_xlfn.XLOOKUP(B9, 'All hitters'!A:A, 'All hitters'!O:O, "")</f>
        <v>6</v>
      </c>
      <c r="R9" s="69">
        <f>_xlfn.XLOOKUP(B9, 'All hitters'!A:A, 'All hitters'!P:P, "")</f>
        <v>0</v>
      </c>
      <c r="S9" s="69">
        <f>_xlfn.XLOOKUP(B9, 'All hitters'!A:A, 'All hitters'!Q:Q, "")</f>
        <v>0</v>
      </c>
      <c r="T9" s="69">
        <f>_xlfn.XLOOKUP(B9, 'All hitters'!A:A, 'All hitters'!R:R, "")</f>
        <v>0</v>
      </c>
      <c r="U9" s="69">
        <f>_xlfn.XLOOKUP(B9, 'All hitters'!A:A, 'All hitters'!S:S, "")</f>
        <v>1</v>
      </c>
      <c r="V9" s="69">
        <f>_xlfn.XLOOKUP(B9, 'All hitters'!A:A, 'All hitters'!T:T, "")</f>
        <v>1</v>
      </c>
      <c r="W9" s="69">
        <f>_xlfn.XLOOKUP(B9, 'All hitters'!A:A, 'All hitters'!U:U, "")</f>
        <v>0</v>
      </c>
      <c r="X9" s="69">
        <f>_xlfn.XLOOKUP(B9, 'All hitters'!A:A, 'All hitters'!V:V, "")</f>
        <v>8</v>
      </c>
      <c r="Y9" s="70">
        <f>_xlfn.XLOOKUP(B9, 'All hitters'!A:A, 'All hitters'!W:W, "")</f>
        <v>0.25</v>
      </c>
      <c r="Z9" s="70">
        <f>_xlfn.XLOOKUP(B9, 'All hitters'!A:A, 'All hitters'!X:X, "")</f>
        <v>0.34799999999999998</v>
      </c>
      <c r="AA9" s="70">
        <f>_xlfn.XLOOKUP(B9, 'All hitters'!A:A, 'All hitters'!Y:Y, "")</f>
        <v>0.39300000000000002</v>
      </c>
      <c r="AB9" s="69">
        <f>_xlfn.XLOOKUP(B9, 'All hitters'!A:A, 'All hitters'!Z:Z, "")</f>
        <v>53.3</v>
      </c>
      <c r="AC9" s="11"/>
      <c r="AD9" s="7" t="s">
        <v>11</v>
      </c>
      <c r="AE9" s="42" t="s">
        <v>176</v>
      </c>
      <c r="AF9" s="42"/>
      <c r="AG9" s="69">
        <f>_xlfn.XLOOKUP(AE9, 'All hitters'!A:A, 'All hitters'!B:B, "")</f>
        <v>11</v>
      </c>
      <c r="AH9" s="69">
        <f>_xlfn.XLOOKUP(AE9, 'All hitters'!A:A, 'All hitters'!C:C, "")</f>
        <v>6</v>
      </c>
      <c r="AI9" s="69">
        <f>_xlfn.XLOOKUP(AE9, 'All hitters'!A:A, 'All hitters'!D:D, "")</f>
        <v>34</v>
      </c>
      <c r="AJ9" s="69">
        <f>_xlfn.XLOOKUP(AE9, 'All hitters'!A:A, 'All hitters'!E:E, "")</f>
        <v>31</v>
      </c>
      <c r="AK9" s="69">
        <f>_xlfn.XLOOKUP(AE9, 'All hitters'!A:A, 'All hitters'!F:F, "")</f>
        <v>3</v>
      </c>
      <c r="AL9" s="69">
        <f>_xlfn.XLOOKUP(AE9, 'All hitters'!A:A, 'All hitters'!G:G, "")</f>
        <v>7</v>
      </c>
      <c r="AM9" s="69">
        <f>_xlfn.XLOOKUP(AE9, 'All hitters'!A:A, 'All hitters'!H:H, "")</f>
        <v>2</v>
      </c>
      <c r="AN9" s="69">
        <f>_xlfn.XLOOKUP(AE9, 'All hitters'!A:A, 'All hitters'!I:I, "")</f>
        <v>0</v>
      </c>
      <c r="AO9" s="69">
        <f>_xlfn.XLOOKUP(AE9, 'All hitters'!A:A, 'All hitters'!J:J, "")</f>
        <v>1</v>
      </c>
      <c r="AP9" s="69">
        <f>_xlfn.XLOOKUP(AE9, 'All hitters'!A:A, 'All hitters'!K:K, "")</f>
        <v>4</v>
      </c>
      <c r="AQ9" s="69">
        <f>_xlfn.XLOOKUP(AE9, 'All hitters'!A:A, 'All hitters'!L:L, "")</f>
        <v>3</v>
      </c>
      <c r="AR9" s="69">
        <f>_xlfn.XLOOKUP(AE9, 'All hitters'!A:A, 'All hitters'!M:M, "")</f>
        <v>0</v>
      </c>
      <c r="AS9" s="69">
        <f>_xlfn.XLOOKUP(AE9, 'All hitters'!A:A, 'All hitters'!N:N, "")</f>
        <v>0</v>
      </c>
      <c r="AT9" s="69">
        <f>_xlfn.XLOOKUP(AE9, 'All hitters'!A:A, 'All hitters'!O:O, "")</f>
        <v>5</v>
      </c>
      <c r="AU9" s="69">
        <f>_xlfn.XLOOKUP(AE9, 'All hitters'!A:A, 'All hitters'!P:P, "")</f>
        <v>0</v>
      </c>
      <c r="AV9" s="69">
        <f>_xlfn.XLOOKUP(AE9, 'All hitters'!A:A, 'All hitters'!Q:Q, "")</f>
        <v>1</v>
      </c>
      <c r="AW9" s="69">
        <f>_xlfn.XLOOKUP(AE9, 'All hitters'!A:A, 'All hitters'!R:R, "")</f>
        <v>0</v>
      </c>
      <c r="AX9" s="69">
        <f>_xlfn.XLOOKUP(AE9, 'All hitters'!A:A, 'All hitters'!S:S, "")</f>
        <v>0</v>
      </c>
      <c r="AY9" s="69">
        <f>_xlfn.XLOOKUP(AE9, 'All hitters'!A:A, 'All hitters'!T:T, "")</f>
        <v>0</v>
      </c>
      <c r="AZ9" s="69">
        <f>_xlfn.XLOOKUP(AE9, 'All hitters'!A:A, 'All hitters'!U:U, "")</f>
        <v>0</v>
      </c>
      <c r="BA9" s="69">
        <f>_xlfn.XLOOKUP(AE9, 'All hitters'!A:A, 'All hitters'!V:V, "")</f>
        <v>5</v>
      </c>
      <c r="BB9" s="70">
        <f>_xlfn.XLOOKUP(AE9, 'All hitters'!A:A, 'All hitters'!W:W, "")</f>
        <v>0.22600000000000001</v>
      </c>
      <c r="BC9" s="70">
        <f>_xlfn.XLOOKUP(AE9, 'All hitters'!A:A, 'All hitters'!X:X, "")</f>
        <v>0.29399999999999998</v>
      </c>
      <c r="BD9" s="70">
        <f>_xlfn.XLOOKUP(AE9, 'All hitters'!A:A, 'All hitters'!Y:Y, "")</f>
        <v>0.38700000000000001</v>
      </c>
      <c r="BE9" s="69">
        <f>_xlfn.XLOOKUP(AE9, 'All hitters'!A:A, 'All hitters'!Z:Z, "")</f>
        <v>45.5</v>
      </c>
      <c r="BF9" s="11"/>
      <c r="BG9" s="7" t="s">
        <v>11</v>
      </c>
      <c r="BH9" s="41" t="s">
        <v>276</v>
      </c>
      <c r="BI9" s="41"/>
      <c r="BJ9" s="69">
        <f>_xlfn.XLOOKUP(BH9, 'All hitters'!A:A, 'All hitters'!B:B, "")</f>
        <v>13</v>
      </c>
      <c r="BK9" s="69">
        <f>_xlfn.XLOOKUP(BH9, 'All hitters'!A:A, 'All hitters'!C:C, "")</f>
        <v>12</v>
      </c>
      <c r="BL9" s="69">
        <f>_xlfn.XLOOKUP(BH9, 'All hitters'!A:A, 'All hitters'!D:D, "")</f>
        <v>51</v>
      </c>
      <c r="BM9" s="69">
        <f>_xlfn.XLOOKUP(BH9, 'All hitters'!A:A, 'All hitters'!E:E, "")</f>
        <v>46</v>
      </c>
      <c r="BN9" s="69">
        <f>_xlfn.XLOOKUP(BH9, 'All hitters'!A:A, 'All hitters'!F:F, "")</f>
        <v>7</v>
      </c>
      <c r="BO9" s="69">
        <f>_xlfn.XLOOKUP(BH9, 'All hitters'!A:A, 'All hitters'!G:G, "")</f>
        <v>14</v>
      </c>
      <c r="BP9" s="69">
        <f>_xlfn.XLOOKUP(BH9, 'All hitters'!A:A, 'All hitters'!H:H, "")</f>
        <v>3</v>
      </c>
      <c r="BQ9" s="69">
        <f>_xlfn.XLOOKUP(BH9, 'All hitters'!A:A, 'All hitters'!I:I, "")</f>
        <v>1</v>
      </c>
      <c r="BR9" s="69">
        <f>_xlfn.XLOOKUP(BH9, 'All hitters'!A:A, 'All hitters'!J:J, "")</f>
        <v>1</v>
      </c>
      <c r="BS9" s="69">
        <f>_xlfn.XLOOKUP(BH9, 'All hitters'!A:A, 'All hitters'!K:K, "")</f>
        <v>9</v>
      </c>
      <c r="BT9" s="69">
        <f>_xlfn.XLOOKUP(BH9, 'All hitters'!A:A, 'All hitters'!L:L, "")</f>
        <v>3</v>
      </c>
      <c r="BU9" s="69">
        <f>_xlfn.XLOOKUP(BH9, 'All hitters'!A:A, 'All hitters'!M:M, "")</f>
        <v>0</v>
      </c>
      <c r="BV9" s="69">
        <f>_xlfn.XLOOKUP(BH9, 'All hitters'!A:A, 'All hitters'!N:N, "")</f>
        <v>2</v>
      </c>
      <c r="BW9" s="69">
        <f>_xlfn.XLOOKUP(BH9, 'All hitters'!A:A, 'All hitters'!O:O, "")</f>
        <v>5</v>
      </c>
      <c r="BX9" s="69">
        <f>_xlfn.XLOOKUP(BH9, 'All hitters'!A:A, 'All hitters'!P:P, "")</f>
        <v>0</v>
      </c>
      <c r="BY9" s="69">
        <f>_xlfn.XLOOKUP(BH9, 'All hitters'!A:A, 'All hitters'!Q:Q, "")</f>
        <v>0</v>
      </c>
      <c r="BZ9" s="69">
        <f>_xlfn.XLOOKUP(BH9, 'All hitters'!A:A, 'All hitters'!R:R, "")</f>
        <v>0</v>
      </c>
      <c r="CA9" s="69">
        <f>_xlfn.XLOOKUP(BH9, 'All hitters'!A:A, 'All hitters'!S:S, "")</f>
        <v>0</v>
      </c>
      <c r="CB9" s="69">
        <f>_xlfn.XLOOKUP(BH9, 'All hitters'!A:A, 'All hitters'!T:T, "")</f>
        <v>0</v>
      </c>
      <c r="CC9" s="69">
        <f>_xlfn.XLOOKUP(BH9, 'All hitters'!A:A, 'All hitters'!U:U, "")</f>
        <v>0</v>
      </c>
      <c r="CD9" s="69">
        <f>_xlfn.XLOOKUP(BH9, 'All hitters'!A:A, 'All hitters'!V:V, "")</f>
        <v>10</v>
      </c>
      <c r="CE9" s="70">
        <f>_xlfn.XLOOKUP(BH9, 'All hitters'!A:A, 'All hitters'!W:W, "")</f>
        <v>0.30399999999999999</v>
      </c>
      <c r="CF9" s="70">
        <f>_xlfn.XLOOKUP(BH9, 'All hitters'!A:A, 'All hitters'!X:X, "")</f>
        <v>0.373</v>
      </c>
      <c r="CG9" s="70">
        <f>_xlfn.XLOOKUP(BH9, 'All hitters'!A:A, 'All hitters'!Y:Y, "")</f>
        <v>0.47799999999999998</v>
      </c>
      <c r="CH9" s="69">
        <f>_xlfn.XLOOKUP(BH9, 'All hitters'!A:A, 'All hitters'!Z:Z, "")</f>
        <v>76.900000000000006</v>
      </c>
      <c r="CJ9" s="11"/>
      <c r="CK9" s="7" t="s">
        <v>11</v>
      </c>
      <c r="CL9" s="41" t="s">
        <v>237</v>
      </c>
      <c r="CM9" s="41"/>
      <c r="CN9" s="69">
        <f>_xlfn.XLOOKUP(CL9, 'All hitters'!A:A, 'All hitters'!B:B, "")</f>
        <v>14</v>
      </c>
      <c r="CO9" s="69">
        <f>_xlfn.XLOOKUP(CL9, 'All hitters'!A:A, 'All hitters'!C:C, "")</f>
        <v>14</v>
      </c>
      <c r="CP9" s="69">
        <f>_xlfn.XLOOKUP(CL9, 'All hitters'!A:A, 'All hitters'!D:D, "")</f>
        <v>69</v>
      </c>
      <c r="CQ9" s="69">
        <f>_xlfn.XLOOKUP(CL9, 'All hitters'!A:A, 'All hitters'!E:E, "")</f>
        <v>62</v>
      </c>
      <c r="CR9" s="69">
        <f>_xlfn.XLOOKUP(CL9, 'All hitters'!A:A, 'All hitters'!F:F, "")</f>
        <v>14</v>
      </c>
      <c r="CS9" s="69">
        <f>_xlfn.XLOOKUP(CL9, 'All hitters'!A:A, 'All hitters'!G:G, "")</f>
        <v>22</v>
      </c>
      <c r="CT9" s="69">
        <f>_xlfn.XLOOKUP(CL9, 'All hitters'!A:A, 'All hitters'!H:H, "")</f>
        <v>3</v>
      </c>
      <c r="CU9" s="69">
        <f>_xlfn.XLOOKUP(CL9, 'All hitters'!A:A, 'All hitters'!I:I, "")</f>
        <v>1</v>
      </c>
      <c r="CV9" s="69">
        <f>_xlfn.XLOOKUP(CL9, 'All hitters'!A:A, 'All hitters'!J:J, "")</f>
        <v>6</v>
      </c>
      <c r="CW9" s="69">
        <f>_xlfn.XLOOKUP(CL9, 'All hitters'!A:A, 'All hitters'!K:K, "")</f>
        <v>18</v>
      </c>
      <c r="CX9" s="69">
        <f>_xlfn.XLOOKUP(CL9, 'All hitters'!A:A, 'All hitters'!L:L, "")</f>
        <v>6</v>
      </c>
      <c r="CY9" s="69">
        <f>_xlfn.XLOOKUP(CL9, 'All hitters'!A:A, 'All hitters'!M:M, "")</f>
        <v>0</v>
      </c>
      <c r="CZ9" s="69">
        <f>_xlfn.XLOOKUP(CL9, 'All hitters'!A:A, 'All hitters'!N:N, "")</f>
        <v>1</v>
      </c>
      <c r="DA9" s="69">
        <f>_xlfn.XLOOKUP(CL9, 'All hitters'!A:A, 'All hitters'!O:O, "")</f>
        <v>4</v>
      </c>
      <c r="DB9" s="69">
        <f>_xlfn.XLOOKUP(CL9, 'All hitters'!A:A, 'All hitters'!P:P, "")</f>
        <v>0</v>
      </c>
      <c r="DC9" s="69">
        <f>_xlfn.XLOOKUP(CL9, 'All hitters'!A:A, 'All hitters'!Q:Q, "")</f>
        <v>0</v>
      </c>
      <c r="DD9" s="69">
        <f>_xlfn.XLOOKUP(CL9, 'All hitters'!A:A, 'All hitters'!R:R, "")</f>
        <v>0</v>
      </c>
      <c r="DE9" s="69">
        <f>_xlfn.XLOOKUP(CL9, 'All hitters'!A:A, 'All hitters'!S:S, "")</f>
        <v>0</v>
      </c>
      <c r="DF9" s="69">
        <f>_xlfn.XLOOKUP(CL9, 'All hitters'!A:A, 'All hitters'!T:T, "")</f>
        <v>0</v>
      </c>
      <c r="DG9" s="69">
        <f>_xlfn.XLOOKUP(CL9, 'All hitters'!A:A, 'All hitters'!U:U, "")</f>
        <v>0</v>
      </c>
      <c r="DH9" s="69">
        <f>_xlfn.XLOOKUP(CL9, 'All hitters'!A:A, 'All hitters'!V:V, "")</f>
        <v>11</v>
      </c>
      <c r="DI9" s="70">
        <f>_xlfn.XLOOKUP(CL9, 'All hitters'!A:A, 'All hitters'!W:W, "")</f>
        <v>0.35499999999999998</v>
      </c>
      <c r="DJ9" s="70">
        <f>_xlfn.XLOOKUP(CL9, 'All hitters'!A:A, 'All hitters'!X:X, "")</f>
        <v>0.42</v>
      </c>
      <c r="DK9" s="70">
        <f>_xlfn.XLOOKUP(CL9, 'All hitters'!A:A, 'All hitters'!Y:Y, "")</f>
        <v>0.72599999999999998</v>
      </c>
      <c r="DL9" s="69">
        <f>_xlfn.XLOOKUP(CL9, 'All hitters'!A:A, 'All hitters'!Z:Z, "")</f>
        <v>78.599999999999994</v>
      </c>
    </row>
    <row r="10" spans="1:116" x14ac:dyDescent="0.3">
      <c r="A10" s="5" t="s">
        <v>12</v>
      </c>
      <c r="B10" s="41" t="s">
        <v>75</v>
      </c>
      <c r="C10" s="13"/>
      <c r="D10" s="69">
        <f>_xlfn.XLOOKUP(B10, 'All hitters'!A:A, 'All hitters'!B:B, "")</f>
        <v>13</v>
      </c>
      <c r="E10" s="69">
        <f>_xlfn.XLOOKUP(B10, 'All hitters'!A:A, 'All hitters'!C:C, "")</f>
        <v>13</v>
      </c>
      <c r="F10" s="69">
        <f>_xlfn.XLOOKUP(B10, 'All hitters'!A:A, 'All hitters'!D:D, "")</f>
        <v>57</v>
      </c>
      <c r="G10" s="69">
        <f>_xlfn.XLOOKUP(B10, 'All hitters'!A:A, 'All hitters'!E:E, "")</f>
        <v>50</v>
      </c>
      <c r="H10" s="69">
        <f>_xlfn.XLOOKUP(B10, 'All hitters'!A:A, 'All hitters'!F:F, "")</f>
        <v>6</v>
      </c>
      <c r="I10" s="69">
        <f>_xlfn.XLOOKUP(B10, 'All hitters'!A:A, 'All hitters'!G:G, "")</f>
        <v>12</v>
      </c>
      <c r="J10" s="69">
        <f>_xlfn.XLOOKUP(B10, 'All hitters'!A:A, 'All hitters'!H:H, "")</f>
        <v>3</v>
      </c>
      <c r="K10" s="69">
        <f>_xlfn.XLOOKUP(B10, 'All hitters'!A:A, 'All hitters'!I:I, "")</f>
        <v>0</v>
      </c>
      <c r="L10" s="69">
        <f>_xlfn.XLOOKUP(B10, 'All hitters'!A:A, 'All hitters'!J:J, "")</f>
        <v>0</v>
      </c>
      <c r="M10" s="69">
        <f>_xlfn.XLOOKUP(B10, 'All hitters'!A:A, 'All hitters'!K:K, "")</f>
        <v>5</v>
      </c>
      <c r="N10" s="69">
        <f>_xlfn.XLOOKUP(B10, 'All hitters'!A:A, 'All hitters'!L:L, "")</f>
        <v>5</v>
      </c>
      <c r="O10" s="69">
        <f>_xlfn.XLOOKUP(B10, 'All hitters'!A:A, 'All hitters'!M:M, "")</f>
        <v>0</v>
      </c>
      <c r="P10" s="69">
        <f>_xlfn.XLOOKUP(B10, 'All hitters'!A:A, 'All hitters'!N:N, "")</f>
        <v>1</v>
      </c>
      <c r="Q10" s="69">
        <f>_xlfn.XLOOKUP(B10, 'All hitters'!A:A, 'All hitters'!O:O, "")</f>
        <v>3</v>
      </c>
      <c r="R10" s="69">
        <f>_xlfn.XLOOKUP(B10, 'All hitters'!A:A, 'All hitters'!P:P, "")</f>
        <v>0</v>
      </c>
      <c r="S10" s="69">
        <f>_xlfn.XLOOKUP(B10, 'All hitters'!A:A, 'All hitters'!Q:Q, "")</f>
        <v>1</v>
      </c>
      <c r="T10" s="69">
        <f>_xlfn.XLOOKUP(B10, 'All hitters'!A:A, 'All hitters'!R:R, "")</f>
        <v>0</v>
      </c>
      <c r="U10" s="69">
        <f>_xlfn.XLOOKUP(B10, 'All hitters'!A:A, 'All hitters'!S:S, "")</f>
        <v>1</v>
      </c>
      <c r="V10" s="69">
        <f>_xlfn.XLOOKUP(B10, 'All hitters'!A:A, 'All hitters'!T:T, "")</f>
        <v>3</v>
      </c>
      <c r="W10" s="69">
        <f>_xlfn.XLOOKUP(B10, 'All hitters'!A:A, 'All hitters'!U:U, "")</f>
        <v>0</v>
      </c>
      <c r="X10" s="69">
        <f>_xlfn.XLOOKUP(B10, 'All hitters'!A:A, 'All hitters'!V:V, "")</f>
        <v>7</v>
      </c>
      <c r="Y10" s="70">
        <f>_xlfn.XLOOKUP(B10, 'All hitters'!A:A, 'All hitters'!W:W, "")</f>
        <v>0.24</v>
      </c>
      <c r="Z10" s="70">
        <f>_xlfn.XLOOKUP(B10, 'All hitters'!A:A, 'All hitters'!X:X, "")</f>
        <v>0.316</v>
      </c>
      <c r="AA10" s="70">
        <f>_xlfn.XLOOKUP(B10, 'All hitters'!A:A, 'All hitters'!Y:Y, "")</f>
        <v>0.3</v>
      </c>
      <c r="AB10" s="69">
        <f>_xlfn.XLOOKUP(B10, 'All hitters'!A:A, 'All hitters'!Z:Z, "")</f>
        <v>53.8</v>
      </c>
      <c r="AC10" s="11"/>
      <c r="AD10" s="7" t="s">
        <v>12</v>
      </c>
      <c r="AE10" s="42" t="s">
        <v>100</v>
      </c>
      <c r="AF10" s="42"/>
      <c r="AG10" s="69">
        <f>_xlfn.XLOOKUP(AE10, 'All hitters'!A:A, 'All hitters'!B:B, "")</f>
        <v>14</v>
      </c>
      <c r="AH10" s="69">
        <f>_xlfn.XLOOKUP(AE10, 'All hitters'!A:A, 'All hitters'!C:C, "")</f>
        <v>14</v>
      </c>
      <c r="AI10" s="69">
        <f>_xlfn.XLOOKUP(AE10, 'All hitters'!A:A, 'All hitters'!D:D, "")</f>
        <v>62</v>
      </c>
      <c r="AJ10" s="69">
        <f>_xlfn.XLOOKUP(AE10, 'All hitters'!A:A, 'All hitters'!E:E, "")</f>
        <v>52</v>
      </c>
      <c r="AK10" s="69">
        <f>_xlfn.XLOOKUP(AE10, 'All hitters'!A:A, 'All hitters'!F:F, "")</f>
        <v>11</v>
      </c>
      <c r="AL10" s="69">
        <f>_xlfn.XLOOKUP(AE10, 'All hitters'!A:A, 'All hitters'!G:G, "")</f>
        <v>19</v>
      </c>
      <c r="AM10" s="69">
        <f>_xlfn.XLOOKUP(AE10, 'All hitters'!A:A, 'All hitters'!H:H, "")</f>
        <v>2</v>
      </c>
      <c r="AN10" s="69">
        <f>_xlfn.XLOOKUP(AE10, 'All hitters'!A:A, 'All hitters'!I:I, "")</f>
        <v>0</v>
      </c>
      <c r="AO10" s="69">
        <f>_xlfn.XLOOKUP(AE10, 'All hitters'!A:A, 'All hitters'!J:J, "")</f>
        <v>2</v>
      </c>
      <c r="AP10" s="69">
        <f>_xlfn.XLOOKUP(AE10, 'All hitters'!A:A, 'All hitters'!K:K, "")</f>
        <v>6</v>
      </c>
      <c r="AQ10" s="69">
        <f>_xlfn.XLOOKUP(AE10, 'All hitters'!A:A, 'All hitters'!L:L, "")</f>
        <v>7</v>
      </c>
      <c r="AR10" s="69">
        <f>_xlfn.XLOOKUP(AE10, 'All hitters'!A:A, 'All hitters'!M:M, "")</f>
        <v>0</v>
      </c>
      <c r="AS10" s="69">
        <f>_xlfn.XLOOKUP(AE10, 'All hitters'!A:A, 'All hitters'!N:N, "")</f>
        <v>1</v>
      </c>
      <c r="AT10" s="69">
        <f>_xlfn.XLOOKUP(AE10, 'All hitters'!A:A, 'All hitters'!O:O, "")</f>
        <v>4</v>
      </c>
      <c r="AU10" s="69">
        <f>_xlfn.XLOOKUP(AE10, 'All hitters'!A:A, 'All hitters'!P:P, "")</f>
        <v>4</v>
      </c>
      <c r="AV10" s="69">
        <f>_xlfn.XLOOKUP(AE10, 'All hitters'!A:A, 'All hitters'!Q:Q, "")</f>
        <v>0</v>
      </c>
      <c r="AW10" s="69">
        <f>_xlfn.XLOOKUP(AE10, 'All hitters'!A:A, 'All hitters'!R:R, "")</f>
        <v>1</v>
      </c>
      <c r="AX10" s="69">
        <f>_xlfn.XLOOKUP(AE10, 'All hitters'!A:A, 'All hitters'!S:S, "")</f>
        <v>1</v>
      </c>
      <c r="AY10" s="69">
        <f>_xlfn.XLOOKUP(AE10, 'All hitters'!A:A, 'All hitters'!T:T, "")</f>
        <v>0</v>
      </c>
      <c r="AZ10" s="69">
        <f>_xlfn.XLOOKUP(AE10, 'All hitters'!A:A, 'All hitters'!U:U, "")</f>
        <v>0</v>
      </c>
      <c r="BA10" s="69">
        <f>_xlfn.XLOOKUP(AE10, 'All hitters'!A:A, 'All hitters'!V:V, "")</f>
        <v>12</v>
      </c>
      <c r="BB10" s="70">
        <f>_xlfn.XLOOKUP(AE10, 'All hitters'!A:A, 'All hitters'!W:W, "")</f>
        <v>0.36499999999999999</v>
      </c>
      <c r="BC10" s="70">
        <f>_xlfn.XLOOKUP(AE10, 'All hitters'!A:A, 'All hitters'!X:X, "")</f>
        <v>0.443</v>
      </c>
      <c r="BD10" s="70">
        <f>_xlfn.XLOOKUP(AE10, 'All hitters'!A:A, 'All hitters'!Y:Y, "")</f>
        <v>0.51900000000000002</v>
      </c>
      <c r="BE10" s="69">
        <f>_xlfn.XLOOKUP(AE10, 'All hitters'!A:A, 'All hitters'!Z:Z, "")</f>
        <v>85.7</v>
      </c>
      <c r="BF10" s="11"/>
      <c r="BG10" s="7" t="s">
        <v>12</v>
      </c>
      <c r="BH10" s="41" t="s">
        <v>130</v>
      </c>
      <c r="BI10" s="41"/>
      <c r="BJ10" s="69">
        <f>_xlfn.XLOOKUP(BH10, 'All hitters'!A:A, 'All hitters'!B:B, "")</f>
        <v>14</v>
      </c>
      <c r="BK10" s="69">
        <f>_xlfn.XLOOKUP(BH10, 'All hitters'!A:A, 'All hitters'!C:C, "")</f>
        <v>13</v>
      </c>
      <c r="BL10" s="69">
        <f>_xlfn.XLOOKUP(BH10, 'All hitters'!A:A, 'All hitters'!D:D, "")</f>
        <v>66</v>
      </c>
      <c r="BM10" s="69">
        <f>_xlfn.XLOOKUP(BH10, 'All hitters'!A:A, 'All hitters'!E:E, "")</f>
        <v>61</v>
      </c>
      <c r="BN10" s="69">
        <f>_xlfn.XLOOKUP(BH10, 'All hitters'!A:A, 'All hitters'!F:F, "")</f>
        <v>10</v>
      </c>
      <c r="BO10" s="69">
        <f>_xlfn.XLOOKUP(BH10, 'All hitters'!A:A, 'All hitters'!G:G, "")</f>
        <v>22</v>
      </c>
      <c r="BP10" s="69">
        <f>_xlfn.XLOOKUP(BH10, 'All hitters'!A:A, 'All hitters'!H:H, "")</f>
        <v>4</v>
      </c>
      <c r="BQ10" s="69">
        <f>_xlfn.XLOOKUP(BH10, 'All hitters'!A:A, 'All hitters'!I:I, "")</f>
        <v>0</v>
      </c>
      <c r="BR10" s="69">
        <f>_xlfn.XLOOKUP(BH10, 'All hitters'!A:A, 'All hitters'!J:J, "")</f>
        <v>0</v>
      </c>
      <c r="BS10" s="69">
        <f>_xlfn.XLOOKUP(BH10, 'All hitters'!A:A, 'All hitters'!K:K, "")</f>
        <v>9</v>
      </c>
      <c r="BT10" s="69">
        <f>_xlfn.XLOOKUP(BH10, 'All hitters'!A:A, 'All hitters'!L:L, "")</f>
        <v>2</v>
      </c>
      <c r="BU10" s="69">
        <f>_xlfn.XLOOKUP(BH10, 'All hitters'!A:A, 'All hitters'!M:M, "")</f>
        <v>0</v>
      </c>
      <c r="BV10" s="69">
        <f>_xlfn.XLOOKUP(BH10, 'All hitters'!A:A, 'All hitters'!N:N, "")</f>
        <v>0</v>
      </c>
      <c r="BW10" s="69">
        <f>_xlfn.XLOOKUP(BH10, 'All hitters'!A:A, 'All hitters'!O:O, "")</f>
        <v>5</v>
      </c>
      <c r="BX10" s="69">
        <f>_xlfn.XLOOKUP(BH10, 'All hitters'!A:A, 'All hitters'!P:P, "")</f>
        <v>5</v>
      </c>
      <c r="BY10" s="69">
        <f>_xlfn.XLOOKUP(BH10, 'All hitters'!A:A, 'All hitters'!Q:Q, "")</f>
        <v>1</v>
      </c>
      <c r="BZ10" s="69">
        <f>_xlfn.XLOOKUP(BH10, 'All hitters'!A:A, 'All hitters'!R:R, "")</f>
        <v>1</v>
      </c>
      <c r="CA10" s="69">
        <f>_xlfn.XLOOKUP(BH10, 'All hitters'!A:A, 'All hitters'!S:S, "")</f>
        <v>2</v>
      </c>
      <c r="CB10" s="69">
        <f>_xlfn.XLOOKUP(BH10, 'All hitters'!A:A, 'All hitters'!T:T, "")</f>
        <v>0</v>
      </c>
      <c r="CC10" s="69">
        <f>_xlfn.XLOOKUP(BH10, 'All hitters'!A:A, 'All hitters'!U:U, "")</f>
        <v>0</v>
      </c>
      <c r="CD10" s="69">
        <f>_xlfn.XLOOKUP(BH10, 'All hitters'!A:A, 'All hitters'!V:V, "")</f>
        <v>10</v>
      </c>
      <c r="CE10" s="70">
        <f>_xlfn.XLOOKUP(BH10, 'All hitters'!A:A, 'All hitters'!W:W, "")</f>
        <v>0.36099999999999999</v>
      </c>
      <c r="CF10" s="70">
        <f>_xlfn.XLOOKUP(BH10, 'All hitters'!A:A, 'All hitters'!X:X, "")</f>
        <v>0.36899999999999999</v>
      </c>
      <c r="CG10" s="70">
        <f>_xlfn.XLOOKUP(BH10, 'All hitters'!A:A, 'All hitters'!Y:Y, "")</f>
        <v>0.42599999999999999</v>
      </c>
      <c r="CH10" s="69">
        <f>_xlfn.XLOOKUP(BH10, 'All hitters'!A:A, 'All hitters'!Z:Z, "")</f>
        <v>71.400000000000006</v>
      </c>
      <c r="CJ10" s="11"/>
      <c r="CK10" s="7" t="s">
        <v>12</v>
      </c>
      <c r="CL10" s="41" t="s">
        <v>613</v>
      </c>
      <c r="CM10" s="41"/>
      <c r="CN10" s="69">
        <f>_xlfn.XLOOKUP(CL10, 'All hitters'!A:A, 'All hitters'!B:B, "")</f>
        <v>13</v>
      </c>
      <c r="CO10" s="69">
        <f>_xlfn.XLOOKUP(CL10, 'All hitters'!A:A, 'All hitters'!C:C, "")</f>
        <v>13</v>
      </c>
      <c r="CP10" s="69">
        <f>_xlfn.XLOOKUP(CL10, 'All hitters'!A:A, 'All hitters'!D:D, "")</f>
        <v>52</v>
      </c>
      <c r="CQ10" s="69">
        <f>_xlfn.XLOOKUP(CL10, 'All hitters'!A:A, 'All hitters'!E:E, "")</f>
        <v>50</v>
      </c>
      <c r="CR10" s="69">
        <f>_xlfn.XLOOKUP(CL10, 'All hitters'!A:A, 'All hitters'!F:F, "")</f>
        <v>11</v>
      </c>
      <c r="CS10" s="69">
        <f>_xlfn.XLOOKUP(CL10, 'All hitters'!A:A, 'All hitters'!G:G, "")</f>
        <v>14</v>
      </c>
      <c r="CT10" s="69">
        <f>_xlfn.XLOOKUP(CL10, 'All hitters'!A:A, 'All hitters'!H:H, "")</f>
        <v>1</v>
      </c>
      <c r="CU10" s="69">
        <f>_xlfn.XLOOKUP(CL10, 'All hitters'!A:A, 'All hitters'!I:I, "")</f>
        <v>1</v>
      </c>
      <c r="CV10" s="69">
        <f>_xlfn.XLOOKUP(CL10, 'All hitters'!A:A, 'All hitters'!J:J, "")</f>
        <v>2</v>
      </c>
      <c r="CW10" s="69">
        <f>_xlfn.XLOOKUP(CL10, 'All hitters'!A:A, 'All hitters'!K:K, "")</f>
        <v>7</v>
      </c>
      <c r="CX10" s="69">
        <f>_xlfn.XLOOKUP(CL10, 'All hitters'!A:A, 'All hitters'!L:L, "")</f>
        <v>2</v>
      </c>
      <c r="CY10" s="69">
        <f>_xlfn.XLOOKUP(CL10, 'All hitters'!A:A, 'All hitters'!M:M, "")</f>
        <v>0</v>
      </c>
      <c r="CZ10" s="69">
        <f>_xlfn.XLOOKUP(CL10, 'All hitters'!A:A, 'All hitters'!N:N, "")</f>
        <v>0</v>
      </c>
      <c r="DA10" s="69">
        <f>_xlfn.XLOOKUP(CL10, 'All hitters'!A:A, 'All hitters'!O:O, "")</f>
        <v>7</v>
      </c>
      <c r="DB10" s="69">
        <f>_xlfn.XLOOKUP(CL10, 'All hitters'!A:A, 'All hitters'!P:P, "")</f>
        <v>1</v>
      </c>
      <c r="DC10" s="69">
        <f>_xlfn.XLOOKUP(CL10, 'All hitters'!A:A, 'All hitters'!Q:Q, "")</f>
        <v>0</v>
      </c>
      <c r="DD10" s="69">
        <f>_xlfn.XLOOKUP(CL10, 'All hitters'!A:A, 'All hitters'!R:R, "")</f>
        <v>0</v>
      </c>
      <c r="DE10" s="69">
        <f>_xlfn.XLOOKUP(CL10, 'All hitters'!A:A, 'All hitters'!S:S, "")</f>
        <v>0</v>
      </c>
      <c r="DF10" s="69">
        <f>_xlfn.XLOOKUP(CL10, 'All hitters'!A:A, 'All hitters'!T:T, "")</f>
        <v>1</v>
      </c>
      <c r="DG10" s="69">
        <f>_xlfn.XLOOKUP(CL10, 'All hitters'!A:A, 'All hitters'!U:U, "")</f>
        <v>0</v>
      </c>
      <c r="DH10" s="69">
        <f>_xlfn.XLOOKUP(CL10, 'All hitters'!A:A, 'All hitters'!V:V, "")</f>
        <v>9</v>
      </c>
      <c r="DI10" s="70">
        <f>_xlfn.XLOOKUP(CL10, 'All hitters'!A:A, 'All hitters'!W:W, "")</f>
        <v>0.28000000000000003</v>
      </c>
      <c r="DJ10" s="70">
        <f>_xlfn.XLOOKUP(CL10, 'All hitters'!A:A, 'All hitters'!X:X, "")</f>
        <v>0.308</v>
      </c>
      <c r="DK10" s="70">
        <f>_xlfn.XLOOKUP(CL10, 'All hitters'!A:A, 'All hitters'!Y:Y, "")</f>
        <v>0.46</v>
      </c>
      <c r="DL10" s="69">
        <f>_xlfn.XLOOKUP(CL10, 'All hitters'!A:A, 'All hitters'!Z:Z, "")</f>
        <v>69.2</v>
      </c>
    </row>
    <row r="11" spans="1:116" x14ac:dyDescent="0.3">
      <c r="A11" s="5" t="s">
        <v>13</v>
      </c>
      <c r="B11" s="41" t="s">
        <v>88</v>
      </c>
      <c r="C11" s="13"/>
      <c r="D11" s="69">
        <f>_xlfn.XLOOKUP(B11, 'All hitters'!A:A, 'All hitters'!B:B, "")</f>
        <v>12</v>
      </c>
      <c r="E11" s="69">
        <f>_xlfn.XLOOKUP(B11, 'All hitters'!A:A, 'All hitters'!C:C, "")</f>
        <v>12</v>
      </c>
      <c r="F11" s="69">
        <f>_xlfn.XLOOKUP(B11, 'All hitters'!A:A, 'All hitters'!D:D, "")</f>
        <v>50</v>
      </c>
      <c r="G11" s="69">
        <f>_xlfn.XLOOKUP(B11, 'All hitters'!A:A, 'All hitters'!E:E, "")</f>
        <v>46</v>
      </c>
      <c r="H11" s="69">
        <f>_xlfn.XLOOKUP(B11, 'All hitters'!A:A, 'All hitters'!F:F, "")</f>
        <v>4</v>
      </c>
      <c r="I11" s="69">
        <f>_xlfn.XLOOKUP(B11, 'All hitters'!A:A, 'All hitters'!G:G, "")</f>
        <v>11</v>
      </c>
      <c r="J11" s="69">
        <f>_xlfn.XLOOKUP(B11, 'All hitters'!A:A, 'All hitters'!H:H, "")</f>
        <v>1</v>
      </c>
      <c r="K11" s="69">
        <f>_xlfn.XLOOKUP(B11, 'All hitters'!A:A, 'All hitters'!I:I, "")</f>
        <v>0</v>
      </c>
      <c r="L11" s="69">
        <f>_xlfn.XLOOKUP(B11, 'All hitters'!A:A, 'All hitters'!J:J, "")</f>
        <v>0</v>
      </c>
      <c r="M11" s="69">
        <f>_xlfn.XLOOKUP(B11, 'All hitters'!A:A, 'All hitters'!K:K, "")</f>
        <v>0</v>
      </c>
      <c r="N11" s="69">
        <f>_xlfn.XLOOKUP(B11, 'All hitters'!A:A, 'All hitters'!L:L, "")</f>
        <v>2</v>
      </c>
      <c r="O11" s="69">
        <f>_xlfn.XLOOKUP(B11, 'All hitters'!A:A, 'All hitters'!M:M, "")</f>
        <v>0</v>
      </c>
      <c r="P11" s="69">
        <f>_xlfn.XLOOKUP(B11, 'All hitters'!A:A, 'All hitters'!N:N, "")</f>
        <v>2</v>
      </c>
      <c r="Q11" s="69">
        <f>_xlfn.XLOOKUP(B11, 'All hitters'!A:A, 'All hitters'!O:O, "")</f>
        <v>6</v>
      </c>
      <c r="R11" s="69">
        <f>_xlfn.XLOOKUP(B11, 'All hitters'!A:A, 'All hitters'!P:P, "")</f>
        <v>1</v>
      </c>
      <c r="S11" s="69">
        <f>_xlfn.XLOOKUP(B11, 'All hitters'!A:A, 'All hitters'!Q:Q, "")</f>
        <v>1</v>
      </c>
      <c r="T11" s="69">
        <f>_xlfn.XLOOKUP(B11, 'All hitters'!A:A, 'All hitters'!R:R, "")</f>
        <v>0</v>
      </c>
      <c r="U11" s="69">
        <f>_xlfn.XLOOKUP(B11, 'All hitters'!A:A, 'All hitters'!S:S, "")</f>
        <v>0</v>
      </c>
      <c r="V11" s="69">
        <f>_xlfn.XLOOKUP(B11, 'All hitters'!A:A, 'All hitters'!T:T, "")</f>
        <v>1</v>
      </c>
      <c r="W11" s="69">
        <f>_xlfn.XLOOKUP(B11, 'All hitters'!A:A, 'All hitters'!U:U, "")</f>
        <v>0</v>
      </c>
      <c r="X11" s="69">
        <f>_xlfn.XLOOKUP(B11, 'All hitters'!A:A, 'All hitters'!V:V, "")</f>
        <v>9</v>
      </c>
      <c r="Y11" s="70">
        <f>_xlfn.XLOOKUP(B11, 'All hitters'!A:A, 'All hitters'!W:W, "")</f>
        <v>0.23899999999999999</v>
      </c>
      <c r="Z11" s="70">
        <f>_xlfn.XLOOKUP(B11, 'All hitters'!A:A, 'All hitters'!X:X, "")</f>
        <v>0.3</v>
      </c>
      <c r="AA11" s="70">
        <f>_xlfn.XLOOKUP(B11, 'All hitters'!A:A, 'All hitters'!Y:Y, "")</f>
        <v>0.26100000000000001</v>
      </c>
      <c r="AB11" s="69">
        <f>_xlfn.XLOOKUP(B11, 'All hitters'!A:A, 'All hitters'!Z:Z, "")</f>
        <v>75</v>
      </c>
      <c r="AC11" s="11"/>
      <c r="AD11" s="7" t="s">
        <v>13</v>
      </c>
      <c r="AE11" s="42" t="s">
        <v>202</v>
      </c>
      <c r="AF11" s="42"/>
      <c r="AG11" s="69">
        <f>_xlfn.XLOOKUP(AE11, 'All hitters'!A:A, 'All hitters'!B:B, "")</f>
        <v>12</v>
      </c>
      <c r="AH11" s="69">
        <f>_xlfn.XLOOKUP(AE11, 'All hitters'!A:A, 'All hitters'!C:C, "")</f>
        <v>12</v>
      </c>
      <c r="AI11" s="69">
        <f>_xlfn.XLOOKUP(AE11, 'All hitters'!A:A, 'All hitters'!D:D, "")</f>
        <v>50</v>
      </c>
      <c r="AJ11" s="69">
        <f>_xlfn.XLOOKUP(AE11, 'All hitters'!A:A, 'All hitters'!E:E, "")</f>
        <v>46</v>
      </c>
      <c r="AK11" s="69">
        <f>_xlfn.XLOOKUP(AE11, 'All hitters'!A:A, 'All hitters'!F:F, "")</f>
        <v>10</v>
      </c>
      <c r="AL11" s="69">
        <f>_xlfn.XLOOKUP(AE11, 'All hitters'!A:A, 'All hitters'!G:G, "")</f>
        <v>12</v>
      </c>
      <c r="AM11" s="69">
        <f>_xlfn.XLOOKUP(AE11, 'All hitters'!A:A, 'All hitters'!H:H, "")</f>
        <v>4</v>
      </c>
      <c r="AN11" s="69">
        <f>_xlfn.XLOOKUP(AE11, 'All hitters'!A:A, 'All hitters'!I:I, "")</f>
        <v>0</v>
      </c>
      <c r="AO11" s="69">
        <f>_xlfn.XLOOKUP(AE11, 'All hitters'!A:A, 'All hitters'!J:J, "")</f>
        <v>1</v>
      </c>
      <c r="AP11" s="69">
        <f>_xlfn.XLOOKUP(AE11, 'All hitters'!A:A, 'All hitters'!K:K, "")</f>
        <v>4</v>
      </c>
      <c r="AQ11" s="69">
        <f>_xlfn.XLOOKUP(AE11, 'All hitters'!A:A, 'All hitters'!L:L, "")</f>
        <v>4</v>
      </c>
      <c r="AR11" s="69">
        <f>_xlfn.XLOOKUP(AE11, 'All hitters'!A:A, 'All hitters'!M:M, "")</f>
        <v>2</v>
      </c>
      <c r="AS11" s="69">
        <f>_xlfn.XLOOKUP(AE11, 'All hitters'!A:A, 'All hitters'!N:N, "")</f>
        <v>0</v>
      </c>
      <c r="AT11" s="69">
        <f>_xlfn.XLOOKUP(AE11, 'All hitters'!A:A, 'All hitters'!O:O, "")</f>
        <v>3</v>
      </c>
      <c r="AU11" s="69">
        <f>_xlfn.XLOOKUP(AE11, 'All hitters'!A:A, 'All hitters'!P:P, "")</f>
        <v>1</v>
      </c>
      <c r="AV11" s="69">
        <f>_xlfn.XLOOKUP(AE11, 'All hitters'!A:A, 'All hitters'!Q:Q, "")</f>
        <v>0</v>
      </c>
      <c r="AW11" s="69">
        <f>_xlfn.XLOOKUP(AE11, 'All hitters'!A:A, 'All hitters'!R:R, "")</f>
        <v>0</v>
      </c>
      <c r="AX11" s="69">
        <f>_xlfn.XLOOKUP(AE11, 'All hitters'!A:A, 'All hitters'!S:S, "")</f>
        <v>0</v>
      </c>
      <c r="AY11" s="69">
        <f>_xlfn.XLOOKUP(AE11, 'All hitters'!A:A, 'All hitters'!T:T, "")</f>
        <v>0</v>
      </c>
      <c r="AZ11" s="69">
        <f>_xlfn.XLOOKUP(AE11, 'All hitters'!A:A, 'All hitters'!U:U, "")</f>
        <v>0</v>
      </c>
      <c r="BA11" s="69">
        <f>_xlfn.XLOOKUP(AE11, 'All hitters'!A:A, 'All hitters'!V:V, "")</f>
        <v>7</v>
      </c>
      <c r="BB11" s="70">
        <f>_xlfn.XLOOKUP(AE11, 'All hitters'!A:A, 'All hitters'!W:W, "")</f>
        <v>0.26100000000000001</v>
      </c>
      <c r="BC11" s="70">
        <f>_xlfn.XLOOKUP(AE11, 'All hitters'!A:A, 'All hitters'!X:X, "")</f>
        <v>0.32</v>
      </c>
      <c r="BD11" s="70">
        <f>_xlfn.XLOOKUP(AE11, 'All hitters'!A:A, 'All hitters'!Y:Y, "")</f>
        <v>0.41299999999999998</v>
      </c>
      <c r="BE11" s="69">
        <f>_xlfn.XLOOKUP(AE11, 'All hitters'!A:A, 'All hitters'!Z:Z, "")</f>
        <v>58.3</v>
      </c>
      <c r="BF11" s="11"/>
      <c r="BG11" s="7" t="s">
        <v>13</v>
      </c>
      <c r="BH11" s="41" t="s">
        <v>160</v>
      </c>
      <c r="BI11" s="41"/>
      <c r="BJ11" s="69">
        <f>_xlfn.XLOOKUP(BH11, 'All hitters'!A:A, 'All hitters'!B:B, "")</f>
        <v>10</v>
      </c>
      <c r="BK11" s="69">
        <f>_xlfn.XLOOKUP(BH11, 'All hitters'!A:A, 'All hitters'!C:C, "")</f>
        <v>8</v>
      </c>
      <c r="BL11" s="69">
        <f>_xlfn.XLOOKUP(BH11, 'All hitters'!A:A, 'All hitters'!D:D, "")</f>
        <v>35</v>
      </c>
      <c r="BM11" s="69">
        <f>_xlfn.XLOOKUP(BH11, 'All hitters'!A:A, 'All hitters'!E:E, "")</f>
        <v>33</v>
      </c>
      <c r="BN11" s="69">
        <f>_xlfn.XLOOKUP(BH11, 'All hitters'!A:A, 'All hitters'!F:F, "")</f>
        <v>6</v>
      </c>
      <c r="BO11" s="69">
        <f>_xlfn.XLOOKUP(BH11, 'All hitters'!A:A, 'All hitters'!G:G, "")</f>
        <v>11</v>
      </c>
      <c r="BP11" s="69">
        <f>_xlfn.XLOOKUP(BH11, 'All hitters'!A:A, 'All hitters'!H:H, "")</f>
        <v>1</v>
      </c>
      <c r="BQ11" s="69">
        <f>_xlfn.XLOOKUP(BH11, 'All hitters'!A:A, 'All hitters'!I:I, "")</f>
        <v>0</v>
      </c>
      <c r="BR11" s="69">
        <f>_xlfn.XLOOKUP(BH11, 'All hitters'!A:A, 'All hitters'!J:J, "")</f>
        <v>2</v>
      </c>
      <c r="BS11" s="69">
        <f>_xlfn.XLOOKUP(BH11, 'All hitters'!A:A, 'All hitters'!K:K, "")</f>
        <v>5</v>
      </c>
      <c r="BT11" s="69">
        <f>_xlfn.XLOOKUP(BH11, 'All hitters'!A:A, 'All hitters'!L:L, "")</f>
        <v>2</v>
      </c>
      <c r="BU11" s="69">
        <f>_xlfn.XLOOKUP(BH11, 'All hitters'!A:A, 'All hitters'!M:M, "")</f>
        <v>0</v>
      </c>
      <c r="BV11" s="69">
        <f>_xlfn.XLOOKUP(BH11, 'All hitters'!A:A, 'All hitters'!N:N, "")</f>
        <v>0</v>
      </c>
      <c r="BW11" s="69">
        <f>_xlfn.XLOOKUP(BH11, 'All hitters'!A:A, 'All hitters'!O:O, "")</f>
        <v>5</v>
      </c>
      <c r="BX11" s="69">
        <f>_xlfn.XLOOKUP(BH11, 'All hitters'!A:A, 'All hitters'!P:P, "")</f>
        <v>0</v>
      </c>
      <c r="BY11" s="69">
        <f>_xlfn.XLOOKUP(BH11, 'All hitters'!A:A, 'All hitters'!Q:Q, "")</f>
        <v>0</v>
      </c>
      <c r="BZ11" s="69">
        <f>_xlfn.XLOOKUP(BH11, 'All hitters'!A:A, 'All hitters'!R:R, "")</f>
        <v>0</v>
      </c>
      <c r="CA11" s="69">
        <f>_xlfn.XLOOKUP(BH11, 'All hitters'!A:A, 'All hitters'!S:S, "")</f>
        <v>0</v>
      </c>
      <c r="CB11" s="69">
        <f>_xlfn.XLOOKUP(BH11, 'All hitters'!A:A, 'All hitters'!T:T, "")</f>
        <v>1</v>
      </c>
      <c r="CC11" s="69">
        <f>_xlfn.XLOOKUP(BH11, 'All hitters'!A:A, 'All hitters'!U:U, "")</f>
        <v>0</v>
      </c>
      <c r="CD11" s="69">
        <f>_xlfn.XLOOKUP(BH11, 'All hitters'!A:A, 'All hitters'!V:V, "")</f>
        <v>6</v>
      </c>
      <c r="CE11" s="70">
        <f>_xlfn.XLOOKUP(BH11, 'All hitters'!A:A, 'All hitters'!W:W, "")</f>
        <v>0.33300000000000002</v>
      </c>
      <c r="CF11" s="70">
        <f>_xlfn.XLOOKUP(BH11, 'All hitters'!A:A, 'All hitters'!X:X, "")</f>
        <v>0.371</v>
      </c>
      <c r="CG11" s="70">
        <f>_xlfn.XLOOKUP(BH11, 'All hitters'!A:A, 'All hitters'!Y:Y, "")</f>
        <v>0.54500000000000004</v>
      </c>
      <c r="CH11" s="69">
        <f>_xlfn.XLOOKUP(BH11, 'All hitters'!A:A, 'All hitters'!Z:Z, "")</f>
        <v>60</v>
      </c>
      <c r="CJ11" s="11"/>
      <c r="CK11" s="7" t="s">
        <v>13</v>
      </c>
      <c r="CL11" s="41" t="s">
        <v>122</v>
      </c>
      <c r="CM11" s="41"/>
      <c r="CN11" s="69">
        <f>_xlfn.XLOOKUP(CL11, 'All hitters'!A:A, 'All hitters'!B:B, "")</f>
        <v>6</v>
      </c>
      <c r="CO11" s="69">
        <f>_xlfn.XLOOKUP(CL11, 'All hitters'!A:A, 'All hitters'!C:C, "")</f>
        <v>6</v>
      </c>
      <c r="CP11" s="69">
        <f>_xlfn.XLOOKUP(CL11, 'All hitters'!A:A, 'All hitters'!D:D, "")</f>
        <v>24</v>
      </c>
      <c r="CQ11" s="69">
        <f>_xlfn.XLOOKUP(CL11, 'All hitters'!A:A, 'All hitters'!E:E, "")</f>
        <v>20</v>
      </c>
      <c r="CR11" s="69">
        <f>_xlfn.XLOOKUP(CL11, 'All hitters'!A:A, 'All hitters'!F:F, "")</f>
        <v>5</v>
      </c>
      <c r="CS11" s="69">
        <f>_xlfn.XLOOKUP(CL11, 'All hitters'!A:A, 'All hitters'!G:G, "")</f>
        <v>8</v>
      </c>
      <c r="CT11" s="69">
        <f>_xlfn.XLOOKUP(CL11, 'All hitters'!A:A, 'All hitters'!H:H, "")</f>
        <v>0</v>
      </c>
      <c r="CU11" s="69">
        <f>_xlfn.XLOOKUP(CL11, 'All hitters'!A:A, 'All hitters'!I:I, "")</f>
        <v>0</v>
      </c>
      <c r="CV11" s="69">
        <f>_xlfn.XLOOKUP(CL11, 'All hitters'!A:A, 'All hitters'!J:J, "")</f>
        <v>0</v>
      </c>
      <c r="CW11" s="69">
        <f>_xlfn.XLOOKUP(CL11, 'All hitters'!A:A, 'All hitters'!K:K, "")</f>
        <v>1</v>
      </c>
      <c r="CX11" s="69">
        <f>_xlfn.XLOOKUP(CL11, 'All hitters'!A:A, 'All hitters'!L:L, "")</f>
        <v>3</v>
      </c>
      <c r="CY11" s="69">
        <f>_xlfn.XLOOKUP(CL11, 'All hitters'!A:A, 'All hitters'!M:M, "")</f>
        <v>0</v>
      </c>
      <c r="CZ11" s="69">
        <f>_xlfn.XLOOKUP(CL11, 'All hitters'!A:A, 'All hitters'!N:N, "")</f>
        <v>1</v>
      </c>
      <c r="DA11" s="69">
        <f>_xlfn.XLOOKUP(CL11, 'All hitters'!A:A, 'All hitters'!O:O, "")</f>
        <v>1</v>
      </c>
      <c r="DB11" s="69">
        <f>_xlfn.XLOOKUP(CL11, 'All hitters'!A:A, 'All hitters'!P:P, "")</f>
        <v>5</v>
      </c>
      <c r="DC11" s="69">
        <f>_xlfn.XLOOKUP(CL11, 'All hitters'!A:A, 'All hitters'!Q:Q, "")</f>
        <v>0</v>
      </c>
      <c r="DD11" s="69">
        <f>_xlfn.XLOOKUP(CL11, 'All hitters'!A:A, 'All hitters'!R:R, "")</f>
        <v>0</v>
      </c>
      <c r="DE11" s="69">
        <f>_xlfn.XLOOKUP(CL11, 'All hitters'!A:A, 'All hitters'!S:S, "")</f>
        <v>0</v>
      </c>
      <c r="DF11" s="69">
        <f>_xlfn.XLOOKUP(CL11, 'All hitters'!A:A, 'All hitters'!T:T, "")</f>
        <v>0</v>
      </c>
      <c r="DG11" s="69">
        <f>_xlfn.XLOOKUP(CL11, 'All hitters'!A:A, 'All hitters'!U:U, "")</f>
        <v>0</v>
      </c>
      <c r="DH11" s="69">
        <f>_xlfn.XLOOKUP(CL11, 'All hitters'!A:A, 'All hitters'!V:V, "")</f>
        <v>3</v>
      </c>
      <c r="DI11" s="70">
        <f>_xlfn.XLOOKUP(CL11, 'All hitters'!A:A, 'All hitters'!W:W, "")</f>
        <v>0.4</v>
      </c>
      <c r="DJ11" s="70">
        <f>_xlfn.XLOOKUP(CL11, 'All hitters'!A:A, 'All hitters'!X:X, "")</f>
        <v>0.5</v>
      </c>
      <c r="DK11" s="70">
        <f>_xlfn.XLOOKUP(CL11, 'All hitters'!A:A, 'All hitters'!Y:Y, "")</f>
        <v>0.4</v>
      </c>
      <c r="DL11" s="69">
        <f>_xlfn.XLOOKUP(CL11, 'All hitters'!A:A, 'All hitters'!Z:Z, "")</f>
        <v>50</v>
      </c>
    </row>
    <row r="12" spans="1:116" x14ac:dyDescent="0.3">
      <c r="A12" s="5" t="s">
        <v>13</v>
      </c>
      <c r="B12" s="41" t="s">
        <v>289</v>
      </c>
      <c r="C12" s="13"/>
      <c r="D12" s="69">
        <f>_xlfn.XLOOKUP(B12, 'All hitters'!A:A, 'All hitters'!B:B, "")</f>
        <v>13</v>
      </c>
      <c r="E12" s="69">
        <f>_xlfn.XLOOKUP(B12, 'All hitters'!A:A, 'All hitters'!C:C, "")</f>
        <v>13</v>
      </c>
      <c r="F12" s="69">
        <f>_xlfn.XLOOKUP(B12, 'All hitters'!A:A, 'All hitters'!D:D, "")</f>
        <v>52</v>
      </c>
      <c r="G12" s="69">
        <f>_xlfn.XLOOKUP(B12, 'All hitters'!A:A, 'All hitters'!E:E, "")</f>
        <v>44</v>
      </c>
      <c r="H12" s="69">
        <f>_xlfn.XLOOKUP(B12, 'All hitters'!A:A, 'All hitters'!F:F, "")</f>
        <v>5</v>
      </c>
      <c r="I12" s="69">
        <f>_xlfn.XLOOKUP(B12, 'All hitters'!A:A, 'All hitters'!G:G, "")</f>
        <v>9</v>
      </c>
      <c r="J12" s="69">
        <f>_xlfn.XLOOKUP(B12, 'All hitters'!A:A, 'All hitters'!H:H, "")</f>
        <v>2</v>
      </c>
      <c r="K12" s="69">
        <f>_xlfn.XLOOKUP(B12, 'All hitters'!A:A, 'All hitters'!I:I, "")</f>
        <v>0</v>
      </c>
      <c r="L12" s="69">
        <f>_xlfn.XLOOKUP(B12, 'All hitters'!A:A, 'All hitters'!J:J, "")</f>
        <v>2</v>
      </c>
      <c r="M12" s="69">
        <f>_xlfn.XLOOKUP(B12, 'All hitters'!A:A, 'All hitters'!K:K, "")</f>
        <v>5</v>
      </c>
      <c r="N12" s="69">
        <f>_xlfn.XLOOKUP(B12, 'All hitters'!A:A, 'All hitters'!L:L, "")</f>
        <v>8</v>
      </c>
      <c r="O12" s="69">
        <f>_xlfn.XLOOKUP(B12, 'All hitters'!A:A, 'All hitters'!M:M, "")</f>
        <v>0</v>
      </c>
      <c r="P12" s="69">
        <f>_xlfn.XLOOKUP(B12, 'All hitters'!A:A, 'All hitters'!N:N, "")</f>
        <v>0</v>
      </c>
      <c r="Q12" s="69">
        <f>_xlfn.XLOOKUP(B12, 'All hitters'!A:A, 'All hitters'!O:O, "")</f>
        <v>5</v>
      </c>
      <c r="R12" s="69">
        <f>_xlfn.XLOOKUP(B12, 'All hitters'!A:A, 'All hitters'!P:P, "")</f>
        <v>2</v>
      </c>
      <c r="S12" s="69">
        <f>_xlfn.XLOOKUP(B12, 'All hitters'!A:A, 'All hitters'!Q:Q, "")</f>
        <v>1</v>
      </c>
      <c r="T12" s="69">
        <f>_xlfn.XLOOKUP(B12, 'All hitters'!A:A, 'All hitters'!R:R, "")</f>
        <v>0</v>
      </c>
      <c r="U12" s="69">
        <f>_xlfn.XLOOKUP(B12, 'All hitters'!A:A, 'All hitters'!S:S, "")</f>
        <v>0</v>
      </c>
      <c r="V12" s="69">
        <f>_xlfn.XLOOKUP(B12, 'All hitters'!A:A, 'All hitters'!T:T, "")</f>
        <v>1</v>
      </c>
      <c r="W12" s="69">
        <f>_xlfn.XLOOKUP(B12, 'All hitters'!A:A, 'All hitters'!U:U, "")</f>
        <v>0</v>
      </c>
      <c r="X12" s="69">
        <f>_xlfn.XLOOKUP(B12, 'All hitters'!A:A, 'All hitters'!V:V, "")</f>
        <v>5</v>
      </c>
      <c r="Y12" s="70">
        <f>_xlfn.XLOOKUP(B12, 'All hitters'!A:A, 'All hitters'!W:W, "")</f>
        <v>0.20499999999999999</v>
      </c>
      <c r="Z12" s="70">
        <f>_xlfn.XLOOKUP(B12, 'All hitters'!A:A, 'All hitters'!X:X, "")</f>
        <v>0.32700000000000001</v>
      </c>
      <c r="AA12" s="70">
        <f>_xlfn.XLOOKUP(B12, 'All hitters'!A:A, 'All hitters'!Y:Y, "")</f>
        <v>0.38600000000000001</v>
      </c>
      <c r="AB12" s="69">
        <f>_xlfn.XLOOKUP(B12, 'All hitters'!A:A, 'All hitters'!Z:Z, "")</f>
        <v>38.5</v>
      </c>
      <c r="AC12" s="11"/>
      <c r="AD12" s="7" t="s">
        <v>13</v>
      </c>
      <c r="AE12" s="42" t="s">
        <v>102</v>
      </c>
      <c r="AF12" s="42"/>
      <c r="AG12" s="69">
        <f>_xlfn.XLOOKUP(AE12, 'All hitters'!A:A, 'All hitters'!B:B, "")</f>
        <v>12</v>
      </c>
      <c r="AH12" s="69">
        <f>_xlfn.XLOOKUP(AE12, 'All hitters'!A:A, 'All hitters'!C:C, "")</f>
        <v>9</v>
      </c>
      <c r="AI12" s="69">
        <f>_xlfn.XLOOKUP(AE12, 'All hitters'!A:A, 'All hitters'!D:D, "")</f>
        <v>46</v>
      </c>
      <c r="AJ12" s="69">
        <f>_xlfn.XLOOKUP(AE12, 'All hitters'!A:A, 'All hitters'!E:E, "")</f>
        <v>42</v>
      </c>
      <c r="AK12" s="69">
        <f>_xlfn.XLOOKUP(AE12, 'All hitters'!A:A, 'All hitters'!F:F, "")</f>
        <v>7</v>
      </c>
      <c r="AL12" s="69">
        <f>_xlfn.XLOOKUP(AE12, 'All hitters'!A:A, 'All hitters'!G:G, "")</f>
        <v>12</v>
      </c>
      <c r="AM12" s="69">
        <f>_xlfn.XLOOKUP(AE12, 'All hitters'!A:A, 'All hitters'!H:H, "")</f>
        <v>3</v>
      </c>
      <c r="AN12" s="69">
        <f>_xlfn.XLOOKUP(AE12, 'All hitters'!A:A, 'All hitters'!I:I, "")</f>
        <v>0</v>
      </c>
      <c r="AO12" s="69">
        <f>_xlfn.XLOOKUP(AE12, 'All hitters'!A:A, 'All hitters'!J:J, "")</f>
        <v>3</v>
      </c>
      <c r="AP12" s="69">
        <f>_xlfn.XLOOKUP(AE12, 'All hitters'!A:A, 'All hitters'!K:K, "")</f>
        <v>8</v>
      </c>
      <c r="AQ12" s="69">
        <f>_xlfn.XLOOKUP(AE12, 'All hitters'!A:A, 'All hitters'!L:L, "")</f>
        <v>4</v>
      </c>
      <c r="AR12" s="69">
        <f>_xlfn.XLOOKUP(AE12, 'All hitters'!A:A, 'All hitters'!M:M, "")</f>
        <v>1</v>
      </c>
      <c r="AS12" s="69">
        <f>_xlfn.XLOOKUP(AE12, 'All hitters'!A:A, 'All hitters'!N:N, "")</f>
        <v>0</v>
      </c>
      <c r="AT12" s="69">
        <f>_xlfn.XLOOKUP(AE12, 'All hitters'!A:A, 'All hitters'!O:O, "")</f>
        <v>10</v>
      </c>
      <c r="AU12" s="69">
        <f>_xlfn.XLOOKUP(AE12, 'All hitters'!A:A, 'All hitters'!P:P, "")</f>
        <v>1</v>
      </c>
      <c r="AV12" s="69">
        <f>_xlfn.XLOOKUP(AE12, 'All hitters'!A:A, 'All hitters'!Q:Q, "")</f>
        <v>0</v>
      </c>
      <c r="AW12" s="69">
        <f>_xlfn.XLOOKUP(AE12, 'All hitters'!A:A, 'All hitters'!R:R, "")</f>
        <v>0</v>
      </c>
      <c r="AX12" s="69">
        <f>_xlfn.XLOOKUP(AE12, 'All hitters'!A:A, 'All hitters'!S:S, "")</f>
        <v>0</v>
      </c>
      <c r="AY12" s="69">
        <f>_xlfn.XLOOKUP(AE12, 'All hitters'!A:A, 'All hitters'!T:T, "")</f>
        <v>1</v>
      </c>
      <c r="AZ12" s="69">
        <f>_xlfn.XLOOKUP(AE12, 'All hitters'!A:A, 'All hitters'!U:U, "")</f>
        <v>0</v>
      </c>
      <c r="BA12" s="69">
        <f>_xlfn.XLOOKUP(AE12, 'All hitters'!A:A, 'All hitters'!V:V, "")</f>
        <v>6</v>
      </c>
      <c r="BB12" s="70">
        <f>_xlfn.XLOOKUP(AE12, 'All hitters'!A:A, 'All hitters'!W:W, "")</f>
        <v>0.28599999999999998</v>
      </c>
      <c r="BC12" s="70">
        <f>_xlfn.XLOOKUP(AE12, 'All hitters'!A:A, 'All hitters'!X:X, "")</f>
        <v>0.34799999999999998</v>
      </c>
      <c r="BD12" s="70">
        <f>_xlfn.XLOOKUP(AE12, 'All hitters'!A:A, 'All hitters'!Y:Y, "")</f>
        <v>0.57099999999999995</v>
      </c>
      <c r="BE12" s="69">
        <f>_xlfn.XLOOKUP(AE12, 'All hitters'!A:A, 'All hitters'!Z:Z, "")</f>
        <v>50</v>
      </c>
      <c r="BF12" s="11"/>
      <c r="BG12" s="7" t="s">
        <v>13</v>
      </c>
      <c r="BH12" s="41" t="s">
        <v>132</v>
      </c>
      <c r="BI12" s="41"/>
      <c r="BJ12" s="69">
        <f>_xlfn.XLOOKUP(BH12, 'All hitters'!A:A, 'All hitters'!B:B, "")</f>
        <v>14</v>
      </c>
      <c r="BK12" s="69">
        <f>_xlfn.XLOOKUP(BH12, 'All hitters'!A:A, 'All hitters'!C:C, "")</f>
        <v>14</v>
      </c>
      <c r="BL12" s="69">
        <f>_xlfn.XLOOKUP(BH12, 'All hitters'!A:A, 'All hitters'!D:D, "")</f>
        <v>65</v>
      </c>
      <c r="BM12" s="69">
        <f>_xlfn.XLOOKUP(BH12, 'All hitters'!A:A, 'All hitters'!E:E, "")</f>
        <v>59</v>
      </c>
      <c r="BN12" s="69">
        <f>_xlfn.XLOOKUP(BH12, 'All hitters'!A:A, 'All hitters'!F:F, "")</f>
        <v>5</v>
      </c>
      <c r="BO12" s="69">
        <f>_xlfn.XLOOKUP(BH12, 'All hitters'!A:A, 'All hitters'!G:G, "")</f>
        <v>16</v>
      </c>
      <c r="BP12" s="69">
        <f>_xlfn.XLOOKUP(BH12, 'All hitters'!A:A, 'All hitters'!H:H, "")</f>
        <v>2</v>
      </c>
      <c r="BQ12" s="69">
        <f>_xlfn.XLOOKUP(BH12, 'All hitters'!A:A, 'All hitters'!I:I, "")</f>
        <v>1</v>
      </c>
      <c r="BR12" s="69">
        <f>_xlfn.XLOOKUP(BH12, 'All hitters'!A:A, 'All hitters'!J:J, "")</f>
        <v>2</v>
      </c>
      <c r="BS12" s="69">
        <f>_xlfn.XLOOKUP(BH12, 'All hitters'!A:A, 'All hitters'!K:K, "")</f>
        <v>6</v>
      </c>
      <c r="BT12" s="69">
        <f>_xlfn.XLOOKUP(BH12, 'All hitters'!A:A, 'All hitters'!L:L, "")</f>
        <v>5</v>
      </c>
      <c r="BU12" s="69">
        <f>_xlfn.XLOOKUP(BH12, 'All hitters'!A:A, 'All hitters'!M:M, "")</f>
        <v>2</v>
      </c>
      <c r="BV12" s="69">
        <f>_xlfn.XLOOKUP(BH12, 'All hitters'!A:A, 'All hitters'!N:N, "")</f>
        <v>0</v>
      </c>
      <c r="BW12" s="69">
        <f>_xlfn.XLOOKUP(BH12, 'All hitters'!A:A, 'All hitters'!O:O, "")</f>
        <v>12</v>
      </c>
      <c r="BX12" s="69">
        <f>_xlfn.XLOOKUP(BH12, 'All hitters'!A:A, 'All hitters'!P:P, "")</f>
        <v>0</v>
      </c>
      <c r="BY12" s="69">
        <f>_xlfn.XLOOKUP(BH12, 'All hitters'!A:A, 'All hitters'!Q:Q, "")</f>
        <v>0</v>
      </c>
      <c r="BZ12" s="69">
        <f>_xlfn.XLOOKUP(BH12, 'All hitters'!A:A, 'All hitters'!R:R, "")</f>
        <v>1</v>
      </c>
      <c r="CA12" s="69">
        <f>_xlfn.XLOOKUP(BH12, 'All hitters'!A:A, 'All hitters'!S:S, "")</f>
        <v>0</v>
      </c>
      <c r="CB12" s="69">
        <f>_xlfn.XLOOKUP(BH12, 'All hitters'!A:A, 'All hitters'!T:T, "")</f>
        <v>0</v>
      </c>
      <c r="CC12" s="69">
        <f>_xlfn.XLOOKUP(BH12, 'All hitters'!A:A, 'All hitters'!U:U, "")</f>
        <v>0</v>
      </c>
      <c r="CD12" s="69">
        <f>_xlfn.XLOOKUP(BH12, 'All hitters'!A:A, 'All hitters'!V:V, "")</f>
        <v>10</v>
      </c>
      <c r="CE12" s="70">
        <f>_xlfn.XLOOKUP(BH12, 'All hitters'!A:A, 'All hitters'!W:W, "")</f>
        <v>0.27100000000000002</v>
      </c>
      <c r="CF12" s="70">
        <f>_xlfn.XLOOKUP(BH12, 'All hitters'!A:A, 'All hitters'!X:X, "")</f>
        <v>0.32800000000000001</v>
      </c>
      <c r="CG12" s="70">
        <f>_xlfn.XLOOKUP(BH12, 'All hitters'!A:A, 'All hitters'!Y:Y, "")</f>
        <v>0.441</v>
      </c>
      <c r="CH12" s="69">
        <f>_xlfn.XLOOKUP(BH12, 'All hitters'!A:A, 'All hitters'!Z:Z, "")</f>
        <v>71.400000000000006</v>
      </c>
      <c r="CJ12" s="11"/>
      <c r="CK12" s="7" t="s">
        <v>13</v>
      </c>
      <c r="CL12" s="41" t="s">
        <v>70</v>
      </c>
      <c r="CM12" s="41"/>
      <c r="CN12" s="69">
        <f>_xlfn.XLOOKUP(CL12, 'All hitters'!A:A, 'All hitters'!B:B, "")</f>
        <v>12</v>
      </c>
      <c r="CO12" s="69">
        <f>_xlfn.XLOOKUP(CL12, 'All hitters'!A:A, 'All hitters'!C:C, "")</f>
        <v>12</v>
      </c>
      <c r="CP12" s="69">
        <f>_xlfn.XLOOKUP(CL12, 'All hitters'!A:A, 'All hitters'!D:D, "")</f>
        <v>54</v>
      </c>
      <c r="CQ12" s="69">
        <f>_xlfn.XLOOKUP(CL12, 'All hitters'!A:A, 'All hitters'!E:E, "")</f>
        <v>46</v>
      </c>
      <c r="CR12" s="69">
        <f>_xlfn.XLOOKUP(CL12, 'All hitters'!A:A, 'All hitters'!F:F, "")</f>
        <v>7</v>
      </c>
      <c r="CS12" s="69">
        <f>_xlfn.XLOOKUP(CL12, 'All hitters'!A:A, 'All hitters'!G:G, "")</f>
        <v>14</v>
      </c>
      <c r="CT12" s="69">
        <f>_xlfn.XLOOKUP(CL12, 'All hitters'!A:A, 'All hitters'!H:H, "")</f>
        <v>3</v>
      </c>
      <c r="CU12" s="69">
        <f>_xlfn.XLOOKUP(CL12, 'All hitters'!A:A, 'All hitters'!I:I, "")</f>
        <v>0</v>
      </c>
      <c r="CV12" s="69">
        <f>_xlfn.XLOOKUP(CL12, 'All hitters'!A:A, 'All hitters'!J:J, "")</f>
        <v>1</v>
      </c>
      <c r="CW12" s="69">
        <f>_xlfn.XLOOKUP(CL12, 'All hitters'!A:A, 'All hitters'!K:K, "")</f>
        <v>4</v>
      </c>
      <c r="CX12" s="69">
        <f>_xlfn.XLOOKUP(CL12, 'All hitters'!A:A, 'All hitters'!L:L, "")</f>
        <v>7</v>
      </c>
      <c r="CY12" s="69">
        <f>_xlfn.XLOOKUP(CL12, 'All hitters'!A:A, 'All hitters'!M:M, "")</f>
        <v>4</v>
      </c>
      <c r="CZ12" s="69">
        <f>_xlfn.XLOOKUP(CL12, 'All hitters'!A:A, 'All hitters'!N:N, "")</f>
        <v>0</v>
      </c>
      <c r="DA12" s="69">
        <f>_xlfn.XLOOKUP(CL12, 'All hitters'!A:A, 'All hitters'!O:O, "")</f>
        <v>3</v>
      </c>
      <c r="DB12" s="69">
        <f>_xlfn.XLOOKUP(CL12, 'All hitters'!A:A, 'All hitters'!P:P, "")</f>
        <v>5</v>
      </c>
      <c r="DC12" s="69">
        <f>_xlfn.XLOOKUP(CL12, 'All hitters'!A:A, 'All hitters'!Q:Q, "")</f>
        <v>1</v>
      </c>
      <c r="DD12" s="69">
        <f>_xlfn.XLOOKUP(CL12, 'All hitters'!A:A, 'All hitters'!R:R, "")</f>
        <v>0</v>
      </c>
      <c r="DE12" s="69">
        <f>_xlfn.XLOOKUP(CL12, 'All hitters'!A:A, 'All hitters'!S:S, "")</f>
        <v>1</v>
      </c>
      <c r="DF12" s="69">
        <f>_xlfn.XLOOKUP(CL12, 'All hitters'!A:A, 'All hitters'!T:T, "")</f>
        <v>0</v>
      </c>
      <c r="DG12" s="69">
        <f>_xlfn.XLOOKUP(CL12, 'All hitters'!A:A, 'All hitters'!U:U, "")</f>
        <v>0</v>
      </c>
      <c r="DH12" s="69">
        <f>_xlfn.XLOOKUP(CL12, 'All hitters'!A:A, 'All hitters'!V:V, "")</f>
        <v>10</v>
      </c>
      <c r="DI12" s="70">
        <f>_xlfn.XLOOKUP(CL12, 'All hitters'!A:A, 'All hitters'!W:W, "")</f>
        <v>0.30399999999999999</v>
      </c>
      <c r="DJ12" s="70">
        <f>_xlfn.XLOOKUP(CL12, 'All hitters'!A:A, 'All hitters'!X:X, "")</f>
        <v>0.38900000000000001</v>
      </c>
      <c r="DK12" s="70">
        <f>_xlfn.XLOOKUP(CL12, 'All hitters'!A:A, 'All hitters'!Y:Y, "")</f>
        <v>0.435</v>
      </c>
      <c r="DL12" s="69">
        <f>_xlfn.XLOOKUP(CL12, 'All hitters'!A:A, 'All hitters'!Z:Z, "")</f>
        <v>83.3</v>
      </c>
    </row>
    <row r="13" spans="1:116" x14ac:dyDescent="0.3">
      <c r="A13" s="5" t="s">
        <v>13</v>
      </c>
      <c r="B13" s="41" t="s">
        <v>360</v>
      </c>
      <c r="C13" s="13"/>
      <c r="D13" s="69">
        <f>_xlfn.XLOOKUP(B13, 'All hitters'!A:A, 'All hitters'!B:B, "")</f>
        <v>11</v>
      </c>
      <c r="E13" s="69">
        <f>_xlfn.XLOOKUP(B13, 'All hitters'!A:A, 'All hitters'!C:C, "")</f>
        <v>10</v>
      </c>
      <c r="F13" s="69">
        <f>_xlfn.XLOOKUP(B13, 'All hitters'!A:A, 'All hitters'!D:D, "")</f>
        <v>42</v>
      </c>
      <c r="G13" s="69">
        <f>_xlfn.XLOOKUP(B13, 'All hitters'!A:A, 'All hitters'!E:E, "")</f>
        <v>39</v>
      </c>
      <c r="H13" s="69">
        <f>_xlfn.XLOOKUP(B13, 'All hitters'!A:A, 'All hitters'!F:F, "")</f>
        <v>5</v>
      </c>
      <c r="I13" s="69">
        <f>_xlfn.XLOOKUP(B13, 'All hitters'!A:A, 'All hitters'!G:G, "")</f>
        <v>10</v>
      </c>
      <c r="J13" s="69">
        <f>_xlfn.XLOOKUP(B13, 'All hitters'!A:A, 'All hitters'!H:H, "")</f>
        <v>1</v>
      </c>
      <c r="K13" s="69">
        <f>_xlfn.XLOOKUP(B13, 'All hitters'!A:A, 'All hitters'!I:I, "")</f>
        <v>0</v>
      </c>
      <c r="L13" s="69">
        <f>_xlfn.XLOOKUP(B13, 'All hitters'!A:A, 'All hitters'!J:J, "")</f>
        <v>0</v>
      </c>
      <c r="M13" s="69">
        <f>_xlfn.XLOOKUP(B13, 'All hitters'!A:A, 'All hitters'!K:K, "")</f>
        <v>1</v>
      </c>
      <c r="N13" s="69">
        <f>_xlfn.XLOOKUP(B13, 'All hitters'!A:A, 'All hitters'!L:L, "")</f>
        <v>3</v>
      </c>
      <c r="O13" s="69">
        <f>_xlfn.XLOOKUP(B13, 'All hitters'!A:A, 'All hitters'!M:M, "")</f>
        <v>0</v>
      </c>
      <c r="P13" s="69">
        <f>_xlfn.XLOOKUP(B13, 'All hitters'!A:A, 'All hitters'!N:N, "")</f>
        <v>0</v>
      </c>
      <c r="Q13" s="69">
        <f>_xlfn.XLOOKUP(B13, 'All hitters'!A:A, 'All hitters'!O:O, "")</f>
        <v>2</v>
      </c>
      <c r="R13" s="69">
        <f>_xlfn.XLOOKUP(B13, 'All hitters'!A:A, 'All hitters'!P:P, "")</f>
        <v>1</v>
      </c>
      <c r="S13" s="69">
        <f>_xlfn.XLOOKUP(B13, 'All hitters'!A:A, 'All hitters'!Q:Q, "")</f>
        <v>1</v>
      </c>
      <c r="T13" s="69">
        <f>_xlfn.XLOOKUP(B13, 'All hitters'!A:A, 'All hitters'!R:R, "")</f>
        <v>0</v>
      </c>
      <c r="U13" s="69">
        <f>_xlfn.XLOOKUP(B13, 'All hitters'!A:A, 'All hitters'!S:S, "")</f>
        <v>0</v>
      </c>
      <c r="V13" s="69">
        <f>_xlfn.XLOOKUP(B13, 'All hitters'!A:A, 'All hitters'!T:T, "")</f>
        <v>0</v>
      </c>
      <c r="W13" s="69">
        <f>_xlfn.XLOOKUP(B13, 'All hitters'!A:A, 'All hitters'!U:U, "")</f>
        <v>0</v>
      </c>
      <c r="X13" s="69">
        <f>_xlfn.XLOOKUP(B13, 'All hitters'!A:A, 'All hitters'!V:V, "")</f>
        <v>7</v>
      </c>
      <c r="Y13" s="70">
        <f>_xlfn.XLOOKUP(B13, 'All hitters'!A:A, 'All hitters'!W:W, "")</f>
        <v>0.25600000000000001</v>
      </c>
      <c r="Z13" s="70">
        <f>_xlfn.XLOOKUP(B13, 'All hitters'!A:A, 'All hitters'!X:X, "")</f>
        <v>0.31</v>
      </c>
      <c r="AA13" s="70">
        <f>_xlfn.XLOOKUP(B13, 'All hitters'!A:A, 'All hitters'!Y:Y, "")</f>
        <v>0.28199999999999997</v>
      </c>
      <c r="AB13" s="69">
        <f>_xlfn.XLOOKUP(B13, 'All hitters'!A:A, 'All hitters'!Z:Z, "")</f>
        <v>63.6</v>
      </c>
      <c r="AC13" s="11"/>
      <c r="AD13" s="7" t="s">
        <v>13</v>
      </c>
      <c r="AE13" s="42" t="s">
        <v>293</v>
      </c>
      <c r="AF13" s="42"/>
      <c r="AG13" s="69">
        <f>_xlfn.XLOOKUP(AE13, 'All hitters'!A:A, 'All hitters'!B:B, "")</f>
        <v>13</v>
      </c>
      <c r="AH13" s="69">
        <f>_xlfn.XLOOKUP(AE13, 'All hitters'!A:A, 'All hitters'!C:C, "")</f>
        <v>12</v>
      </c>
      <c r="AI13" s="69">
        <f>_xlfn.XLOOKUP(AE13, 'All hitters'!A:A, 'All hitters'!D:D, "")</f>
        <v>50</v>
      </c>
      <c r="AJ13" s="69">
        <f>_xlfn.XLOOKUP(AE13, 'All hitters'!A:A, 'All hitters'!E:E, "")</f>
        <v>43</v>
      </c>
      <c r="AK13" s="69">
        <f>_xlfn.XLOOKUP(AE13, 'All hitters'!A:A, 'All hitters'!F:F, "")</f>
        <v>3</v>
      </c>
      <c r="AL13" s="69">
        <f>_xlfn.XLOOKUP(AE13, 'All hitters'!A:A, 'All hitters'!G:G, "")</f>
        <v>9</v>
      </c>
      <c r="AM13" s="69">
        <f>_xlfn.XLOOKUP(AE13, 'All hitters'!A:A, 'All hitters'!H:H, "")</f>
        <v>0</v>
      </c>
      <c r="AN13" s="69">
        <f>_xlfn.XLOOKUP(AE13, 'All hitters'!A:A, 'All hitters'!I:I, "")</f>
        <v>0</v>
      </c>
      <c r="AO13" s="69">
        <f>_xlfn.XLOOKUP(AE13, 'All hitters'!A:A, 'All hitters'!J:J, "")</f>
        <v>1</v>
      </c>
      <c r="AP13" s="69">
        <f>_xlfn.XLOOKUP(AE13, 'All hitters'!A:A, 'All hitters'!K:K, "")</f>
        <v>6</v>
      </c>
      <c r="AQ13" s="69">
        <f>_xlfn.XLOOKUP(AE13, 'All hitters'!A:A, 'All hitters'!L:L, "")</f>
        <v>6</v>
      </c>
      <c r="AR13" s="69">
        <f>_xlfn.XLOOKUP(AE13, 'All hitters'!A:A, 'All hitters'!M:M, "")</f>
        <v>2</v>
      </c>
      <c r="AS13" s="69">
        <f>_xlfn.XLOOKUP(AE13, 'All hitters'!A:A, 'All hitters'!N:N, "")</f>
        <v>0</v>
      </c>
      <c r="AT13" s="69">
        <f>_xlfn.XLOOKUP(AE13, 'All hitters'!A:A, 'All hitters'!O:O, "")</f>
        <v>3</v>
      </c>
      <c r="AU13" s="69">
        <f>_xlfn.XLOOKUP(AE13, 'All hitters'!A:A, 'All hitters'!P:P, "")</f>
        <v>0</v>
      </c>
      <c r="AV13" s="69">
        <f>_xlfn.XLOOKUP(AE13, 'All hitters'!A:A, 'All hitters'!Q:Q, "")</f>
        <v>1</v>
      </c>
      <c r="AW13" s="69">
        <f>_xlfn.XLOOKUP(AE13, 'All hitters'!A:A, 'All hitters'!R:R, "")</f>
        <v>0</v>
      </c>
      <c r="AX13" s="69">
        <f>_xlfn.XLOOKUP(AE13, 'All hitters'!A:A, 'All hitters'!S:S, "")</f>
        <v>1</v>
      </c>
      <c r="AY13" s="69">
        <f>_xlfn.XLOOKUP(AE13, 'All hitters'!A:A, 'All hitters'!T:T, "")</f>
        <v>1</v>
      </c>
      <c r="AZ13" s="69">
        <f>_xlfn.XLOOKUP(AE13, 'All hitters'!A:A, 'All hitters'!U:U, "")</f>
        <v>0</v>
      </c>
      <c r="BA13" s="69">
        <f>_xlfn.XLOOKUP(AE13, 'All hitters'!A:A, 'All hitters'!V:V, "")</f>
        <v>6</v>
      </c>
      <c r="BB13" s="70">
        <f>_xlfn.XLOOKUP(AE13, 'All hitters'!A:A, 'All hitters'!W:W, "")</f>
        <v>0.20899999999999999</v>
      </c>
      <c r="BC13" s="70">
        <f>_xlfn.XLOOKUP(AE13, 'All hitters'!A:A, 'All hitters'!X:X, "")</f>
        <v>0.3</v>
      </c>
      <c r="BD13" s="70">
        <f>_xlfn.XLOOKUP(AE13, 'All hitters'!A:A, 'All hitters'!Y:Y, "")</f>
        <v>0.27900000000000003</v>
      </c>
      <c r="BE13" s="69">
        <f>_xlfn.XLOOKUP(AE13, 'All hitters'!A:A, 'All hitters'!Z:Z, "")</f>
        <v>46.2</v>
      </c>
      <c r="BF13" s="11"/>
      <c r="BG13" s="7" t="s">
        <v>13</v>
      </c>
      <c r="BH13" s="41" t="s">
        <v>197</v>
      </c>
      <c r="BI13" s="41"/>
      <c r="BJ13" s="69">
        <f>_xlfn.XLOOKUP(BH13, 'All hitters'!A:A, 'All hitters'!B:B, "")</f>
        <v>14</v>
      </c>
      <c r="BK13" s="69">
        <f>_xlfn.XLOOKUP(BH13, 'All hitters'!A:A, 'All hitters'!C:C, "")</f>
        <v>13</v>
      </c>
      <c r="BL13" s="69">
        <f>_xlfn.XLOOKUP(BH13, 'All hitters'!A:A, 'All hitters'!D:D, "")</f>
        <v>59</v>
      </c>
      <c r="BM13" s="69">
        <f>_xlfn.XLOOKUP(BH13, 'All hitters'!A:A, 'All hitters'!E:E, "")</f>
        <v>49</v>
      </c>
      <c r="BN13" s="69">
        <f>_xlfn.XLOOKUP(BH13, 'All hitters'!A:A, 'All hitters'!F:F, "")</f>
        <v>7</v>
      </c>
      <c r="BO13" s="69">
        <f>_xlfn.XLOOKUP(BH13, 'All hitters'!A:A, 'All hitters'!G:G, "")</f>
        <v>11</v>
      </c>
      <c r="BP13" s="69">
        <f>_xlfn.XLOOKUP(BH13, 'All hitters'!A:A, 'All hitters'!H:H, "")</f>
        <v>1</v>
      </c>
      <c r="BQ13" s="69">
        <f>_xlfn.XLOOKUP(BH13, 'All hitters'!A:A, 'All hitters'!I:I, "")</f>
        <v>1</v>
      </c>
      <c r="BR13" s="69">
        <f>_xlfn.XLOOKUP(BH13, 'All hitters'!A:A, 'All hitters'!J:J, "")</f>
        <v>2</v>
      </c>
      <c r="BS13" s="69">
        <f>_xlfn.XLOOKUP(BH13, 'All hitters'!A:A, 'All hitters'!K:K, "")</f>
        <v>8</v>
      </c>
      <c r="BT13" s="69">
        <f>_xlfn.XLOOKUP(BH13, 'All hitters'!A:A, 'All hitters'!L:L, "")</f>
        <v>9</v>
      </c>
      <c r="BU13" s="69">
        <f>_xlfn.XLOOKUP(BH13, 'All hitters'!A:A, 'All hitters'!M:M, "")</f>
        <v>0</v>
      </c>
      <c r="BV13" s="69">
        <f>_xlfn.XLOOKUP(BH13, 'All hitters'!A:A, 'All hitters'!N:N, "")</f>
        <v>0</v>
      </c>
      <c r="BW13" s="69">
        <f>_xlfn.XLOOKUP(BH13, 'All hitters'!A:A, 'All hitters'!O:O, "")</f>
        <v>11</v>
      </c>
      <c r="BX13" s="69">
        <f>_xlfn.XLOOKUP(BH13, 'All hitters'!A:A, 'All hitters'!P:P, "")</f>
        <v>3</v>
      </c>
      <c r="BY13" s="69">
        <f>_xlfn.XLOOKUP(BH13, 'All hitters'!A:A, 'All hitters'!Q:Q, "")</f>
        <v>1</v>
      </c>
      <c r="BZ13" s="69">
        <f>_xlfn.XLOOKUP(BH13, 'All hitters'!A:A, 'All hitters'!R:R, "")</f>
        <v>1</v>
      </c>
      <c r="CA13" s="69">
        <f>_xlfn.XLOOKUP(BH13, 'All hitters'!A:A, 'All hitters'!S:S, "")</f>
        <v>0</v>
      </c>
      <c r="CB13" s="69">
        <f>_xlfn.XLOOKUP(BH13, 'All hitters'!A:A, 'All hitters'!T:T, "")</f>
        <v>1</v>
      </c>
      <c r="CC13" s="69">
        <f>_xlfn.XLOOKUP(BH13, 'All hitters'!A:A, 'All hitters'!U:U, "")</f>
        <v>0</v>
      </c>
      <c r="CD13" s="69">
        <f>_xlfn.XLOOKUP(BH13, 'All hitters'!A:A, 'All hitters'!V:V, "")</f>
        <v>8</v>
      </c>
      <c r="CE13" s="70">
        <f>_xlfn.XLOOKUP(BH13, 'All hitters'!A:A, 'All hitters'!W:W, "")</f>
        <v>0.224</v>
      </c>
      <c r="CF13" s="70">
        <f>_xlfn.XLOOKUP(BH13, 'All hitters'!A:A, 'All hitters'!X:X, "")</f>
        <v>0.34499999999999997</v>
      </c>
      <c r="CG13" s="70">
        <f>_xlfn.XLOOKUP(BH13, 'All hitters'!A:A, 'All hitters'!Y:Y, "")</f>
        <v>0.40799999999999997</v>
      </c>
      <c r="CH13" s="69">
        <f>_xlfn.XLOOKUP(BH13, 'All hitters'!A:A, 'All hitters'!Z:Z, "")</f>
        <v>57.1</v>
      </c>
      <c r="CJ13" s="11"/>
      <c r="CK13" s="7" t="s">
        <v>13</v>
      </c>
      <c r="CL13" s="41" t="s">
        <v>200</v>
      </c>
      <c r="CM13" s="41"/>
      <c r="CN13" s="69">
        <f>_xlfn.XLOOKUP(CL13, 'All hitters'!A:A, 'All hitters'!B:B, "")</f>
        <v>14</v>
      </c>
      <c r="CO13" s="69">
        <f>_xlfn.XLOOKUP(CL13, 'All hitters'!A:A, 'All hitters'!C:C, "")</f>
        <v>14</v>
      </c>
      <c r="CP13" s="69">
        <f>_xlfn.XLOOKUP(CL13, 'All hitters'!A:A, 'All hitters'!D:D, "")</f>
        <v>58</v>
      </c>
      <c r="CQ13" s="69">
        <f>_xlfn.XLOOKUP(CL13, 'All hitters'!A:A, 'All hitters'!E:E, "")</f>
        <v>57</v>
      </c>
      <c r="CR13" s="69">
        <f>_xlfn.XLOOKUP(CL13, 'All hitters'!A:A, 'All hitters'!F:F, "")</f>
        <v>9</v>
      </c>
      <c r="CS13" s="69">
        <f>_xlfn.XLOOKUP(CL13, 'All hitters'!A:A, 'All hitters'!G:G, "")</f>
        <v>20</v>
      </c>
      <c r="CT13" s="69">
        <f>_xlfn.XLOOKUP(CL13, 'All hitters'!A:A, 'All hitters'!H:H, "")</f>
        <v>5</v>
      </c>
      <c r="CU13" s="69">
        <f>_xlfn.XLOOKUP(CL13, 'All hitters'!A:A, 'All hitters'!I:I, "")</f>
        <v>0</v>
      </c>
      <c r="CV13" s="69">
        <f>_xlfn.XLOOKUP(CL13, 'All hitters'!A:A, 'All hitters'!J:J, "")</f>
        <v>4</v>
      </c>
      <c r="CW13" s="69">
        <f>_xlfn.XLOOKUP(CL13, 'All hitters'!A:A, 'All hitters'!K:K, "")</f>
        <v>9</v>
      </c>
      <c r="CX13" s="69">
        <f>_xlfn.XLOOKUP(CL13, 'All hitters'!A:A, 'All hitters'!L:L, "")</f>
        <v>0</v>
      </c>
      <c r="CY13" s="69">
        <f>_xlfn.XLOOKUP(CL13, 'All hitters'!A:A, 'All hitters'!M:M, "")</f>
        <v>0</v>
      </c>
      <c r="CZ13" s="69">
        <f>_xlfn.XLOOKUP(CL13, 'All hitters'!A:A, 'All hitters'!N:N, "")</f>
        <v>1</v>
      </c>
      <c r="DA13" s="69">
        <f>_xlfn.XLOOKUP(CL13, 'All hitters'!A:A, 'All hitters'!O:O, "")</f>
        <v>13</v>
      </c>
      <c r="DB13" s="69">
        <f>_xlfn.XLOOKUP(CL13, 'All hitters'!A:A, 'All hitters'!P:P, "")</f>
        <v>1</v>
      </c>
      <c r="DC13" s="69">
        <f>_xlfn.XLOOKUP(CL13, 'All hitters'!A:A, 'All hitters'!Q:Q, "")</f>
        <v>0</v>
      </c>
      <c r="DD13" s="69">
        <f>_xlfn.XLOOKUP(CL13, 'All hitters'!A:A, 'All hitters'!R:R, "")</f>
        <v>0</v>
      </c>
      <c r="DE13" s="69">
        <f>_xlfn.XLOOKUP(CL13, 'All hitters'!A:A, 'All hitters'!S:S, "")</f>
        <v>0</v>
      </c>
      <c r="DF13" s="69">
        <f>_xlfn.XLOOKUP(CL13, 'All hitters'!A:A, 'All hitters'!T:T, "")</f>
        <v>1</v>
      </c>
      <c r="DG13" s="69">
        <f>_xlfn.XLOOKUP(CL13, 'All hitters'!A:A, 'All hitters'!U:U, "")</f>
        <v>0</v>
      </c>
      <c r="DH13" s="69">
        <f>_xlfn.XLOOKUP(CL13, 'All hitters'!A:A, 'All hitters'!V:V, "")</f>
        <v>11</v>
      </c>
      <c r="DI13" s="70">
        <f>_xlfn.XLOOKUP(CL13, 'All hitters'!A:A, 'All hitters'!W:W, "")</f>
        <v>0.35099999999999998</v>
      </c>
      <c r="DJ13" s="70">
        <f>_xlfn.XLOOKUP(CL13, 'All hitters'!A:A, 'All hitters'!X:X, "")</f>
        <v>0.36199999999999999</v>
      </c>
      <c r="DK13" s="70">
        <f>_xlfn.XLOOKUP(CL13, 'All hitters'!A:A, 'All hitters'!Y:Y, "")</f>
        <v>0.64900000000000002</v>
      </c>
      <c r="DL13" s="69">
        <f>_xlfn.XLOOKUP(CL13, 'All hitters'!A:A, 'All hitters'!Z:Z, "")</f>
        <v>78.599999999999994</v>
      </c>
    </row>
    <row r="14" spans="1:116" x14ac:dyDescent="0.3">
      <c r="A14" s="5" t="s">
        <v>14</v>
      </c>
      <c r="B14" s="41" t="s">
        <v>203</v>
      </c>
      <c r="C14" s="13"/>
      <c r="D14" s="69">
        <f>_xlfn.XLOOKUP(B14, 'All hitters'!A:A, 'All hitters'!B:B, "")</f>
        <v>14</v>
      </c>
      <c r="E14" s="69">
        <f>_xlfn.XLOOKUP(B14, 'All hitters'!A:A, 'All hitters'!C:C, "")</f>
        <v>13</v>
      </c>
      <c r="F14" s="69">
        <f>_xlfn.XLOOKUP(B14, 'All hitters'!A:A, 'All hitters'!D:D, "")</f>
        <v>53</v>
      </c>
      <c r="G14" s="69">
        <f>_xlfn.XLOOKUP(B14, 'All hitters'!A:A, 'All hitters'!E:E, "")</f>
        <v>50</v>
      </c>
      <c r="H14" s="69">
        <f>_xlfn.XLOOKUP(B14, 'All hitters'!A:A, 'All hitters'!F:F, "")</f>
        <v>9</v>
      </c>
      <c r="I14" s="69">
        <f>_xlfn.XLOOKUP(B14, 'All hitters'!A:A, 'All hitters'!G:G, "")</f>
        <v>13</v>
      </c>
      <c r="J14" s="69">
        <f>_xlfn.XLOOKUP(B14, 'All hitters'!A:A, 'All hitters'!H:H, "")</f>
        <v>1</v>
      </c>
      <c r="K14" s="69">
        <f>_xlfn.XLOOKUP(B14, 'All hitters'!A:A, 'All hitters'!I:I, "")</f>
        <v>3</v>
      </c>
      <c r="L14" s="69">
        <f>_xlfn.XLOOKUP(B14, 'All hitters'!A:A, 'All hitters'!J:J, "")</f>
        <v>0</v>
      </c>
      <c r="M14" s="69">
        <f>_xlfn.XLOOKUP(B14, 'All hitters'!A:A, 'All hitters'!K:K, "")</f>
        <v>3</v>
      </c>
      <c r="N14" s="69">
        <f>_xlfn.XLOOKUP(B14, 'All hitters'!A:A, 'All hitters'!L:L, "")</f>
        <v>3</v>
      </c>
      <c r="O14" s="69">
        <f>_xlfn.XLOOKUP(B14, 'All hitters'!A:A, 'All hitters'!M:M, "")</f>
        <v>0</v>
      </c>
      <c r="P14" s="69">
        <f>_xlfn.XLOOKUP(B14, 'All hitters'!A:A, 'All hitters'!N:N, "")</f>
        <v>0</v>
      </c>
      <c r="Q14" s="69">
        <f>_xlfn.XLOOKUP(B14, 'All hitters'!A:A, 'All hitters'!O:O, "")</f>
        <v>8</v>
      </c>
      <c r="R14" s="69">
        <f>_xlfn.XLOOKUP(B14, 'All hitters'!A:A, 'All hitters'!P:P, "")</f>
        <v>4</v>
      </c>
      <c r="S14" s="69">
        <f>_xlfn.XLOOKUP(B14, 'All hitters'!A:A, 'All hitters'!Q:Q, "")</f>
        <v>2</v>
      </c>
      <c r="T14" s="69">
        <f>_xlfn.XLOOKUP(B14, 'All hitters'!A:A, 'All hitters'!R:R, "")</f>
        <v>0</v>
      </c>
      <c r="U14" s="69">
        <f>_xlfn.XLOOKUP(B14, 'All hitters'!A:A, 'All hitters'!S:S, "")</f>
        <v>0</v>
      </c>
      <c r="V14" s="69">
        <f>_xlfn.XLOOKUP(B14, 'All hitters'!A:A, 'All hitters'!T:T, "")</f>
        <v>0</v>
      </c>
      <c r="W14" s="69">
        <f>_xlfn.XLOOKUP(B14, 'All hitters'!A:A, 'All hitters'!U:U, "")</f>
        <v>0</v>
      </c>
      <c r="X14" s="69">
        <f>_xlfn.XLOOKUP(B14, 'All hitters'!A:A, 'All hitters'!V:V, "")</f>
        <v>8</v>
      </c>
      <c r="Y14" s="70">
        <f>_xlfn.XLOOKUP(B14, 'All hitters'!A:A, 'All hitters'!W:W, "")</f>
        <v>0.26</v>
      </c>
      <c r="Z14" s="70">
        <f>_xlfn.XLOOKUP(B14, 'All hitters'!A:A, 'All hitters'!X:X, "")</f>
        <v>0.30199999999999999</v>
      </c>
      <c r="AA14" s="70">
        <f>_xlfn.XLOOKUP(B14, 'All hitters'!A:A, 'All hitters'!Y:Y, "")</f>
        <v>0.4</v>
      </c>
      <c r="AB14" s="69">
        <f>_xlfn.XLOOKUP(B14, 'All hitters'!A:A, 'All hitters'!Z:Z, "")</f>
        <v>57.1</v>
      </c>
      <c r="AC14" s="11"/>
      <c r="AD14" s="7" t="s">
        <v>14</v>
      </c>
      <c r="AE14" s="42" t="s">
        <v>329</v>
      </c>
      <c r="AF14" s="42"/>
      <c r="AG14" s="69">
        <f>_xlfn.XLOOKUP(AE14, 'All hitters'!A:A, 'All hitters'!B:B, "")</f>
        <v>9</v>
      </c>
      <c r="AH14" s="69">
        <f>_xlfn.XLOOKUP(AE14, 'All hitters'!A:A, 'All hitters'!C:C, "")</f>
        <v>9</v>
      </c>
      <c r="AI14" s="69">
        <f>_xlfn.XLOOKUP(AE14, 'All hitters'!A:A, 'All hitters'!D:D, "")</f>
        <v>40</v>
      </c>
      <c r="AJ14" s="69">
        <f>_xlfn.XLOOKUP(AE14, 'All hitters'!A:A, 'All hitters'!E:E, "")</f>
        <v>35</v>
      </c>
      <c r="AK14" s="69">
        <f>_xlfn.XLOOKUP(AE14, 'All hitters'!A:A, 'All hitters'!F:F, "")</f>
        <v>3</v>
      </c>
      <c r="AL14" s="69">
        <f>_xlfn.XLOOKUP(AE14, 'All hitters'!A:A, 'All hitters'!G:G, "")</f>
        <v>9</v>
      </c>
      <c r="AM14" s="69">
        <f>_xlfn.XLOOKUP(AE14, 'All hitters'!A:A, 'All hitters'!H:H, "")</f>
        <v>3</v>
      </c>
      <c r="AN14" s="69">
        <f>_xlfn.XLOOKUP(AE14, 'All hitters'!A:A, 'All hitters'!I:I, "")</f>
        <v>0</v>
      </c>
      <c r="AO14" s="69">
        <f>_xlfn.XLOOKUP(AE14, 'All hitters'!A:A, 'All hitters'!J:J, "")</f>
        <v>0</v>
      </c>
      <c r="AP14" s="69">
        <f>_xlfn.XLOOKUP(AE14, 'All hitters'!A:A, 'All hitters'!K:K, "")</f>
        <v>2</v>
      </c>
      <c r="AQ14" s="69">
        <f>_xlfn.XLOOKUP(AE14, 'All hitters'!A:A, 'All hitters'!L:L, "")</f>
        <v>4</v>
      </c>
      <c r="AR14" s="69">
        <f>_xlfn.XLOOKUP(AE14, 'All hitters'!A:A, 'All hitters'!M:M, "")</f>
        <v>1</v>
      </c>
      <c r="AS14" s="69">
        <f>_xlfn.XLOOKUP(AE14, 'All hitters'!A:A, 'All hitters'!N:N, "")</f>
        <v>0</v>
      </c>
      <c r="AT14" s="69">
        <f>_xlfn.XLOOKUP(AE14, 'All hitters'!A:A, 'All hitters'!O:O, "")</f>
        <v>7</v>
      </c>
      <c r="AU14" s="69">
        <f>_xlfn.XLOOKUP(AE14, 'All hitters'!A:A, 'All hitters'!P:P, "")</f>
        <v>0</v>
      </c>
      <c r="AV14" s="69">
        <f>_xlfn.XLOOKUP(AE14, 'All hitters'!A:A, 'All hitters'!Q:Q, "")</f>
        <v>0</v>
      </c>
      <c r="AW14" s="69">
        <f>_xlfn.XLOOKUP(AE14, 'All hitters'!A:A, 'All hitters'!R:R, "")</f>
        <v>0</v>
      </c>
      <c r="AX14" s="69">
        <f>_xlfn.XLOOKUP(AE14, 'All hitters'!A:A, 'All hitters'!S:S, "")</f>
        <v>1</v>
      </c>
      <c r="AY14" s="69">
        <f>_xlfn.XLOOKUP(AE14, 'All hitters'!A:A, 'All hitters'!T:T, "")</f>
        <v>1</v>
      </c>
      <c r="AZ14" s="69">
        <f>_xlfn.XLOOKUP(AE14, 'All hitters'!A:A, 'All hitters'!U:U, "")</f>
        <v>0</v>
      </c>
      <c r="BA14" s="69">
        <f>_xlfn.XLOOKUP(AE14, 'All hitters'!A:A, 'All hitters'!V:V, "")</f>
        <v>4</v>
      </c>
      <c r="BB14" s="70">
        <f>_xlfn.XLOOKUP(AE14, 'All hitters'!A:A, 'All hitters'!W:W, "")</f>
        <v>0.25700000000000001</v>
      </c>
      <c r="BC14" s="70">
        <f>_xlfn.XLOOKUP(AE14, 'All hitters'!A:A, 'All hitters'!X:X, "")</f>
        <v>0.32500000000000001</v>
      </c>
      <c r="BD14" s="70">
        <f>_xlfn.XLOOKUP(AE14, 'All hitters'!A:A, 'All hitters'!Y:Y, "")</f>
        <v>0.34300000000000003</v>
      </c>
      <c r="BE14" s="69">
        <f>_xlfn.XLOOKUP(AE14, 'All hitters'!A:A, 'All hitters'!Z:Z, "")</f>
        <v>44.4</v>
      </c>
      <c r="BF14" s="11"/>
      <c r="BG14" s="7" t="s">
        <v>14</v>
      </c>
      <c r="BH14" s="41" t="s">
        <v>297</v>
      </c>
      <c r="BI14" s="41"/>
      <c r="BJ14" s="69">
        <f>_xlfn.XLOOKUP(BH14, 'All hitters'!A:A, 'All hitters'!B:B, "")</f>
        <v>8</v>
      </c>
      <c r="BK14" s="69">
        <f>_xlfn.XLOOKUP(BH14, 'All hitters'!A:A, 'All hitters'!C:C, "")</f>
        <v>7</v>
      </c>
      <c r="BL14" s="69">
        <f>_xlfn.XLOOKUP(BH14, 'All hitters'!A:A, 'All hitters'!D:D, "")</f>
        <v>26</v>
      </c>
      <c r="BM14" s="69">
        <f>_xlfn.XLOOKUP(BH14, 'All hitters'!A:A, 'All hitters'!E:E, "")</f>
        <v>24</v>
      </c>
      <c r="BN14" s="69">
        <f>_xlfn.XLOOKUP(BH14, 'All hitters'!A:A, 'All hitters'!F:F, "")</f>
        <v>0</v>
      </c>
      <c r="BO14" s="69">
        <f>_xlfn.XLOOKUP(BH14, 'All hitters'!A:A, 'All hitters'!G:G, "")</f>
        <v>1</v>
      </c>
      <c r="BP14" s="69">
        <f>_xlfn.XLOOKUP(BH14, 'All hitters'!A:A, 'All hitters'!H:H, "")</f>
        <v>0</v>
      </c>
      <c r="BQ14" s="69">
        <f>_xlfn.XLOOKUP(BH14, 'All hitters'!A:A, 'All hitters'!I:I, "")</f>
        <v>0</v>
      </c>
      <c r="BR14" s="69">
        <f>_xlfn.XLOOKUP(BH14, 'All hitters'!A:A, 'All hitters'!J:J, "")</f>
        <v>0</v>
      </c>
      <c r="BS14" s="69">
        <f>_xlfn.XLOOKUP(BH14, 'All hitters'!A:A, 'All hitters'!K:K, "")</f>
        <v>0</v>
      </c>
      <c r="BT14" s="69">
        <f>_xlfn.XLOOKUP(BH14, 'All hitters'!A:A, 'All hitters'!L:L, "")</f>
        <v>0</v>
      </c>
      <c r="BU14" s="69">
        <f>_xlfn.XLOOKUP(BH14, 'All hitters'!A:A, 'All hitters'!M:M, "")</f>
        <v>0</v>
      </c>
      <c r="BV14" s="69">
        <f>_xlfn.XLOOKUP(BH14, 'All hitters'!A:A, 'All hitters'!N:N, "")</f>
        <v>2</v>
      </c>
      <c r="BW14" s="69">
        <f>_xlfn.XLOOKUP(BH14, 'All hitters'!A:A, 'All hitters'!O:O, "")</f>
        <v>9</v>
      </c>
      <c r="BX14" s="69">
        <f>_xlfn.XLOOKUP(BH14, 'All hitters'!A:A, 'All hitters'!P:P, "")</f>
        <v>0</v>
      </c>
      <c r="BY14" s="69">
        <f>_xlfn.XLOOKUP(BH14, 'All hitters'!A:A, 'All hitters'!Q:Q, "")</f>
        <v>0</v>
      </c>
      <c r="BZ14" s="69">
        <f>_xlfn.XLOOKUP(BH14, 'All hitters'!A:A, 'All hitters'!R:R, "")</f>
        <v>0</v>
      </c>
      <c r="CA14" s="69">
        <f>_xlfn.XLOOKUP(BH14, 'All hitters'!A:A, 'All hitters'!S:S, "")</f>
        <v>0</v>
      </c>
      <c r="CB14" s="69">
        <f>_xlfn.XLOOKUP(BH14, 'All hitters'!A:A, 'All hitters'!T:T, "")</f>
        <v>0</v>
      </c>
      <c r="CC14" s="69">
        <f>_xlfn.XLOOKUP(BH14, 'All hitters'!A:A, 'All hitters'!U:U, "")</f>
        <v>0</v>
      </c>
      <c r="CD14" s="69">
        <f>_xlfn.XLOOKUP(BH14, 'All hitters'!A:A, 'All hitters'!V:V, "")</f>
        <v>1</v>
      </c>
      <c r="CE14" s="70">
        <f>_xlfn.XLOOKUP(BH14, 'All hitters'!A:A, 'All hitters'!W:W, "")</f>
        <v>4.2000000000000003E-2</v>
      </c>
      <c r="CF14" s="70">
        <f>_xlfn.XLOOKUP(BH14, 'All hitters'!A:A, 'All hitters'!X:X, "")</f>
        <v>0.115</v>
      </c>
      <c r="CG14" s="70">
        <f>_xlfn.XLOOKUP(BH14, 'All hitters'!A:A, 'All hitters'!Y:Y, "")</f>
        <v>4.2000000000000003E-2</v>
      </c>
      <c r="CH14" s="69">
        <f>_xlfn.XLOOKUP(BH14, 'All hitters'!A:A, 'All hitters'!Z:Z, "")</f>
        <v>12.5</v>
      </c>
      <c r="CJ14" s="11"/>
      <c r="CK14" s="7" t="s">
        <v>14</v>
      </c>
      <c r="CL14" s="41" t="s">
        <v>255</v>
      </c>
      <c r="CM14" s="41"/>
      <c r="CN14" s="69">
        <f>_xlfn.XLOOKUP(CL14, 'All hitters'!A:A, 'All hitters'!B:B, "")</f>
        <v>12</v>
      </c>
      <c r="CO14" s="69">
        <f>_xlfn.XLOOKUP(CL14, 'All hitters'!A:A, 'All hitters'!C:C, "")</f>
        <v>12</v>
      </c>
      <c r="CP14" s="69">
        <f>_xlfn.XLOOKUP(CL14, 'All hitters'!A:A, 'All hitters'!D:D, "")</f>
        <v>49</v>
      </c>
      <c r="CQ14" s="69">
        <f>_xlfn.XLOOKUP(CL14, 'All hitters'!A:A, 'All hitters'!E:E, "")</f>
        <v>40</v>
      </c>
      <c r="CR14" s="69">
        <f>_xlfn.XLOOKUP(CL14, 'All hitters'!A:A, 'All hitters'!F:F, "")</f>
        <v>11</v>
      </c>
      <c r="CS14" s="69">
        <f>_xlfn.XLOOKUP(CL14, 'All hitters'!A:A, 'All hitters'!G:G, "")</f>
        <v>11</v>
      </c>
      <c r="CT14" s="69">
        <f>_xlfn.XLOOKUP(CL14, 'All hitters'!A:A, 'All hitters'!H:H, "")</f>
        <v>1</v>
      </c>
      <c r="CU14" s="69">
        <f>_xlfn.XLOOKUP(CL14, 'All hitters'!A:A, 'All hitters'!I:I, "")</f>
        <v>0</v>
      </c>
      <c r="CV14" s="69">
        <f>_xlfn.XLOOKUP(CL14, 'All hitters'!A:A, 'All hitters'!J:J, "")</f>
        <v>5</v>
      </c>
      <c r="CW14" s="69">
        <f>_xlfn.XLOOKUP(CL14, 'All hitters'!A:A, 'All hitters'!K:K, "")</f>
        <v>12</v>
      </c>
      <c r="CX14" s="69">
        <f>_xlfn.XLOOKUP(CL14, 'All hitters'!A:A, 'All hitters'!L:L, "")</f>
        <v>9</v>
      </c>
      <c r="CY14" s="69">
        <f>_xlfn.XLOOKUP(CL14, 'All hitters'!A:A, 'All hitters'!M:M, "")</f>
        <v>0</v>
      </c>
      <c r="CZ14" s="69">
        <f>_xlfn.XLOOKUP(CL14, 'All hitters'!A:A, 'All hitters'!N:N, "")</f>
        <v>0</v>
      </c>
      <c r="DA14" s="69">
        <f>_xlfn.XLOOKUP(CL14, 'All hitters'!A:A, 'All hitters'!O:O, "")</f>
        <v>10</v>
      </c>
      <c r="DB14" s="69">
        <f>_xlfn.XLOOKUP(CL14, 'All hitters'!A:A, 'All hitters'!P:P, "")</f>
        <v>0</v>
      </c>
      <c r="DC14" s="69">
        <f>_xlfn.XLOOKUP(CL14, 'All hitters'!A:A, 'All hitters'!Q:Q, "")</f>
        <v>0</v>
      </c>
      <c r="DD14" s="69">
        <f>_xlfn.XLOOKUP(CL14, 'All hitters'!A:A, 'All hitters'!R:R, "")</f>
        <v>0</v>
      </c>
      <c r="DE14" s="69">
        <f>_xlfn.XLOOKUP(CL14, 'All hitters'!A:A, 'All hitters'!S:S, "")</f>
        <v>0</v>
      </c>
      <c r="DF14" s="69">
        <f>_xlfn.XLOOKUP(CL14, 'All hitters'!A:A, 'All hitters'!T:T, "")</f>
        <v>0</v>
      </c>
      <c r="DG14" s="69">
        <f>_xlfn.XLOOKUP(CL14, 'All hitters'!A:A, 'All hitters'!U:U, "")</f>
        <v>0</v>
      </c>
      <c r="DH14" s="69">
        <f>_xlfn.XLOOKUP(CL14, 'All hitters'!A:A, 'All hitters'!V:V, "")</f>
        <v>9</v>
      </c>
      <c r="DI14" s="70">
        <f>_xlfn.XLOOKUP(CL14, 'All hitters'!A:A, 'All hitters'!W:W, "")</f>
        <v>0.27500000000000002</v>
      </c>
      <c r="DJ14" s="70">
        <f>_xlfn.XLOOKUP(CL14, 'All hitters'!A:A, 'All hitters'!X:X, "")</f>
        <v>0.40799999999999997</v>
      </c>
      <c r="DK14" s="70">
        <f>_xlfn.XLOOKUP(CL14, 'All hitters'!A:A, 'All hitters'!Y:Y, "")</f>
        <v>0.67500000000000004</v>
      </c>
      <c r="DL14" s="69">
        <f>_xlfn.XLOOKUP(CL14, 'All hitters'!A:A, 'All hitters'!Z:Z, "")</f>
        <v>75</v>
      </c>
    </row>
    <row r="15" spans="1:116" x14ac:dyDescent="0.3">
      <c r="A15" s="5"/>
      <c r="B15" s="3" t="s">
        <v>19</v>
      </c>
      <c r="C15" s="3" t="s">
        <v>19</v>
      </c>
      <c r="F15" s="10">
        <f>SUM(F6:F14)</f>
        <v>465</v>
      </c>
      <c r="G15" s="10">
        <f t="shared" ref="G15:V15" si="0">SUM(G6:G14)</f>
        <v>420</v>
      </c>
      <c r="H15" s="10">
        <f t="shared" si="0"/>
        <v>57</v>
      </c>
      <c r="I15" s="10">
        <f t="shared" si="0"/>
        <v>97</v>
      </c>
      <c r="J15" s="10">
        <f t="shared" si="0"/>
        <v>14</v>
      </c>
      <c r="K15" s="10">
        <f t="shared" si="0"/>
        <v>7</v>
      </c>
      <c r="L15" s="10">
        <f t="shared" si="0"/>
        <v>7</v>
      </c>
      <c r="M15" s="10">
        <f t="shared" si="0"/>
        <v>42</v>
      </c>
      <c r="N15" s="10">
        <f t="shared" si="0"/>
        <v>37</v>
      </c>
      <c r="O15" s="10">
        <f t="shared" si="0"/>
        <v>2</v>
      </c>
      <c r="P15" s="10">
        <f t="shared" si="0"/>
        <v>4</v>
      </c>
      <c r="Q15" s="10">
        <f t="shared" si="0"/>
        <v>48</v>
      </c>
      <c r="R15" s="10">
        <f t="shared" si="0"/>
        <v>8</v>
      </c>
      <c r="S15" s="10">
        <f t="shared" si="0"/>
        <v>6</v>
      </c>
      <c r="T15" s="10">
        <f t="shared" si="0"/>
        <v>0</v>
      </c>
      <c r="U15" s="10">
        <f t="shared" si="0"/>
        <v>4</v>
      </c>
      <c r="V15" s="10">
        <f t="shared" si="0"/>
        <v>13</v>
      </c>
      <c r="W15" s="53"/>
      <c r="X15" s="53"/>
      <c r="Y15" s="53">
        <f>I15/G15</f>
        <v>0.23095238095238096</v>
      </c>
      <c r="Z15" s="53">
        <f>(I15+N15+P15)/(G15+N15+P15+U15)</f>
        <v>0.29677419354838708</v>
      </c>
      <c r="AA15" s="53"/>
      <c r="AC15" s="11"/>
      <c r="AD15" s="7"/>
      <c r="AE15" s="15" t="s">
        <v>19</v>
      </c>
      <c r="AF15" s="15"/>
      <c r="AI15" s="10">
        <f t="shared" ref="AI15:AY15" si="1">SUM(AI6:AI14)</f>
        <v>424</v>
      </c>
      <c r="AJ15" s="10">
        <f t="shared" si="1"/>
        <v>380</v>
      </c>
      <c r="AK15" s="10">
        <f t="shared" si="1"/>
        <v>56</v>
      </c>
      <c r="AL15" s="10">
        <f t="shared" si="1"/>
        <v>109</v>
      </c>
      <c r="AM15" s="10">
        <f t="shared" si="1"/>
        <v>19</v>
      </c>
      <c r="AN15" s="10">
        <f t="shared" si="1"/>
        <v>1</v>
      </c>
      <c r="AO15" s="10">
        <f t="shared" si="1"/>
        <v>15</v>
      </c>
      <c r="AP15" s="10">
        <f t="shared" si="1"/>
        <v>59</v>
      </c>
      <c r="AQ15" s="10">
        <f t="shared" si="1"/>
        <v>34</v>
      </c>
      <c r="AR15" s="10">
        <f t="shared" si="1"/>
        <v>6</v>
      </c>
      <c r="AS15" s="10">
        <f t="shared" si="1"/>
        <v>2</v>
      </c>
      <c r="AT15" s="10">
        <f t="shared" si="1"/>
        <v>50</v>
      </c>
      <c r="AU15" s="10">
        <f t="shared" si="1"/>
        <v>6</v>
      </c>
      <c r="AV15" s="10">
        <f t="shared" si="1"/>
        <v>2</v>
      </c>
      <c r="AW15" s="10">
        <f t="shared" si="1"/>
        <v>1</v>
      </c>
      <c r="AX15" s="10">
        <f t="shared" si="1"/>
        <v>7</v>
      </c>
      <c r="AY15" s="10">
        <f t="shared" si="1"/>
        <v>6</v>
      </c>
      <c r="AZ15" s="53"/>
      <c r="BA15" s="53"/>
      <c r="BB15" s="53">
        <f>AL15/AJ15</f>
        <v>0.2868421052631579</v>
      </c>
      <c r="BC15" s="53">
        <f>(AL15+AQ15+AS15)/(AJ15+AQ15+AS15+AX15)</f>
        <v>0.34278959810874704</v>
      </c>
      <c r="BF15" s="11"/>
      <c r="BG15" s="7"/>
      <c r="BH15" s="3" t="s">
        <v>19</v>
      </c>
      <c r="BI15" s="3"/>
      <c r="BL15" s="10">
        <f t="shared" ref="BL15:CB15" si="2">SUM(BL6:BL14)</f>
        <v>429</v>
      </c>
      <c r="BM15" s="10">
        <f t="shared" si="2"/>
        <v>385</v>
      </c>
      <c r="BN15" s="10">
        <f t="shared" si="2"/>
        <v>56</v>
      </c>
      <c r="BO15" s="10">
        <f t="shared" si="2"/>
        <v>101</v>
      </c>
      <c r="BP15" s="10">
        <f t="shared" si="2"/>
        <v>17</v>
      </c>
      <c r="BQ15" s="10">
        <f t="shared" si="2"/>
        <v>3</v>
      </c>
      <c r="BR15" s="10">
        <f t="shared" si="2"/>
        <v>11</v>
      </c>
      <c r="BS15" s="10">
        <f t="shared" si="2"/>
        <v>56</v>
      </c>
      <c r="BT15" s="10">
        <f t="shared" si="2"/>
        <v>32</v>
      </c>
      <c r="BU15" s="10">
        <f t="shared" si="2"/>
        <v>2</v>
      </c>
      <c r="BV15" s="10">
        <f t="shared" si="2"/>
        <v>4</v>
      </c>
      <c r="BW15" s="10">
        <f t="shared" si="2"/>
        <v>57</v>
      </c>
      <c r="BX15" s="10">
        <f t="shared" si="2"/>
        <v>9</v>
      </c>
      <c r="BY15" s="10">
        <f t="shared" si="2"/>
        <v>5</v>
      </c>
      <c r="BZ15" s="10">
        <f t="shared" si="2"/>
        <v>3</v>
      </c>
      <c r="CA15" s="10">
        <f t="shared" si="2"/>
        <v>5</v>
      </c>
      <c r="CB15" s="10">
        <f t="shared" si="2"/>
        <v>8</v>
      </c>
      <c r="CC15" s="53"/>
      <c r="CD15" s="53"/>
      <c r="CE15" s="53">
        <f>BO15/BM15</f>
        <v>0.26233766233766231</v>
      </c>
      <c r="CF15" s="53">
        <f>(BO15+BT15+BV15)/(BM15+BT15+BV15+CA15)</f>
        <v>0.32159624413145538</v>
      </c>
      <c r="CJ15" s="11"/>
      <c r="CK15" s="7"/>
      <c r="CL15" s="3" t="s">
        <v>19</v>
      </c>
      <c r="CM15" s="3"/>
      <c r="CP15" s="10">
        <f t="shared" ref="CP15:DF15" si="3">SUM(CP6:CP14)</f>
        <v>476</v>
      </c>
      <c r="CQ15" s="10">
        <f t="shared" si="3"/>
        <v>421</v>
      </c>
      <c r="CR15" s="10">
        <f t="shared" si="3"/>
        <v>77</v>
      </c>
      <c r="CS15" s="10">
        <f t="shared" si="3"/>
        <v>124</v>
      </c>
      <c r="CT15" s="10">
        <f t="shared" si="3"/>
        <v>18</v>
      </c>
      <c r="CU15" s="10">
        <f t="shared" si="3"/>
        <v>3</v>
      </c>
      <c r="CV15" s="10">
        <f t="shared" si="3"/>
        <v>20</v>
      </c>
      <c r="CW15" s="10">
        <f t="shared" si="3"/>
        <v>68</v>
      </c>
      <c r="CX15" s="10">
        <f t="shared" si="3"/>
        <v>47</v>
      </c>
      <c r="CY15" s="10">
        <f t="shared" si="3"/>
        <v>4</v>
      </c>
      <c r="CZ15" s="10">
        <f t="shared" si="3"/>
        <v>4</v>
      </c>
      <c r="DA15" s="10">
        <f t="shared" si="3"/>
        <v>63</v>
      </c>
      <c r="DB15" s="10">
        <f t="shared" si="3"/>
        <v>15</v>
      </c>
      <c r="DC15" s="10">
        <f t="shared" si="3"/>
        <v>2</v>
      </c>
      <c r="DD15" s="10">
        <f t="shared" si="3"/>
        <v>2</v>
      </c>
      <c r="DE15" s="10">
        <f t="shared" si="3"/>
        <v>2</v>
      </c>
      <c r="DF15" s="10">
        <f t="shared" si="3"/>
        <v>3</v>
      </c>
      <c r="DG15" s="53"/>
      <c r="DH15" s="53"/>
      <c r="DI15" s="53">
        <f>CS15/CQ15</f>
        <v>0.29453681710213775</v>
      </c>
      <c r="DJ15" s="53">
        <f>(CS15+CX15+CZ15)/(CQ15+CX15+CZ15+DE15)</f>
        <v>0.36919831223628691</v>
      </c>
    </row>
    <row r="16" spans="1:116" x14ac:dyDescent="0.3">
      <c r="A16" s="5"/>
      <c r="AC16" s="11"/>
      <c r="AD16" s="7"/>
      <c r="AE16" s="15"/>
      <c r="AF16" s="15"/>
      <c r="BF16" s="11"/>
      <c r="BG16" s="7"/>
      <c r="CJ16" s="11"/>
      <c r="CK16" s="7"/>
    </row>
    <row r="17" spans="1:116" x14ac:dyDescent="0.3">
      <c r="A17" s="5"/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6" t="s">
        <v>4</v>
      </c>
      <c r="X17" s="67" t="s">
        <v>54</v>
      </c>
      <c r="Y17" s="67" t="s">
        <v>55</v>
      </c>
      <c r="Z17" s="67" t="s">
        <v>56</v>
      </c>
      <c r="AA17" s="10" t="s">
        <v>57</v>
      </c>
      <c r="AB17" s="66" t="s">
        <v>6</v>
      </c>
      <c r="AC17" s="11"/>
      <c r="AD17" s="7"/>
      <c r="AE17" s="14"/>
      <c r="AF17" s="14"/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62</v>
      </c>
      <c r="C18" s="13"/>
      <c r="D18" s="69">
        <f>_xlfn.XLOOKUP(B18, 'All pitchers'!A:A, 'All pitchers'!B:B, "")</f>
        <v>7</v>
      </c>
      <c r="E18" s="69">
        <f>_xlfn.XLOOKUP(B18, 'All pitchers'!A:A, 'All pitchers'!C:C, "")</f>
        <v>0</v>
      </c>
      <c r="F18" s="69">
        <f>_xlfn.XLOOKUP(B18, 'All pitchers'!A:A, 'All pitchers'!D:D, "")</f>
        <v>0</v>
      </c>
      <c r="G18" s="69">
        <f>_xlfn.XLOOKUP(B18, 'All pitchers'!A:A, 'All pitchers'!E:E, "")</f>
        <v>6</v>
      </c>
      <c r="H18" s="69">
        <f>_xlfn.XLOOKUP(B18, 'All pitchers'!A:A, 'All pitchers'!F:F, "")</f>
        <v>0</v>
      </c>
      <c r="I18" s="69">
        <f>_xlfn.XLOOKUP(B18, 'All pitchers'!A:A, 'All pitchers'!G:G, "")</f>
        <v>2</v>
      </c>
      <c r="J18" s="69">
        <f>_xlfn.XLOOKUP(B18, 'All pitchers'!A:A, 'All pitchers'!H:H, "")</f>
        <v>0</v>
      </c>
      <c r="K18" s="69">
        <f>_xlfn.XLOOKUP(B18, 'All pitchers'!A:A, 'All pitchers'!I:I, "")</f>
        <v>4</v>
      </c>
      <c r="L18" s="69">
        <f>_xlfn.XLOOKUP(B18, 'All pitchers'!A:A, 'All pitchers'!J:J, "")</f>
        <v>0</v>
      </c>
      <c r="M18" s="71">
        <f>_xlfn.XLOOKUP(B18, 'All pitchers'!A:A, 'All pitchers'!K:K, "")</f>
        <v>11.333333333333334</v>
      </c>
      <c r="N18" s="69">
        <f>_xlfn.XLOOKUP(B18, 'All pitchers'!A:A, 'All pitchers'!L:L, "")</f>
        <v>5</v>
      </c>
      <c r="O18" s="69">
        <f>_xlfn.XLOOKUP(B18, 'All pitchers'!A:A, 'All pitchers'!M:M, "")</f>
        <v>4</v>
      </c>
      <c r="P18" s="69">
        <f>_xlfn.XLOOKUP(B18, 'All pitchers'!A:A, 'All pitchers'!N:N, "")</f>
        <v>4</v>
      </c>
      <c r="Q18" s="69">
        <f>_xlfn.XLOOKUP(B18, 'All pitchers'!A:A, 'All pitchers'!O:O, "")</f>
        <v>1</v>
      </c>
      <c r="R18" s="69">
        <f>_xlfn.XLOOKUP(B18, 'All pitchers'!A:A, 'All pitchers'!P:P, "")</f>
        <v>6</v>
      </c>
      <c r="S18" s="69">
        <f>_xlfn.XLOOKUP(B18, 'All pitchers'!A:A, 'All pitchers'!Q:Q, "")</f>
        <v>14</v>
      </c>
      <c r="T18" s="69">
        <f>_xlfn.XLOOKUP(B18, 'All pitchers'!A:A, 'All pitchers'!R:R, "")</f>
        <v>0</v>
      </c>
      <c r="U18" s="69">
        <f>_xlfn.XLOOKUP(B18, 'All pitchers'!A:A, 'All pitchers'!S:S, "")</f>
        <v>0</v>
      </c>
      <c r="V18" s="69">
        <f>_xlfn.XLOOKUP(B18, 'All pitchers'!A:A, 'All pitchers'!T:T, "")</f>
        <v>1</v>
      </c>
      <c r="W18" s="71">
        <f>_xlfn.XLOOKUP(B18, 'All pitchers'!A:A, 'All pitchers'!U:U, "")</f>
        <v>3.18</v>
      </c>
      <c r="X18" s="69">
        <f>_xlfn.XLOOKUP(B18, 'All pitchers'!A:A, 'All pitchers'!V:V, "")</f>
        <v>11.12</v>
      </c>
      <c r="Y18" s="69">
        <f>_xlfn.XLOOKUP(B18, 'All pitchers'!A:A, 'All pitchers'!W:W, "")</f>
        <v>4.76</v>
      </c>
      <c r="Z18" s="69">
        <f>_xlfn.XLOOKUP(B18, 'All pitchers'!A:A, 'All pitchers'!X:X, "")</f>
        <v>0.79</v>
      </c>
      <c r="AA18" s="69">
        <f>_xlfn.XLOOKUP(B18, 'All pitchers'!A:A, 'All pitchers'!Y:Y, "")</f>
        <v>3.1</v>
      </c>
      <c r="AB18" s="71">
        <f>_xlfn.XLOOKUP(B18, 'All pitchers'!A:A, 'All pitchers'!Z:Z, "")</f>
        <v>0.97</v>
      </c>
      <c r="AC18" s="11"/>
      <c r="AD18" s="7" t="s">
        <v>15</v>
      </c>
      <c r="AE18" s="41" t="s">
        <v>104</v>
      </c>
      <c r="AF18" s="41"/>
      <c r="AG18" s="69">
        <f>_xlfn.XLOOKUP(AE18, 'All pitchers'!A:A, 'All pitchers'!B:B, "")</f>
        <v>3</v>
      </c>
      <c r="AH18" s="69">
        <f>_xlfn.XLOOKUP(AE18, 'All pitchers'!A:A, 'All pitchers'!C:C, "")</f>
        <v>3</v>
      </c>
      <c r="AI18" s="69">
        <f>_xlfn.XLOOKUP(AE18, 'All pitchers'!A:A, 'All pitchers'!D:D, "")</f>
        <v>0</v>
      </c>
      <c r="AJ18" s="69">
        <f>_xlfn.XLOOKUP(AE18, 'All pitchers'!A:A, 'All pitchers'!E:E, "")</f>
        <v>0</v>
      </c>
      <c r="AK18" s="69">
        <f>_xlfn.XLOOKUP(AE18, 'All pitchers'!A:A, 'All pitchers'!F:F, "")</f>
        <v>2</v>
      </c>
      <c r="AL18" s="69">
        <f>_xlfn.XLOOKUP(AE18, 'All pitchers'!A:A, 'All pitchers'!G:G, "")</f>
        <v>0</v>
      </c>
      <c r="AM18" s="69">
        <f>_xlfn.XLOOKUP(AE18, 'All pitchers'!A:A, 'All pitchers'!H:H, "")</f>
        <v>1</v>
      </c>
      <c r="AN18" s="69">
        <f>_xlfn.XLOOKUP(AE18, 'All pitchers'!A:A, 'All pitchers'!I:I, "")</f>
        <v>0</v>
      </c>
      <c r="AO18" s="69">
        <f>_xlfn.XLOOKUP(AE18, 'All pitchers'!A:A, 'All pitchers'!J:J, "")</f>
        <v>0</v>
      </c>
      <c r="AP18" s="71">
        <f>_xlfn.XLOOKUP(AE18, 'All pitchers'!A:A, 'All pitchers'!K:K, "")</f>
        <v>21.666666666666668</v>
      </c>
      <c r="AQ18" s="69">
        <f>_xlfn.XLOOKUP(AE18, 'All pitchers'!A:A, 'All pitchers'!L:L, "")</f>
        <v>24</v>
      </c>
      <c r="AR18" s="69">
        <f>_xlfn.XLOOKUP(AE18, 'All pitchers'!A:A, 'All pitchers'!M:M, "")</f>
        <v>6</v>
      </c>
      <c r="AS18" s="69">
        <f>_xlfn.XLOOKUP(AE18, 'All pitchers'!A:A, 'All pitchers'!N:N, "")</f>
        <v>6</v>
      </c>
      <c r="AT18" s="69">
        <f>_xlfn.XLOOKUP(AE18, 'All pitchers'!A:A, 'All pitchers'!O:O, "")</f>
        <v>2</v>
      </c>
      <c r="AU18" s="69">
        <f>_xlfn.XLOOKUP(AE18, 'All pitchers'!A:A, 'All pitchers'!P:P, "")</f>
        <v>7</v>
      </c>
      <c r="AV18" s="69">
        <f>_xlfn.XLOOKUP(AE18, 'All pitchers'!A:A, 'All pitchers'!Q:Q, "")</f>
        <v>17</v>
      </c>
      <c r="AW18" s="69">
        <f>_xlfn.XLOOKUP(AE18, 'All pitchers'!A:A, 'All pitchers'!R:R, "")</f>
        <v>1</v>
      </c>
      <c r="AX18" s="69">
        <f>_xlfn.XLOOKUP(AE18, 'All pitchers'!A:A, 'All pitchers'!S:S, "")</f>
        <v>2</v>
      </c>
      <c r="AY18" s="69">
        <f>_xlfn.XLOOKUP(AE18, 'All pitchers'!A:A, 'All pitchers'!T:T, "")</f>
        <v>4</v>
      </c>
      <c r="AZ18" s="71">
        <f>_xlfn.XLOOKUP(AE18, 'All pitchers'!A:A, 'All pitchers'!U:U, "")</f>
        <v>2.4900000000000002</v>
      </c>
      <c r="BA18" s="69">
        <f>_xlfn.XLOOKUP(AE18, 'All pitchers'!A:A, 'All pitchers'!V:V, "")</f>
        <v>7.06</v>
      </c>
      <c r="BB18" s="69">
        <f>_xlfn.XLOOKUP(AE18, 'All pitchers'!A:A, 'All pitchers'!W:W, "")</f>
        <v>2.91</v>
      </c>
      <c r="BC18" s="69">
        <f>_xlfn.XLOOKUP(AE18, 'All pitchers'!A:A, 'All pitchers'!X:X, "")</f>
        <v>0.83</v>
      </c>
      <c r="BD18" s="69">
        <f>_xlfn.XLOOKUP(AE18, 'All pitchers'!A:A, 'All pitchers'!Y:Y, "")</f>
        <v>8.5</v>
      </c>
      <c r="BE18" s="71">
        <f>_xlfn.XLOOKUP(AE18, 'All pitchers'!A:A, 'All pitchers'!Z:Z, "")</f>
        <v>1.43</v>
      </c>
      <c r="BF18" s="11"/>
      <c r="BG18" s="7" t="s">
        <v>15</v>
      </c>
      <c r="BH18" s="41" t="s">
        <v>511</v>
      </c>
      <c r="BI18" s="41"/>
      <c r="BJ18" s="69">
        <f>_xlfn.XLOOKUP(BH18, 'All pitchers'!A:A, 'All pitchers'!B:B, "")</f>
        <v>4</v>
      </c>
      <c r="BK18" s="69">
        <f>_xlfn.XLOOKUP(BH18, 'All pitchers'!A:A, 'All pitchers'!C:C, "")</f>
        <v>0</v>
      </c>
      <c r="BL18" s="69">
        <f>_xlfn.XLOOKUP(BH18, 'All pitchers'!A:A, 'All pitchers'!D:D, "")</f>
        <v>0</v>
      </c>
      <c r="BM18" s="69">
        <f>_xlfn.XLOOKUP(BH18, 'All pitchers'!A:A, 'All pitchers'!E:E, "")</f>
        <v>4</v>
      </c>
      <c r="BN18" s="69">
        <f>_xlfn.XLOOKUP(BH18, 'All pitchers'!A:A, 'All pitchers'!F:F, "")</f>
        <v>1</v>
      </c>
      <c r="BO18" s="69">
        <f>_xlfn.XLOOKUP(BH18, 'All pitchers'!A:A, 'All pitchers'!G:G, "")</f>
        <v>0</v>
      </c>
      <c r="BP18" s="69">
        <f>_xlfn.XLOOKUP(BH18, 'All pitchers'!A:A, 'All pitchers'!H:H, "")</f>
        <v>1</v>
      </c>
      <c r="BQ18" s="69">
        <f>_xlfn.XLOOKUP(BH18, 'All pitchers'!A:A, 'All pitchers'!I:I, "")</f>
        <v>2</v>
      </c>
      <c r="BR18" s="69">
        <f>_xlfn.XLOOKUP(BH18, 'All pitchers'!A:A, 'All pitchers'!J:J, "")</f>
        <v>0</v>
      </c>
      <c r="BS18" s="71">
        <v>6</v>
      </c>
      <c r="BT18" s="69">
        <f>_xlfn.XLOOKUP(BH18, 'All pitchers'!A:A, 'All pitchers'!L:L, "")</f>
        <v>4</v>
      </c>
      <c r="BU18" s="69">
        <f>_xlfn.XLOOKUP(BH18, 'All pitchers'!A:A,'All pitchers'!M:M, "")</f>
        <v>0</v>
      </c>
      <c r="BV18" s="69">
        <f>_xlfn.XLOOKUP(BH18, 'All pitchers'!A:A, 'All pitchers'!N:N, "")</f>
        <v>0</v>
      </c>
      <c r="BW18" s="69">
        <f>_xlfn.XLOOKUP(BH18, 'All pitchers'!A:A, 'All pitchers'!O:O, "")</f>
        <v>0</v>
      </c>
      <c r="BX18" s="69">
        <f>_xlfn.XLOOKUP(BH18, 'All pitchers'!A:A, 'All pitchers'!P:P, "")</f>
        <v>1</v>
      </c>
      <c r="BY18" s="69">
        <f>_xlfn.XLOOKUP(BH18, 'All pitchers'!A:A, 'All pitchers'!Q:Q, "")</f>
        <v>7</v>
      </c>
      <c r="BZ18" s="69">
        <f>_xlfn.XLOOKUP(BH18, 'All pitchers'!A:A, 'All pitchers'!R:R, "")</f>
        <v>0</v>
      </c>
      <c r="CA18" s="69">
        <f>_xlfn.XLOOKUP(BH18, 'All pitchers'!A:A, 'All pitchers'!S:S, "")</f>
        <v>0</v>
      </c>
      <c r="CB18" s="69">
        <f>_xlfn.XLOOKUP(BH18, 'All pitchers'!A:A, 'All pitchers'!T:T, "")</f>
        <v>0</v>
      </c>
      <c r="CC18" s="71">
        <f>_xlfn.XLOOKUP(BH18, 'All pitchers'!A:A, 'All pitchers'!U:U, "")</f>
        <v>0</v>
      </c>
      <c r="CD18" s="69">
        <f>_xlfn.XLOOKUP(BH18, 'All pitchers'!A:A, 'All pitchers'!V:V, "")</f>
        <v>10.5</v>
      </c>
      <c r="CE18" s="69">
        <f>_xlfn.XLOOKUP(BH18, 'All pitchers'!A:A, 'All pitchers'!W:W, "")</f>
        <v>1.5</v>
      </c>
      <c r="CF18" s="69">
        <f>_xlfn.XLOOKUP(BH18, 'All pitchers'!A:A, 'All pitchers'!X:X, "")</f>
        <v>0</v>
      </c>
      <c r="CG18" s="69">
        <f>_xlfn.XLOOKUP(BH18, 'All pitchers'!A:A, 'All pitchers'!Y:Y, "")</f>
        <v>4.7</v>
      </c>
      <c r="CH18" s="71">
        <f>_xlfn.XLOOKUP(BH18, 'All pitchers'!A:A, 'All pitchers'!Z:Z, "")</f>
        <v>0.83</v>
      </c>
      <c r="CJ18" s="11"/>
      <c r="CK18" s="7" t="s">
        <v>15</v>
      </c>
      <c r="CL18" s="41" t="s">
        <v>108</v>
      </c>
      <c r="CM18" s="41"/>
      <c r="CN18" s="69">
        <f>_xlfn.XLOOKUP(CL18, 'All pitchers'!A:A, 'All pitchers'!B:B, "")</f>
        <v>6</v>
      </c>
      <c r="CO18" s="69">
        <f>_xlfn.XLOOKUP(CL18, 'All pitchers'!A:A, 'All pitchers'!C:C, "")</f>
        <v>0</v>
      </c>
      <c r="CP18" s="69">
        <f>_xlfn.XLOOKUP(CL18, 'All pitchers'!A:A, 'All pitchers'!D:D, "")</f>
        <v>0</v>
      </c>
      <c r="CQ18" s="69">
        <f>_xlfn.XLOOKUP(CL18, 'All pitchers'!A:A, 'All pitchers'!E:E, "")</f>
        <v>3</v>
      </c>
      <c r="CR18" s="69">
        <f>_xlfn.XLOOKUP(CL18, 'All pitchers'!A:A, 'All pitchers'!F:F, "")</f>
        <v>1</v>
      </c>
      <c r="CS18" s="69">
        <f>_xlfn.XLOOKUP(CL18, 'All pitchers'!A:A, 'All pitchers'!G:G, "")</f>
        <v>0</v>
      </c>
      <c r="CT18" s="69">
        <f>_xlfn.XLOOKUP(CL18, 'All pitchers'!A:A, 'All pitchers'!H:H, "")</f>
        <v>1</v>
      </c>
      <c r="CU18" s="69">
        <f>_xlfn.XLOOKUP(CL18, 'All pitchers'!A:A, 'All pitchers'!I:I, "")</f>
        <v>0</v>
      </c>
      <c r="CV18" s="69">
        <f>_xlfn.XLOOKUP(CL18, 'All pitchers'!A:A, 'All pitchers'!J:J, "")</f>
        <v>0</v>
      </c>
      <c r="CW18" s="71">
        <f>_xlfn.XLOOKUP(CL18, 'All pitchers'!A:A, 'All pitchers'!K:K, "")</f>
        <v>6.333333333333333</v>
      </c>
      <c r="CX18" s="69">
        <f>_xlfn.XLOOKUP(CL18, 'All pitchers'!A:A, 'All pitchers'!L:L, "")</f>
        <v>5</v>
      </c>
      <c r="CY18" s="69">
        <f>_xlfn.XLOOKUP(CL18, 'All pitchers'!A:A, 'All pitchers'!M:M, "")</f>
        <v>4</v>
      </c>
      <c r="CZ18" s="69">
        <f>_xlfn.XLOOKUP(CL18, 'All pitchers'!A:A, 'All pitchers'!N:N, "")</f>
        <v>4</v>
      </c>
      <c r="DA18" s="69">
        <f>_xlfn.XLOOKUP(CL18, 'All pitchers'!A:A, 'All pitchers'!O:O, "")</f>
        <v>0</v>
      </c>
      <c r="DB18" s="69">
        <f>_xlfn.XLOOKUP(CL18, 'All pitchers'!A:A, 'All pitchers'!P:P, "")</f>
        <v>2</v>
      </c>
      <c r="DC18" s="69">
        <f>_xlfn.XLOOKUP(CL18, 'All pitchers'!A:A, 'All pitchers'!Q:Q, "")</f>
        <v>5</v>
      </c>
      <c r="DD18" s="69">
        <f>_xlfn.XLOOKUP(CL18, 'All pitchers'!A:A, 'All pitchers'!R:R, "")</f>
        <v>0</v>
      </c>
      <c r="DE18" s="69">
        <f>_xlfn.XLOOKUP(CL18, 'All pitchers'!A:A, 'All pitchers'!S:S, "")</f>
        <v>0</v>
      </c>
      <c r="DF18" s="69">
        <f>_xlfn.XLOOKUP(CL18, 'All pitchers'!A:A, 'All pitchers'!T:T, "")</f>
        <v>0</v>
      </c>
      <c r="DG18" s="71">
        <f>_xlfn.XLOOKUP(CL18, 'All pitchers'!A:A, 'All pitchers'!U:U, "")</f>
        <v>5.68</v>
      </c>
      <c r="DH18" s="69">
        <f>_xlfn.XLOOKUP(CL18, 'All pitchers'!A:A, 'All pitchers'!V:V, "")</f>
        <v>7.11</v>
      </c>
      <c r="DI18" s="69">
        <f>_xlfn.XLOOKUP(CL18, 'All pitchers'!A:A, 'All pitchers'!W:W, "")</f>
        <v>2.84</v>
      </c>
      <c r="DJ18" s="69">
        <f>_xlfn.XLOOKUP(CL18, 'All pitchers'!A:A, 'All pitchers'!X:X, "")</f>
        <v>0</v>
      </c>
      <c r="DK18" s="69">
        <f>_xlfn.XLOOKUP(CL18, 'All pitchers'!A:A, 'All pitchers'!Y:Y, "")</f>
        <v>0.7</v>
      </c>
      <c r="DL18" s="71">
        <f>_xlfn.XLOOKUP(CL18, 'All pitchers'!A:A, 'All pitchers'!Z:Z, "")</f>
        <v>1.1100000000000001</v>
      </c>
    </row>
    <row r="19" spans="1:116" x14ac:dyDescent="0.3">
      <c r="A19" s="5" t="s">
        <v>15</v>
      </c>
      <c r="B19" s="41" t="s">
        <v>74</v>
      </c>
      <c r="C19" s="13"/>
      <c r="D19" s="69">
        <f>_xlfn.XLOOKUP(B19, 'All pitchers'!A:A, 'All pitchers'!B:B, "")</f>
        <v>3</v>
      </c>
      <c r="E19" s="69">
        <f>_xlfn.XLOOKUP(B19, 'All pitchers'!A:A, 'All pitchers'!C:C, "")</f>
        <v>3</v>
      </c>
      <c r="F19" s="69">
        <f>_xlfn.XLOOKUP(B19, 'All pitchers'!A:A, 'All pitchers'!D:D, "")</f>
        <v>1</v>
      </c>
      <c r="G19" s="69">
        <f>_xlfn.XLOOKUP(B19, 'All pitchers'!A:A, 'All pitchers'!E:E, "")</f>
        <v>0</v>
      </c>
      <c r="H19" s="69">
        <f>_xlfn.XLOOKUP(B19, 'All pitchers'!A:A, 'All pitchers'!F:F, "")</f>
        <v>1</v>
      </c>
      <c r="I19" s="69">
        <f>_xlfn.XLOOKUP(B19, 'All pitchers'!A:A, 'All pitchers'!G:G, "")</f>
        <v>2</v>
      </c>
      <c r="J19" s="69">
        <f>_xlfn.XLOOKUP(B19, 'All pitchers'!A:A, 'All pitchers'!H:H, "")</f>
        <v>0.33300000000000002</v>
      </c>
      <c r="K19" s="69">
        <f>_xlfn.XLOOKUP(B19, 'All pitchers'!A:A, 'All pitchers'!I:I, "")</f>
        <v>0</v>
      </c>
      <c r="L19" s="69">
        <f>_xlfn.XLOOKUP(B19, 'All pitchers'!A:A, 'All pitchers'!J:J, "")</f>
        <v>0</v>
      </c>
      <c r="M19" s="71">
        <v>23</v>
      </c>
      <c r="N19" s="69">
        <f>_xlfn.XLOOKUP(B19, 'All pitchers'!A:A, 'All pitchers'!L:L, "")</f>
        <v>26</v>
      </c>
      <c r="O19" s="69">
        <f>_xlfn.XLOOKUP(B19, 'All pitchers'!A:A, 'All pitchers'!M:M, "")</f>
        <v>16</v>
      </c>
      <c r="P19" s="69">
        <f>_xlfn.XLOOKUP(B19, 'All pitchers'!A:A, 'All pitchers'!N:N, "")</f>
        <v>16</v>
      </c>
      <c r="Q19" s="69">
        <f>_xlfn.XLOOKUP(B19, 'All pitchers'!A:A, 'All pitchers'!O:O, "")</f>
        <v>3</v>
      </c>
      <c r="R19" s="69">
        <f>_xlfn.XLOOKUP(B19, 'All pitchers'!A:A, 'All pitchers'!P:P, "")</f>
        <v>7</v>
      </c>
      <c r="S19" s="69">
        <f>_xlfn.XLOOKUP(B19, 'All pitchers'!A:A, 'All pitchers'!Q:Q, "")</f>
        <v>22</v>
      </c>
      <c r="T19" s="69">
        <f>_xlfn.XLOOKUP(B19, 'All pitchers'!A:A, 'All pitchers'!R:R, "")</f>
        <v>1</v>
      </c>
      <c r="U19" s="69">
        <f>_xlfn.XLOOKUP(B19, 'All pitchers'!A:A, 'All pitchers'!S:S, "")</f>
        <v>0</v>
      </c>
      <c r="V19" s="69">
        <f>_xlfn.XLOOKUP(B19, 'All pitchers'!A:A, 'All pitchers'!T:T, "")</f>
        <v>0</v>
      </c>
      <c r="W19" s="71">
        <f>_xlfn.XLOOKUP(B19, 'All pitchers'!A:A, 'All pitchers'!U:U, "")</f>
        <v>6.26</v>
      </c>
      <c r="X19" s="69">
        <f>_xlfn.XLOOKUP(B19, 'All pitchers'!A:A, 'All pitchers'!V:V, "")</f>
        <v>8.61</v>
      </c>
      <c r="Y19" s="69">
        <f>_xlfn.XLOOKUP(B19, 'All pitchers'!A:A, 'All pitchers'!W:W, "")</f>
        <v>2.74</v>
      </c>
      <c r="Z19" s="69">
        <f>_xlfn.XLOOKUP(B19, 'All pitchers'!A:A, 'All pitchers'!X:X, "")</f>
        <v>1.17</v>
      </c>
      <c r="AA19" s="69">
        <f>_xlfn.XLOOKUP(B19, 'All pitchers'!A:A, 'All pitchers'!Y:Y, "")</f>
        <v>-1.3</v>
      </c>
      <c r="AB19" s="71">
        <f>_xlfn.XLOOKUP(B19, 'All pitchers'!A:A, 'All pitchers'!Z:Z, "")</f>
        <v>1.43</v>
      </c>
      <c r="AC19" s="11"/>
      <c r="AD19" s="7" t="s">
        <v>15</v>
      </c>
      <c r="AE19" s="41" t="s">
        <v>405</v>
      </c>
      <c r="AF19" s="41"/>
      <c r="AG19" s="69">
        <f>_xlfn.XLOOKUP(AE19, 'All pitchers'!A:A, 'All pitchers'!B:B, "")</f>
        <v>3</v>
      </c>
      <c r="AH19" s="69">
        <f>_xlfn.XLOOKUP(AE19, 'All pitchers'!A:A, 'All pitchers'!C:C, "")</f>
        <v>3</v>
      </c>
      <c r="AI19" s="69">
        <f>_xlfn.XLOOKUP(AE19, 'All pitchers'!A:A, 'All pitchers'!D:D, "")</f>
        <v>0</v>
      </c>
      <c r="AJ19" s="69">
        <f>_xlfn.XLOOKUP(AE19, 'All pitchers'!A:A, 'All pitchers'!E:E, "")</f>
        <v>0</v>
      </c>
      <c r="AK19" s="69">
        <f>_xlfn.XLOOKUP(AE19, 'All pitchers'!A:A, 'All pitchers'!F:F, "")</f>
        <v>0</v>
      </c>
      <c r="AL19" s="69">
        <f>_xlfn.XLOOKUP(AE19, 'All pitchers'!A:A, 'All pitchers'!G:G, "")</f>
        <v>2</v>
      </c>
      <c r="AM19" s="69">
        <f>_xlfn.XLOOKUP(AE19, 'All pitchers'!A:A, 'All pitchers'!H:H, "")</f>
        <v>0</v>
      </c>
      <c r="AN19" s="69">
        <f>_xlfn.XLOOKUP(AE19, 'All pitchers'!A:A, 'All pitchers'!I:I, "")</f>
        <v>0</v>
      </c>
      <c r="AO19" s="69">
        <f>_xlfn.XLOOKUP(AE19, 'All pitchers'!A:A, 'All pitchers'!J:J, "")</f>
        <v>0</v>
      </c>
      <c r="AP19" s="71">
        <f>_xlfn.XLOOKUP(AE19, 'All pitchers'!A:A, 'All pitchers'!K:K, "")</f>
        <v>12.666666666666666</v>
      </c>
      <c r="AQ19" s="69">
        <f>_xlfn.XLOOKUP(AE19, 'All pitchers'!A:A, 'All pitchers'!L:L, "")</f>
        <v>20</v>
      </c>
      <c r="AR19" s="69">
        <f>_xlfn.XLOOKUP(AE19, 'All pitchers'!A:A, 'All pitchers'!M:M, "")</f>
        <v>16</v>
      </c>
      <c r="AS19" s="69">
        <f>_xlfn.XLOOKUP(AE19, 'All pitchers'!A:A, 'All pitchers'!N:N, "")</f>
        <v>16</v>
      </c>
      <c r="AT19" s="69">
        <f>_xlfn.XLOOKUP(AE19, 'All pitchers'!A:A, 'All pitchers'!O:O, "")</f>
        <v>4</v>
      </c>
      <c r="AU19" s="69">
        <f>_xlfn.XLOOKUP(AE19, 'All pitchers'!A:A, 'All pitchers'!P:P, "")</f>
        <v>4</v>
      </c>
      <c r="AV19" s="69">
        <f>_xlfn.XLOOKUP(AE19, 'All pitchers'!A:A, 'All pitchers'!Q:Q, "")</f>
        <v>9</v>
      </c>
      <c r="AW19" s="69">
        <f>_xlfn.XLOOKUP(AE19, 'All pitchers'!A:A, 'All pitchers'!R:R, "")</f>
        <v>0</v>
      </c>
      <c r="AX19" s="69">
        <f>_xlfn.XLOOKUP(AE19, 'All pitchers'!A:A, 'All pitchers'!S:S, "")</f>
        <v>0</v>
      </c>
      <c r="AY19" s="69">
        <f>_xlfn.XLOOKUP(AE19, 'All pitchers'!A:A, 'All pitchers'!T:T, "")</f>
        <v>0</v>
      </c>
      <c r="AZ19" s="71">
        <f>_xlfn.XLOOKUP(AE19, 'All pitchers'!A:A, 'All pitchers'!U:U, "")</f>
        <v>11.37</v>
      </c>
      <c r="BA19" s="69">
        <f>_xlfn.XLOOKUP(AE19, 'All pitchers'!A:A, 'All pitchers'!V:V, "")</f>
        <v>6.39</v>
      </c>
      <c r="BB19" s="69">
        <f>_xlfn.XLOOKUP(AE19, 'All pitchers'!A:A, 'All pitchers'!W:W, "")</f>
        <v>2.84</v>
      </c>
      <c r="BC19" s="69">
        <f>_xlfn.XLOOKUP(AE19, 'All pitchers'!A:A, 'All pitchers'!X:X, "")</f>
        <v>2.84</v>
      </c>
      <c r="BD19" s="69">
        <f>_xlfn.XLOOKUP(AE19, 'All pitchers'!A:A, 'All pitchers'!Y:Y, "")</f>
        <v>-8.8000000000000007</v>
      </c>
      <c r="BE19" s="71">
        <f>_xlfn.XLOOKUP(AE19, 'All pitchers'!A:A, 'All pitchers'!Z:Z, "")</f>
        <v>1.89</v>
      </c>
      <c r="BF19" s="11"/>
      <c r="BG19" s="7" t="s">
        <v>15</v>
      </c>
      <c r="BH19" s="41" t="s">
        <v>77</v>
      </c>
      <c r="BI19" s="41"/>
      <c r="BJ19" s="69">
        <f>_xlfn.XLOOKUP(BH19, 'All pitchers'!A:A, 'All pitchers'!B:B, "")</f>
        <v>7</v>
      </c>
      <c r="BK19" s="69">
        <f>_xlfn.XLOOKUP(BH19, 'All pitchers'!A:A, 'All pitchers'!C:C, "")</f>
        <v>0</v>
      </c>
      <c r="BL19" s="69">
        <f>_xlfn.XLOOKUP(BH19, 'All pitchers'!A:A, 'All pitchers'!D:D, "")</f>
        <v>0</v>
      </c>
      <c r="BM19" s="69">
        <f>_xlfn.XLOOKUP(BH19, 'All pitchers'!A:A, 'All pitchers'!E:E, "")</f>
        <v>7</v>
      </c>
      <c r="BN19" s="69">
        <f>_xlfn.XLOOKUP(BH19, 'All pitchers'!A:A, 'All pitchers'!F:F, "")</f>
        <v>0</v>
      </c>
      <c r="BO19" s="69">
        <f>_xlfn.XLOOKUP(BH19, 'All pitchers'!A:A, 'All pitchers'!G:G, "")</f>
        <v>1</v>
      </c>
      <c r="BP19" s="69">
        <f>_xlfn.XLOOKUP(BH19, 'All pitchers'!A:A, 'All pitchers'!H:H, "")</f>
        <v>0</v>
      </c>
      <c r="BQ19" s="69">
        <f>_xlfn.XLOOKUP(BH19, 'All pitchers'!A:A, 'All pitchers'!I:I, "")</f>
        <v>6</v>
      </c>
      <c r="BR19" s="69">
        <f>_xlfn.XLOOKUP(BH19, 'All pitchers'!A:A, 'All pitchers'!J:J, "")</f>
        <v>0</v>
      </c>
      <c r="BS19" s="71">
        <f>_xlfn.XLOOKUP(BH19, 'All pitchers'!A:A, 'All pitchers'!K:K, "")</f>
        <v>10.666666666666666</v>
      </c>
      <c r="BT19" s="69">
        <f>_xlfn.XLOOKUP(BH19, 'All pitchers'!A:A, 'All pitchers'!L:L, "")</f>
        <v>8</v>
      </c>
      <c r="BU19" s="69">
        <f>_xlfn.XLOOKUP(BH19, 'All pitchers'!A:A,'All pitchers'!M:M, "")</f>
        <v>4</v>
      </c>
      <c r="BV19" s="69">
        <f>_xlfn.XLOOKUP(BH19, 'All pitchers'!A:A, 'All pitchers'!N:N, "")</f>
        <v>3</v>
      </c>
      <c r="BW19" s="69">
        <f>_xlfn.XLOOKUP(BH19, 'All pitchers'!A:A, 'All pitchers'!O:O, "")</f>
        <v>1</v>
      </c>
      <c r="BX19" s="69">
        <f>_xlfn.XLOOKUP(BH19, 'All pitchers'!A:A, 'All pitchers'!P:P, "")</f>
        <v>3</v>
      </c>
      <c r="BY19" s="69">
        <f>_xlfn.XLOOKUP(BH19, 'All pitchers'!A:A, 'All pitchers'!Q:Q, "")</f>
        <v>7</v>
      </c>
      <c r="BZ19" s="69">
        <f>_xlfn.XLOOKUP(BH19, 'All pitchers'!A:A, 'All pitchers'!R:R, "")</f>
        <v>0</v>
      </c>
      <c r="CA19" s="69">
        <f>_xlfn.XLOOKUP(BH19, 'All pitchers'!A:A, 'All pitchers'!S:S, "")</f>
        <v>0</v>
      </c>
      <c r="CB19" s="69">
        <f>_xlfn.XLOOKUP(BH19, 'All pitchers'!A:A, 'All pitchers'!T:T, "")</f>
        <v>0</v>
      </c>
      <c r="CC19" s="71">
        <f>_xlfn.XLOOKUP(BH19, 'All pitchers'!A:A, 'All pitchers'!U:U, "")</f>
        <v>2.5299999999999998</v>
      </c>
      <c r="CD19" s="69">
        <f>_xlfn.XLOOKUP(BH19, 'All pitchers'!A:A, 'All pitchers'!V:V, "")</f>
        <v>5.91</v>
      </c>
      <c r="CE19" s="69">
        <f>_xlfn.XLOOKUP(BH19, 'All pitchers'!A:A, 'All pitchers'!W:W, "")</f>
        <v>2.5299999999999998</v>
      </c>
      <c r="CF19" s="69">
        <f>_xlfn.XLOOKUP(BH19, 'All pitchers'!A:A, 'All pitchers'!X:X, "")</f>
        <v>0.84</v>
      </c>
      <c r="CG19" s="69">
        <f>_xlfn.XLOOKUP(BH19, 'All pitchers'!A:A, 'All pitchers'!Y:Y, "")</f>
        <v>3</v>
      </c>
      <c r="CH19" s="71">
        <f>_xlfn.XLOOKUP(BH19, 'All pitchers'!A:A, 'All pitchers'!Z:Z, "")</f>
        <v>1.03</v>
      </c>
      <c r="CJ19" s="11"/>
      <c r="CK19" s="7" t="s">
        <v>15</v>
      </c>
      <c r="CL19" s="41" t="s">
        <v>542</v>
      </c>
      <c r="CM19" s="41"/>
      <c r="CN19" s="69">
        <f>_xlfn.XLOOKUP(CL19, 'All pitchers'!A:A, 'All pitchers'!B:B, "")</f>
        <v>3</v>
      </c>
      <c r="CO19" s="69">
        <f>_xlfn.XLOOKUP(CL19, 'All pitchers'!A:A, 'All pitchers'!C:C, "")</f>
        <v>3</v>
      </c>
      <c r="CP19" s="69">
        <f>_xlfn.XLOOKUP(CL19, 'All pitchers'!A:A, 'All pitchers'!D:D, "")</f>
        <v>0</v>
      </c>
      <c r="CQ19" s="69">
        <f>_xlfn.XLOOKUP(CL19, 'All pitchers'!A:A, 'All pitchers'!E:E, "")</f>
        <v>0</v>
      </c>
      <c r="CR19" s="69">
        <f>_xlfn.XLOOKUP(CL19, 'All pitchers'!A:A, 'All pitchers'!F:F, "")</f>
        <v>2</v>
      </c>
      <c r="CS19" s="69">
        <f>_xlfn.XLOOKUP(CL19, 'All pitchers'!A:A, 'All pitchers'!G:G, "")</f>
        <v>0</v>
      </c>
      <c r="CT19" s="69">
        <f>_xlfn.XLOOKUP(CL19, 'All pitchers'!A:A, 'All pitchers'!H:H, "")</f>
        <v>1</v>
      </c>
      <c r="CU19" s="69">
        <f>_xlfn.XLOOKUP(CL19, 'All pitchers'!A:A, 'All pitchers'!I:I, "")</f>
        <v>0</v>
      </c>
      <c r="CV19" s="69">
        <f>_xlfn.XLOOKUP(CL19, 'All pitchers'!A:A, 'All pitchers'!J:J, "")</f>
        <v>0</v>
      </c>
      <c r="CW19" s="71">
        <v>23</v>
      </c>
      <c r="CX19" s="69">
        <f>_xlfn.XLOOKUP(CL19, 'All pitchers'!A:A, 'All pitchers'!L:L, "")</f>
        <v>19</v>
      </c>
      <c r="CY19" s="69">
        <f>_xlfn.XLOOKUP(CL19, 'All pitchers'!A:A, 'All pitchers'!M:M, "")</f>
        <v>7</v>
      </c>
      <c r="CZ19" s="69">
        <f>_xlfn.XLOOKUP(CL19, 'All pitchers'!A:A, 'All pitchers'!N:N, "")</f>
        <v>7</v>
      </c>
      <c r="DA19" s="69">
        <f>_xlfn.XLOOKUP(CL19, 'All pitchers'!A:A, 'All pitchers'!O:O, "")</f>
        <v>1</v>
      </c>
      <c r="DB19" s="69">
        <f>_xlfn.XLOOKUP(CL19, 'All pitchers'!A:A, 'All pitchers'!P:P, "")</f>
        <v>9</v>
      </c>
      <c r="DC19" s="69">
        <f>_xlfn.XLOOKUP(CL19, 'All pitchers'!A:A, 'All pitchers'!Q:Q, "")</f>
        <v>18</v>
      </c>
      <c r="DD19" s="69">
        <f>_xlfn.XLOOKUP(CL19, 'All pitchers'!A:A, 'All pitchers'!R:R, "")</f>
        <v>0</v>
      </c>
      <c r="DE19" s="69">
        <f>_xlfn.XLOOKUP(CL19, 'All pitchers'!A:A, 'All pitchers'!S:S, "")</f>
        <v>0</v>
      </c>
      <c r="DF19" s="69">
        <f>_xlfn.XLOOKUP(CL19, 'All pitchers'!A:A, 'All pitchers'!T:T, "")</f>
        <v>0</v>
      </c>
      <c r="DG19" s="71">
        <f>_xlfn.XLOOKUP(CL19, 'All pitchers'!A:A, 'All pitchers'!U:U, "")</f>
        <v>2.74</v>
      </c>
      <c r="DH19" s="69">
        <f>_xlfn.XLOOKUP(CL19, 'All pitchers'!A:A, 'All pitchers'!V:V, "")</f>
        <v>7.04</v>
      </c>
      <c r="DI19" s="69">
        <f>_xlfn.XLOOKUP(CL19, 'All pitchers'!A:A, 'All pitchers'!W:W, "")</f>
        <v>3.52</v>
      </c>
      <c r="DJ19" s="69">
        <f>_xlfn.XLOOKUP(CL19, 'All pitchers'!A:A, 'All pitchers'!X:X, "")</f>
        <v>0.39</v>
      </c>
      <c r="DK19" s="69">
        <f>_xlfn.XLOOKUP(CL19, 'All pitchers'!A:A, 'All pitchers'!Y:Y, "")</f>
        <v>8.3000000000000007</v>
      </c>
      <c r="DL19" s="71">
        <f>_xlfn.XLOOKUP(CL19, 'All pitchers'!A:A, 'All pitchers'!Z:Z, "")</f>
        <v>1.22</v>
      </c>
    </row>
    <row r="20" spans="1:116" x14ac:dyDescent="0.3">
      <c r="A20" s="5" t="s">
        <v>15</v>
      </c>
      <c r="B20" s="41" t="s">
        <v>674</v>
      </c>
      <c r="C20" s="13"/>
      <c r="D20" s="69">
        <f>_xlfn.XLOOKUP(B20, 'All pitchers'!A:A, 'All pitchers'!B:B, "")</f>
        <v>3</v>
      </c>
      <c r="E20" s="69">
        <f>_xlfn.XLOOKUP(B20, 'All pitchers'!A:A, 'All pitchers'!C:C, "")</f>
        <v>3</v>
      </c>
      <c r="F20" s="69">
        <f>_xlfn.XLOOKUP(B20, 'All pitchers'!A:A, 'All pitchers'!D:D, "")</f>
        <v>2</v>
      </c>
      <c r="G20" s="69">
        <f>_xlfn.XLOOKUP(B20, 'All pitchers'!A:A, 'All pitchers'!E:E, "")</f>
        <v>0</v>
      </c>
      <c r="H20" s="69">
        <f>_xlfn.XLOOKUP(B20, 'All pitchers'!A:A, 'All pitchers'!F:F, "")</f>
        <v>2</v>
      </c>
      <c r="I20" s="69">
        <f>_xlfn.XLOOKUP(B20, 'All pitchers'!A:A, 'All pitchers'!G:G, "")</f>
        <v>1</v>
      </c>
      <c r="J20" s="69">
        <f>_xlfn.XLOOKUP(B20, 'All pitchers'!A:A, 'All pitchers'!H:H, "")</f>
        <v>0.66700000000000004</v>
      </c>
      <c r="K20" s="69">
        <f>_xlfn.XLOOKUP(B20, 'All pitchers'!A:A, 'All pitchers'!I:I, "")</f>
        <v>0</v>
      </c>
      <c r="L20" s="69">
        <f>_xlfn.XLOOKUP(B20, 'All pitchers'!A:A, 'All pitchers'!J:J, "")</f>
        <v>2</v>
      </c>
      <c r="M20" s="71">
        <v>21</v>
      </c>
      <c r="N20" s="69">
        <f>_xlfn.XLOOKUP(B20, 'All pitchers'!A:A, 'All pitchers'!L:L, "")</f>
        <v>15</v>
      </c>
      <c r="O20" s="69">
        <f>_xlfn.XLOOKUP(B20, 'All pitchers'!A:A, 'All pitchers'!M:M, "")</f>
        <v>5</v>
      </c>
      <c r="P20" s="69">
        <f>_xlfn.XLOOKUP(B20, 'All pitchers'!A:A, 'All pitchers'!N:N, "")</f>
        <v>5</v>
      </c>
      <c r="Q20" s="69">
        <f>_xlfn.XLOOKUP(B20, 'All pitchers'!A:A, 'All pitchers'!O:O, "")</f>
        <v>0</v>
      </c>
      <c r="R20" s="69">
        <f>_xlfn.XLOOKUP(B20, 'All pitchers'!A:A, 'All pitchers'!P:P, "")</f>
        <v>6</v>
      </c>
      <c r="S20" s="69">
        <f>_xlfn.XLOOKUP(B20, 'All pitchers'!A:A, 'All pitchers'!Q:Q, "")</f>
        <v>8</v>
      </c>
      <c r="T20" s="69">
        <f>_xlfn.XLOOKUP(B20, 'All pitchers'!A:A, 'All pitchers'!R:R, "")</f>
        <v>0</v>
      </c>
      <c r="U20" s="69">
        <f>_xlfn.XLOOKUP(B20, 'All pitchers'!A:A, 'All pitchers'!S:S, "")</f>
        <v>0</v>
      </c>
      <c r="V20" s="69">
        <f>_xlfn.XLOOKUP(B20, 'All pitchers'!A:A, 'All pitchers'!T:T, "")</f>
        <v>0</v>
      </c>
      <c r="W20" s="71">
        <f>_xlfn.XLOOKUP(B20, 'All pitchers'!A:A, 'All pitchers'!U:U, "")</f>
        <v>2.14</v>
      </c>
      <c r="X20" s="69">
        <f>_xlfn.XLOOKUP(B20, 'All pitchers'!A:A, 'All pitchers'!V:V, "")</f>
        <v>3.43</v>
      </c>
      <c r="Y20" s="69">
        <f>_xlfn.XLOOKUP(B20, 'All pitchers'!A:A, 'All pitchers'!W:W, "")</f>
        <v>2.57</v>
      </c>
      <c r="Z20" s="69">
        <f>_xlfn.XLOOKUP(B20, 'All pitchers'!A:A, 'All pitchers'!X:X, "")</f>
        <v>0</v>
      </c>
      <c r="AA20" s="69">
        <f>_xlfn.XLOOKUP(B20, 'All pitchers'!A:A, 'All pitchers'!Y:Y, "")</f>
        <v>8.3000000000000007</v>
      </c>
      <c r="AB20" s="71">
        <f>_xlfn.XLOOKUP(B20, 'All pitchers'!A:A, 'All pitchers'!Z:Z, "")</f>
        <v>1</v>
      </c>
      <c r="AC20" s="11"/>
      <c r="AD20" s="7" t="s">
        <v>15</v>
      </c>
      <c r="AE20" s="41" t="s">
        <v>106</v>
      </c>
      <c r="AF20" s="41"/>
      <c r="AG20" s="69">
        <f>_xlfn.XLOOKUP(AE20, 'All pitchers'!A:A, 'All pitchers'!B:B, "")</f>
        <v>5</v>
      </c>
      <c r="AH20" s="69">
        <f>_xlfn.XLOOKUP(AE20, 'All pitchers'!A:A, 'All pitchers'!C:C, "")</f>
        <v>0</v>
      </c>
      <c r="AI20" s="69">
        <f>_xlfn.XLOOKUP(AE20, 'All pitchers'!A:A, 'All pitchers'!D:D, "")</f>
        <v>0</v>
      </c>
      <c r="AJ20" s="69">
        <f>_xlfn.XLOOKUP(AE20, 'All pitchers'!A:A, 'All pitchers'!E:E, "")</f>
        <v>2</v>
      </c>
      <c r="AK20" s="69">
        <f>_xlfn.XLOOKUP(AE20, 'All pitchers'!A:A, 'All pitchers'!F:F, "")</f>
        <v>0</v>
      </c>
      <c r="AL20" s="69">
        <f>_xlfn.XLOOKUP(AE20, 'All pitchers'!A:A, 'All pitchers'!G:G, "")</f>
        <v>1</v>
      </c>
      <c r="AM20" s="69">
        <f>_xlfn.XLOOKUP(AE20, 'All pitchers'!A:A, 'All pitchers'!H:H, "")</f>
        <v>0</v>
      </c>
      <c r="AN20" s="69">
        <f>_xlfn.XLOOKUP(AE20, 'All pitchers'!A:A, 'All pitchers'!I:I, "")</f>
        <v>0</v>
      </c>
      <c r="AO20" s="69">
        <f>_xlfn.XLOOKUP(AE20, 'All pitchers'!A:A, 'All pitchers'!J:J, "")</f>
        <v>0</v>
      </c>
      <c r="AP20" s="71">
        <v>7</v>
      </c>
      <c r="AQ20" s="69">
        <f>_xlfn.XLOOKUP(AE20, 'All pitchers'!A:A, 'All pitchers'!L:L, "")</f>
        <v>7</v>
      </c>
      <c r="AR20" s="69">
        <f>_xlfn.XLOOKUP(AE20, 'All pitchers'!A:A, 'All pitchers'!M:M, "")</f>
        <v>5</v>
      </c>
      <c r="AS20" s="69">
        <f>_xlfn.XLOOKUP(AE20, 'All pitchers'!A:A, 'All pitchers'!N:N, "")</f>
        <v>5</v>
      </c>
      <c r="AT20" s="69">
        <f>_xlfn.XLOOKUP(AE20, 'All pitchers'!A:A, 'All pitchers'!O:O, "")</f>
        <v>2</v>
      </c>
      <c r="AU20" s="69">
        <f>_xlfn.XLOOKUP(AE20, 'All pitchers'!A:A, 'All pitchers'!P:P, "")</f>
        <v>5</v>
      </c>
      <c r="AV20" s="69">
        <f>_xlfn.XLOOKUP(AE20, 'All pitchers'!A:A, 'All pitchers'!Q:Q, "")</f>
        <v>3</v>
      </c>
      <c r="AW20" s="69">
        <f>_xlfn.XLOOKUP(AE20, 'All pitchers'!A:A, 'All pitchers'!R:R, "")</f>
        <v>0</v>
      </c>
      <c r="AX20" s="69">
        <f>_xlfn.XLOOKUP(AE20, 'All pitchers'!A:A, 'All pitchers'!S:S, "")</f>
        <v>1</v>
      </c>
      <c r="AY20" s="69">
        <f>_xlfn.XLOOKUP(AE20, 'All pitchers'!A:A, 'All pitchers'!T:T, "")</f>
        <v>0</v>
      </c>
      <c r="AZ20" s="71">
        <f>_xlfn.XLOOKUP(AE20, 'All pitchers'!A:A, 'All pitchers'!U:U, "")</f>
        <v>6.43</v>
      </c>
      <c r="BA20" s="69">
        <f>_xlfn.XLOOKUP(AE20, 'All pitchers'!A:A, 'All pitchers'!V:V, "")</f>
        <v>3.86</v>
      </c>
      <c r="BB20" s="69">
        <f>_xlfn.XLOOKUP(AE20, 'All pitchers'!A:A, 'All pitchers'!W:W, "")</f>
        <v>6.43</v>
      </c>
      <c r="BC20" s="69">
        <f>_xlfn.XLOOKUP(AE20, 'All pitchers'!A:A, 'All pitchers'!X:X, "")</f>
        <v>2.57</v>
      </c>
      <c r="BD20" s="69">
        <f>_xlfn.XLOOKUP(AE20, 'All pitchers'!A:A, 'All pitchers'!Y:Y, "")</f>
        <v>-1.2</v>
      </c>
      <c r="BE20" s="71">
        <f>_xlfn.XLOOKUP(AE20, 'All pitchers'!A:A, 'All pitchers'!Z:Z, "")</f>
        <v>1.71</v>
      </c>
      <c r="BF20" s="11"/>
      <c r="BG20" s="7" t="s">
        <v>15</v>
      </c>
      <c r="BH20" s="41" t="s">
        <v>161</v>
      </c>
      <c r="BI20" s="41"/>
      <c r="BJ20" s="69">
        <f>_xlfn.XLOOKUP(BH20, 'All pitchers'!A:A, 'All pitchers'!B:B, "")</f>
        <v>8</v>
      </c>
      <c r="BK20" s="69">
        <f>_xlfn.XLOOKUP(BH20, 'All pitchers'!A:A, 'All pitchers'!C:C, "")</f>
        <v>0</v>
      </c>
      <c r="BL20" s="69">
        <f>_xlfn.XLOOKUP(BH20, 'All pitchers'!A:A, 'All pitchers'!D:D, "")</f>
        <v>0</v>
      </c>
      <c r="BM20" s="69">
        <f>_xlfn.XLOOKUP(BH20, 'All pitchers'!A:A, 'All pitchers'!E:E, "")</f>
        <v>5</v>
      </c>
      <c r="BN20" s="69">
        <f>_xlfn.XLOOKUP(BH20, 'All pitchers'!A:A, 'All pitchers'!F:F, "")</f>
        <v>2</v>
      </c>
      <c r="BO20" s="69">
        <f>_xlfn.XLOOKUP(BH20, 'All pitchers'!A:A, 'All pitchers'!G:G, "")</f>
        <v>0</v>
      </c>
      <c r="BP20" s="69">
        <f>_xlfn.XLOOKUP(BH20, 'All pitchers'!A:A, 'All pitchers'!H:H, "")</f>
        <v>1</v>
      </c>
      <c r="BQ20" s="69">
        <f>_xlfn.XLOOKUP(BH20, 'All pitchers'!A:A, 'All pitchers'!I:I, "")</f>
        <v>2</v>
      </c>
      <c r="BR20" s="69">
        <f>_xlfn.XLOOKUP(BH20, 'All pitchers'!A:A, 'All pitchers'!J:J, "")</f>
        <v>0</v>
      </c>
      <c r="BS20" s="71">
        <f>_xlfn.XLOOKUP(BH20, 'All pitchers'!A:A, 'All pitchers'!K:K, "")</f>
        <v>11.333333333333334</v>
      </c>
      <c r="BT20" s="69">
        <f>_xlfn.XLOOKUP(BH20, 'All pitchers'!A:A, 'All pitchers'!L:L, "")</f>
        <v>11</v>
      </c>
      <c r="BU20" s="69">
        <f>_xlfn.XLOOKUP(BH20, 'All pitchers'!A:A,'All pitchers'!M:M, "")</f>
        <v>2</v>
      </c>
      <c r="BV20" s="69">
        <f>_xlfn.XLOOKUP(BH20, 'All pitchers'!A:A, 'All pitchers'!N:N, "")</f>
        <v>2</v>
      </c>
      <c r="BW20" s="69">
        <f>_xlfn.XLOOKUP(BH20, 'All pitchers'!A:A, 'All pitchers'!O:O, "")</f>
        <v>1</v>
      </c>
      <c r="BX20" s="69">
        <f>_xlfn.XLOOKUP(BH20, 'All pitchers'!A:A, 'All pitchers'!P:P, "")</f>
        <v>2</v>
      </c>
      <c r="BY20" s="69">
        <f>_xlfn.XLOOKUP(BH20, 'All pitchers'!A:A, 'All pitchers'!Q:Q, "")</f>
        <v>9</v>
      </c>
      <c r="BZ20" s="69">
        <f>_xlfn.XLOOKUP(BH20, 'All pitchers'!A:A, 'All pitchers'!R:R, "")</f>
        <v>0</v>
      </c>
      <c r="CA20" s="69">
        <f>_xlfn.XLOOKUP(BH20, 'All pitchers'!A:A, 'All pitchers'!S:S, "")</f>
        <v>0</v>
      </c>
      <c r="CB20" s="69">
        <f>_xlfn.XLOOKUP(BH20, 'All pitchers'!A:A, 'All pitchers'!T:T, "")</f>
        <v>0</v>
      </c>
      <c r="CC20" s="71">
        <f>_xlfn.XLOOKUP(BH20, 'All pitchers'!A:A, 'All pitchers'!U:U, "")</f>
        <v>1.59</v>
      </c>
      <c r="CD20" s="69">
        <f>_xlfn.XLOOKUP(BH20, 'All pitchers'!A:A, 'All pitchers'!V:V, "")</f>
        <v>7.15</v>
      </c>
      <c r="CE20" s="69">
        <f>_xlfn.XLOOKUP(BH20, 'All pitchers'!A:A, 'All pitchers'!W:W, "")</f>
        <v>1.59</v>
      </c>
      <c r="CF20" s="69">
        <f>_xlfn.XLOOKUP(BH20, 'All pitchers'!A:A, 'All pitchers'!X:X, "")</f>
        <v>0.79</v>
      </c>
      <c r="CG20" s="69">
        <f>_xlfn.XLOOKUP(BH20, 'All pitchers'!A:A, 'All pitchers'!Y:Y, "")</f>
        <v>6.6</v>
      </c>
      <c r="CH20" s="71">
        <f>_xlfn.XLOOKUP(BH20, 'All pitchers'!A:A, 'All pitchers'!Z:Z, "")</f>
        <v>1.1499999999999999</v>
      </c>
      <c r="CJ20" s="11"/>
      <c r="CK20" s="7" t="s">
        <v>15</v>
      </c>
      <c r="CL20" s="41" t="s">
        <v>531</v>
      </c>
      <c r="CM20" s="41"/>
      <c r="CN20" s="69">
        <f>_xlfn.XLOOKUP(CL20, 'All pitchers'!A:A, 'All pitchers'!B:B, "")</f>
        <v>3</v>
      </c>
      <c r="CO20" s="69">
        <f>_xlfn.XLOOKUP(CL20, 'All pitchers'!A:A, 'All pitchers'!C:C, "")</f>
        <v>3</v>
      </c>
      <c r="CP20" s="69">
        <f>_xlfn.XLOOKUP(CL20, 'All pitchers'!A:A, 'All pitchers'!D:D, "")</f>
        <v>0</v>
      </c>
      <c r="CQ20" s="69">
        <f>_xlfn.XLOOKUP(CL20, 'All pitchers'!A:A, 'All pitchers'!E:E, "")</f>
        <v>0</v>
      </c>
      <c r="CR20" s="69">
        <f>_xlfn.XLOOKUP(CL20, 'All pitchers'!A:A, 'All pitchers'!F:F, "")</f>
        <v>0</v>
      </c>
      <c r="CS20" s="69">
        <f>_xlfn.XLOOKUP(CL20, 'All pitchers'!A:A, 'All pitchers'!G:G, "")</f>
        <v>1</v>
      </c>
      <c r="CT20" s="69">
        <f>_xlfn.XLOOKUP(CL20, 'All pitchers'!A:A, 'All pitchers'!H:H, "")</f>
        <v>0</v>
      </c>
      <c r="CU20" s="69">
        <f>_xlfn.XLOOKUP(CL20, 'All pitchers'!A:A, 'All pitchers'!I:I, "")</f>
        <v>0</v>
      </c>
      <c r="CV20" s="69">
        <f>_xlfn.XLOOKUP(CL20, 'All pitchers'!A:A, 'All pitchers'!J:J, "")</f>
        <v>0</v>
      </c>
      <c r="CW20" s="71">
        <f>_xlfn.XLOOKUP(CL20, 'All pitchers'!A:A, 'All pitchers'!K:K, "")</f>
        <v>19.333333333333332</v>
      </c>
      <c r="CX20" s="69">
        <f>_xlfn.XLOOKUP(CL20, 'All pitchers'!A:A, 'All pitchers'!L:L, "")</f>
        <v>16</v>
      </c>
      <c r="CY20" s="69">
        <f>_xlfn.XLOOKUP(CL20, 'All pitchers'!A:A, 'All pitchers'!M:M, "")</f>
        <v>8</v>
      </c>
      <c r="CZ20" s="69">
        <f>_xlfn.XLOOKUP(CL20, 'All pitchers'!A:A, 'All pitchers'!N:N, "")</f>
        <v>8</v>
      </c>
      <c r="DA20" s="69">
        <f>_xlfn.XLOOKUP(CL20, 'All pitchers'!A:A, 'All pitchers'!O:O, "")</f>
        <v>3</v>
      </c>
      <c r="DB20" s="69">
        <f>_xlfn.XLOOKUP(CL20, 'All pitchers'!A:A, 'All pitchers'!P:P, "")</f>
        <v>10</v>
      </c>
      <c r="DC20" s="69">
        <f>_xlfn.XLOOKUP(CL20, 'All pitchers'!A:A, 'All pitchers'!Q:Q, "")</f>
        <v>8</v>
      </c>
      <c r="DD20" s="69">
        <f>_xlfn.XLOOKUP(CL20, 'All pitchers'!A:A, 'All pitchers'!R:R, "")</f>
        <v>1</v>
      </c>
      <c r="DE20" s="69">
        <f>_xlfn.XLOOKUP(CL20, 'All pitchers'!A:A, 'All pitchers'!S:S, "")</f>
        <v>0</v>
      </c>
      <c r="DF20" s="69">
        <f>_xlfn.XLOOKUP(CL20, 'All pitchers'!A:A, 'All pitchers'!T:T, "")</f>
        <v>0</v>
      </c>
      <c r="DG20" s="71">
        <f>_xlfn.XLOOKUP(CL20, 'All pitchers'!A:A, 'All pitchers'!U:U, "")</f>
        <v>3.72</v>
      </c>
      <c r="DH20" s="69">
        <f>_xlfn.XLOOKUP(CL20, 'All pitchers'!A:A, 'All pitchers'!V:V, "")</f>
        <v>3.72</v>
      </c>
      <c r="DI20" s="69">
        <f>_xlfn.XLOOKUP(CL20, 'All pitchers'!A:A, 'All pitchers'!W:W, "")</f>
        <v>4.66</v>
      </c>
      <c r="DJ20" s="69">
        <f>_xlfn.XLOOKUP(CL20, 'All pitchers'!A:A, 'All pitchers'!X:X, "")</f>
        <v>1.4</v>
      </c>
      <c r="DK20" s="69">
        <f>_xlfn.XLOOKUP(CL20, 'All pitchers'!A:A, 'All pitchers'!Y:Y, "")</f>
        <v>2.5</v>
      </c>
      <c r="DL20" s="71">
        <f>_xlfn.XLOOKUP(CL20, 'All pitchers'!A:A, 'All pitchers'!Z:Z, "")</f>
        <v>1.34</v>
      </c>
    </row>
    <row r="21" spans="1:116" x14ac:dyDescent="0.3">
      <c r="A21" s="5" t="s">
        <v>15</v>
      </c>
      <c r="B21" s="41" t="s">
        <v>538</v>
      </c>
      <c r="C21" s="13"/>
      <c r="D21" s="69">
        <f>_xlfn.XLOOKUP(B21, 'All pitchers'!A:A, 'All pitchers'!B:B, "")</f>
        <v>3</v>
      </c>
      <c r="E21" s="69">
        <f>_xlfn.XLOOKUP(B21, 'All pitchers'!A:A, 'All pitchers'!C:C, "")</f>
        <v>3</v>
      </c>
      <c r="F21" s="69">
        <f>_xlfn.XLOOKUP(B21, 'All pitchers'!A:A, 'All pitchers'!D:D, "")</f>
        <v>0</v>
      </c>
      <c r="G21" s="69">
        <f>_xlfn.XLOOKUP(B21, 'All pitchers'!A:A, 'All pitchers'!E:E, "")</f>
        <v>0</v>
      </c>
      <c r="H21" s="69">
        <f>_xlfn.XLOOKUP(B21, 'All pitchers'!A:A, 'All pitchers'!F:F, "")</f>
        <v>1</v>
      </c>
      <c r="I21" s="69">
        <f>_xlfn.XLOOKUP(B21, 'All pitchers'!A:A, 'All pitchers'!G:G, "")</f>
        <v>2</v>
      </c>
      <c r="J21" s="69">
        <f>_xlfn.XLOOKUP(B21, 'All pitchers'!A:A, 'All pitchers'!H:H, "")</f>
        <v>0.33300000000000002</v>
      </c>
      <c r="K21" s="69">
        <f>_xlfn.XLOOKUP(B21, 'All pitchers'!A:A, 'All pitchers'!I:I, "")</f>
        <v>0</v>
      </c>
      <c r="L21" s="69">
        <f>_xlfn.XLOOKUP(B21, 'All pitchers'!A:A, 'All pitchers'!J:J, "")</f>
        <v>0</v>
      </c>
      <c r="M21" s="71">
        <f>_xlfn.XLOOKUP(B21, 'All pitchers'!A:A, 'All pitchers'!K:K, "")</f>
        <v>12.333333333333334</v>
      </c>
      <c r="N21" s="69">
        <f>_xlfn.XLOOKUP(B21, 'All pitchers'!A:A, 'All pitchers'!L:L, "")</f>
        <v>21</v>
      </c>
      <c r="O21" s="69">
        <f>_xlfn.XLOOKUP(B21, 'All pitchers'!A:A, 'All pitchers'!M:M, "")</f>
        <v>13</v>
      </c>
      <c r="P21" s="69">
        <f>_xlfn.XLOOKUP(B21, 'All pitchers'!A:A, 'All pitchers'!N:N, "")</f>
        <v>13</v>
      </c>
      <c r="Q21" s="69">
        <f>_xlfn.XLOOKUP(B21, 'All pitchers'!A:A, 'All pitchers'!O:O, "")</f>
        <v>1</v>
      </c>
      <c r="R21" s="69">
        <f>_xlfn.XLOOKUP(B21, 'All pitchers'!A:A, 'All pitchers'!P:P, "")</f>
        <v>5</v>
      </c>
      <c r="S21" s="69">
        <f>_xlfn.XLOOKUP(B21, 'All pitchers'!A:A, 'All pitchers'!Q:Q, "")</f>
        <v>5</v>
      </c>
      <c r="T21" s="69">
        <f>_xlfn.XLOOKUP(B21, 'All pitchers'!A:A, 'All pitchers'!R:R, "")</f>
        <v>1</v>
      </c>
      <c r="U21" s="69">
        <f>_xlfn.XLOOKUP(B21, 'All pitchers'!A:A, 'All pitchers'!S:S, "")</f>
        <v>0</v>
      </c>
      <c r="V21" s="69">
        <f>_xlfn.XLOOKUP(B21, 'All pitchers'!A:A, 'All pitchers'!T:T, "")</f>
        <v>1</v>
      </c>
      <c r="W21" s="71">
        <f>_xlfn.XLOOKUP(B21, 'All pitchers'!A:A, 'All pitchers'!U:U, "")</f>
        <v>9.49</v>
      </c>
      <c r="X21" s="69">
        <f>_xlfn.XLOOKUP(B21, 'All pitchers'!A:A, 'All pitchers'!V:V, "")</f>
        <v>3.65</v>
      </c>
      <c r="Y21" s="69">
        <f>_xlfn.XLOOKUP(B21, 'All pitchers'!A:A, 'All pitchers'!W:W, "")</f>
        <v>3.65</v>
      </c>
      <c r="Z21" s="69">
        <f>_xlfn.XLOOKUP(B21, 'All pitchers'!A:A, 'All pitchers'!X:X, "")</f>
        <v>0.73</v>
      </c>
      <c r="AA21" s="69">
        <f>_xlfn.XLOOKUP(B21, 'All pitchers'!A:A, 'All pitchers'!Y:Y, "")</f>
        <v>-5.3</v>
      </c>
      <c r="AB21" s="71">
        <f>_xlfn.XLOOKUP(B21, 'All pitchers'!A:A, 'All pitchers'!Z:Z, "")</f>
        <v>2.11</v>
      </c>
      <c r="AC21" s="11"/>
      <c r="AD21" s="7" t="s">
        <v>15</v>
      </c>
      <c r="AE21" s="41" t="s">
        <v>81</v>
      </c>
      <c r="AF21" s="41"/>
      <c r="AG21" s="69">
        <f>_xlfn.XLOOKUP(AE21, 'All pitchers'!A:A, 'All pitchers'!B:B, "")</f>
        <v>5</v>
      </c>
      <c r="AH21" s="69">
        <f>_xlfn.XLOOKUP(AE21, 'All pitchers'!A:A, 'All pitchers'!C:C, "")</f>
        <v>0</v>
      </c>
      <c r="AI21" s="69">
        <f>_xlfn.XLOOKUP(AE21, 'All pitchers'!A:A, 'All pitchers'!D:D, "")</f>
        <v>0</v>
      </c>
      <c r="AJ21" s="69">
        <f>_xlfn.XLOOKUP(AE21, 'All pitchers'!A:A, 'All pitchers'!E:E, "")</f>
        <v>3</v>
      </c>
      <c r="AK21" s="69">
        <f>_xlfn.XLOOKUP(AE21, 'All pitchers'!A:A, 'All pitchers'!F:F, "")</f>
        <v>0</v>
      </c>
      <c r="AL21" s="69">
        <f>_xlfn.XLOOKUP(AE21, 'All pitchers'!A:A, 'All pitchers'!G:G, "")</f>
        <v>0</v>
      </c>
      <c r="AM21" s="69" t="str">
        <f>_xlfn.XLOOKUP(AE21, 'All pitchers'!A:A, 'All pitchers'!H:H, "")</f>
        <v>-</v>
      </c>
      <c r="AN21" s="69">
        <f>_xlfn.XLOOKUP(AE21, 'All pitchers'!A:A, 'All pitchers'!I:I, "")</f>
        <v>1</v>
      </c>
      <c r="AO21" s="69">
        <f>_xlfn.XLOOKUP(AE21, 'All pitchers'!A:A, 'All pitchers'!J:J, "")</f>
        <v>0</v>
      </c>
      <c r="AP21" s="71">
        <v>7</v>
      </c>
      <c r="AQ21" s="69">
        <f>_xlfn.XLOOKUP(AE21, 'All pitchers'!A:A, 'All pitchers'!L:L, "")</f>
        <v>8</v>
      </c>
      <c r="AR21" s="69">
        <f>_xlfn.XLOOKUP(AE21, 'All pitchers'!A:A, 'All pitchers'!M:M, "")</f>
        <v>9</v>
      </c>
      <c r="AS21" s="69">
        <f>_xlfn.XLOOKUP(AE21, 'All pitchers'!A:A, 'All pitchers'!N:N, "")</f>
        <v>9</v>
      </c>
      <c r="AT21" s="69">
        <f>_xlfn.XLOOKUP(AE21, 'All pitchers'!A:A, 'All pitchers'!O:O, "")</f>
        <v>4</v>
      </c>
      <c r="AU21" s="69">
        <f>_xlfn.XLOOKUP(AE21, 'All pitchers'!A:A, 'All pitchers'!P:P, "")</f>
        <v>5</v>
      </c>
      <c r="AV21" s="69">
        <f>_xlfn.XLOOKUP(AE21, 'All pitchers'!A:A, 'All pitchers'!Q:Q, "")</f>
        <v>2</v>
      </c>
      <c r="AW21" s="69">
        <f>_xlfn.XLOOKUP(AE21, 'All pitchers'!A:A, 'All pitchers'!R:R, "")</f>
        <v>0</v>
      </c>
      <c r="AX21" s="69">
        <f>_xlfn.XLOOKUP(AE21, 'All pitchers'!A:A, 'All pitchers'!S:S, "")</f>
        <v>0</v>
      </c>
      <c r="AY21" s="69">
        <f>_xlfn.XLOOKUP(AE21, 'All pitchers'!A:A, 'All pitchers'!T:T, "")</f>
        <v>2</v>
      </c>
      <c r="AZ21" s="71">
        <f>_xlfn.XLOOKUP(AE21, 'All pitchers'!A:A, 'All pitchers'!U:U, "")</f>
        <v>11.57</v>
      </c>
      <c r="BA21" s="69">
        <f>_xlfn.XLOOKUP(AE21, 'All pitchers'!A:A, 'All pitchers'!V:V, "")</f>
        <v>2.57</v>
      </c>
      <c r="BB21" s="69">
        <f>_xlfn.XLOOKUP(AE21, 'All pitchers'!A:A, 'All pitchers'!W:W, "")</f>
        <v>6.43</v>
      </c>
      <c r="BC21" s="69">
        <f>_xlfn.XLOOKUP(AE21, 'All pitchers'!A:A, 'All pitchers'!X:X, "")</f>
        <v>5.14</v>
      </c>
      <c r="BD21" s="69">
        <f>_xlfn.XLOOKUP(AE21, 'All pitchers'!A:A, 'All pitchers'!Y:Y, "")</f>
        <v>-5.3</v>
      </c>
      <c r="BE21" s="71">
        <f>_xlfn.XLOOKUP(AE21, 'All pitchers'!A:A, 'All pitchers'!Z:Z, "")</f>
        <v>1.86</v>
      </c>
      <c r="BF21" s="11"/>
      <c r="BG21" s="7" t="s">
        <v>15</v>
      </c>
      <c r="BH21" s="41" t="s">
        <v>620</v>
      </c>
      <c r="BI21" s="41"/>
      <c r="BJ21" s="69">
        <f>_xlfn.XLOOKUP(BH21, 'All pitchers'!A:A, 'All pitchers'!B:B, "")</f>
        <v>3</v>
      </c>
      <c r="BK21" s="69">
        <f>_xlfn.XLOOKUP(BH21, 'All pitchers'!A:A, 'All pitchers'!C:C, "")</f>
        <v>2</v>
      </c>
      <c r="BL21" s="69">
        <f>_xlfn.XLOOKUP(BH21, 'All pitchers'!A:A, 'All pitchers'!D:D, "")</f>
        <v>0</v>
      </c>
      <c r="BM21" s="69">
        <f>_xlfn.XLOOKUP(BH21, 'All pitchers'!A:A, 'All pitchers'!E:E, "")</f>
        <v>0</v>
      </c>
      <c r="BN21" s="69">
        <f>_xlfn.XLOOKUP(BH21, 'All pitchers'!A:A, 'All pitchers'!F:F, "")</f>
        <v>0</v>
      </c>
      <c r="BO21" s="69">
        <f>_xlfn.XLOOKUP(BH21, 'All pitchers'!A:A, 'All pitchers'!G:G, "")</f>
        <v>2</v>
      </c>
      <c r="BP21" s="69">
        <f>_xlfn.XLOOKUP(BH21, 'All pitchers'!A:A, 'All pitchers'!H:H, "")</f>
        <v>0</v>
      </c>
      <c r="BQ21" s="69">
        <f>_xlfn.XLOOKUP(BH21, 'All pitchers'!A:A, 'All pitchers'!I:I, "")</f>
        <v>0</v>
      </c>
      <c r="BR21" s="69">
        <f>_xlfn.XLOOKUP(BH21, 'All pitchers'!A:A, 'All pitchers'!J:J, "")</f>
        <v>0</v>
      </c>
      <c r="BS21" s="71">
        <f>_xlfn.XLOOKUP(BH21, 'All pitchers'!A:A, 'All pitchers'!K:K, "")</f>
        <v>14.333333333333334</v>
      </c>
      <c r="BT21" s="69">
        <f>_xlfn.XLOOKUP(BH21, 'All pitchers'!A:A, 'All pitchers'!L:L, "")</f>
        <v>14</v>
      </c>
      <c r="BU21" s="69">
        <f>_xlfn.XLOOKUP(BH21, 'All pitchers'!A:A,'All pitchers'!M:M, "")</f>
        <v>11</v>
      </c>
      <c r="BV21" s="69">
        <f>_xlfn.XLOOKUP(BH21, 'All pitchers'!A:A, 'All pitchers'!N:N, "")</f>
        <v>10</v>
      </c>
      <c r="BW21" s="69">
        <f>_xlfn.XLOOKUP(BH21, 'All pitchers'!A:A, 'All pitchers'!O:O, "")</f>
        <v>2</v>
      </c>
      <c r="BX21" s="69">
        <f>_xlfn.XLOOKUP(BH21, 'All pitchers'!A:A, 'All pitchers'!P:P, "")</f>
        <v>3</v>
      </c>
      <c r="BY21" s="69">
        <f>_xlfn.XLOOKUP(BH21, 'All pitchers'!A:A, 'All pitchers'!Q:Q, "")</f>
        <v>9</v>
      </c>
      <c r="BZ21" s="69">
        <f>_xlfn.XLOOKUP(BH21, 'All pitchers'!A:A, 'All pitchers'!R:R, "")</f>
        <v>0</v>
      </c>
      <c r="CA21" s="69">
        <f>_xlfn.XLOOKUP(BH21, 'All pitchers'!A:A, 'All pitchers'!S:S, "")</f>
        <v>0</v>
      </c>
      <c r="CB21" s="69">
        <f>_xlfn.XLOOKUP(BH21, 'All pitchers'!A:A, 'All pitchers'!T:T, "")</f>
        <v>0</v>
      </c>
      <c r="CC21" s="71">
        <f>_xlfn.XLOOKUP(BH21, 'All pitchers'!A:A, 'All pitchers'!U:U, "")</f>
        <v>6.28</v>
      </c>
      <c r="CD21" s="69">
        <f>_xlfn.XLOOKUP(BH21, 'All pitchers'!A:A, 'All pitchers'!V:V, "")</f>
        <v>5.65</v>
      </c>
      <c r="CE21" s="69">
        <f>_xlfn.XLOOKUP(BH21, 'All pitchers'!A:A, 'All pitchers'!W:W, "")</f>
        <v>1.88</v>
      </c>
      <c r="CF21" s="69">
        <f>_xlfn.XLOOKUP(BH21, 'All pitchers'!A:A, 'All pitchers'!X:X, "")</f>
        <v>1.26</v>
      </c>
      <c r="CG21" s="69">
        <f>_xlfn.XLOOKUP(BH21, 'All pitchers'!A:A, 'All pitchers'!Y:Y, "")</f>
        <v>-1.9</v>
      </c>
      <c r="CH21" s="71">
        <f>_xlfn.XLOOKUP(BH21, 'All pitchers'!A:A, 'All pitchers'!Z:Z, "")</f>
        <v>1.19</v>
      </c>
      <c r="CJ21" s="11"/>
      <c r="CK21" s="7" t="s">
        <v>15</v>
      </c>
      <c r="CL21" s="41" t="s">
        <v>573</v>
      </c>
      <c r="CM21" s="41"/>
      <c r="CN21" s="69">
        <f>_xlfn.XLOOKUP(CL21, 'All pitchers'!A:A, 'All pitchers'!B:B, "")</f>
        <v>6</v>
      </c>
      <c r="CO21" s="69">
        <f>_xlfn.XLOOKUP(CL21, 'All pitchers'!A:A, 'All pitchers'!C:C, "")</f>
        <v>0</v>
      </c>
      <c r="CP21" s="69">
        <f>_xlfn.XLOOKUP(CL21, 'All pitchers'!A:A, 'All pitchers'!D:D, "")</f>
        <v>0</v>
      </c>
      <c r="CQ21" s="69">
        <f>_xlfn.XLOOKUP(CL21, 'All pitchers'!A:A, 'All pitchers'!E:E, "")</f>
        <v>0</v>
      </c>
      <c r="CR21" s="69">
        <f>_xlfn.XLOOKUP(CL21, 'All pitchers'!A:A, 'All pitchers'!F:F, "")</f>
        <v>0</v>
      </c>
      <c r="CS21" s="69">
        <f>_xlfn.XLOOKUP(CL21, 'All pitchers'!A:A, 'All pitchers'!G:G, "")</f>
        <v>0</v>
      </c>
      <c r="CT21" s="69" t="str">
        <f>_xlfn.XLOOKUP(CL21, 'All pitchers'!A:A, 'All pitchers'!H:H, "")</f>
        <v>-</v>
      </c>
      <c r="CU21" s="69">
        <f>_xlfn.XLOOKUP(CL21, 'All pitchers'!A:A, 'All pitchers'!I:I, "")</f>
        <v>0</v>
      </c>
      <c r="CV21" s="69">
        <f>_xlfn.XLOOKUP(CL21, 'All pitchers'!A:A, 'All pitchers'!J:J, "")</f>
        <v>0</v>
      </c>
      <c r="CW21" s="71">
        <f>_xlfn.XLOOKUP(CL21, 'All pitchers'!A:A, 'All pitchers'!K:K, "")</f>
        <v>7.333333333333333</v>
      </c>
      <c r="CX21" s="69">
        <f>_xlfn.XLOOKUP(CL21, 'All pitchers'!A:A, 'All pitchers'!L:L, "")</f>
        <v>5</v>
      </c>
      <c r="CY21" s="69">
        <f>_xlfn.XLOOKUP(CL21, 'All pitchers'!A:A, 'All pitchers'!M:M, "")</f>
        <v>1</v>
      </c>
      <c r="CZ21" s="69">
        <f>_xlfn.XLOOKUP(CL21, 'All pitchers'!A:A, 'All pitchers'!N:N, "")</f>
        <v>1</v>
      </c>
      <c r="DA21" s="69">
        <f>_xlfn.XLOOKUP(CL21, 'All pitchers'!A:A, 'All pitchers'!O:O, "")</f>
        <v>1</v>
      </c>
      <c r="DB21" s="69">
        <f>_xlfn.XLOOKUP(CL21, 'All pitchers'!A:A, 'All pitchers'!P:P, "")</f>
        <v>1</v>
      </c>
      <c r="DC21" s="69">
        <f>_xlfn.XLOOKUP(CL21, 'All pitchers'!A:A, 'All pitchers'!Q:Q, "")</f>
        <v>3</v>
      </c>
      <c r="DD21" s="69">
        <f>_xlfn.XLOOKUP(CL21, 'All pitchers'!A:A, 'All pitchers'!R:R, "")</f>
        <v>1</v>
      </c>
      <c r="DE21" s="69">
        <f>_xlfn.XLOOKUP(CL21, 'All pitchers'!A:A, 'All pitchers'!S:S, "")</f>
        <v>0</v>
      </c>
      <c r="DF21" s="69">
        <f>_xlfn.XLOOKUP(CL21, 'All pitchers'!A:A, 'All pitchers'!T:T, "")</f>
        <v>0</v>
      </c>
      <c r="DG21" s="71">
        <f>_xlfn.XLOOKUP(CL21, 'All pitchers'!A:A, 'All pitchers'!U:U, "")</f>
        <v>1.23</v>
      </c>
      <c r="DH21" s="69">
        <f>_xlfn.XLOOKUP(CL21, 'All pitchers'!A:A, 'All pitchers'!V:V, "")</f>
        <v>3.68</v>
      </c>
      <c r="DI21" s="69">
        <f>_xlfn.XLOOKUP(CL21, 'All pitchers'!A:A, 'All pitchers'!W:W, "")</f>
        <v>1.23</v>
      </c>
      <c r="DJ21" s="69">
        <f>_xlfn.XLOOKUP(CL21, 'All pitchers'!A:A, 'All pitchers'!X:X, "")</f>
        <v>1.23</v>
      </c>
      <c r="DK21" s="69">
        <f>_xlfn.XLOOKUP(CL21, 'All pitchers'!A:A, 'All pitchers'!Y:Y, "")</f>
        <v>3</v>
      </c>
      <c r="DL21" s="71">
        <f>_xlfn.XLOOKUP(CL21, 'All pitchers'!A:A, 'All pitchers'!Z:Z, "")</f>
        <v>0.82</v>
      </c>
    </row>
    <row r="22" spans="1:116" x14ac:dyDescent="0.3">
      <c r="A22" s="5" t="s">
        <v>15</v>
      </c>
      <c r="B22" s="41" t="s">
        <v>398</v>
      </c>
      <c r="C22" s="13"/>
      <c r="D22" s="69">
        <f>_xlfn.XLOOKUP(B22, 'All pitchers'!A:A, 'All pitchers'!B:B, "")</f>
        <v>3</v>
      </c>
      <c r="E22" s="69">
        <f>_xlfn.XLOOKUP(B22, 'All pitchers'!A:A, 'All pitchers'!C:C, "")</f>
        <v>3</v>
      </c>
      <c r="F22" s="69">
        <f>_xlfn.XLOOKUP(B22, 'All pitchers'!A:A, 'All pitchers'!D:D, "")</f>
        <v>0</v>
      </c>
      <c r="G22" s="69">
        <f>_xlfn.XLOOKUP(B22, 'All pitchers'!A:A, 'All pitchers'!E:E, "")</f>
        <v>0</v>
      </c>
      <c r="H22" s="69">
        <f>_xlfn.XLOOKUP(B22, 'All pitchers'!A:A, 'All pitchers'!F:F, "")</f>
        <v>2</v>
      </c>
      <c r="I22" s="69">
        <f>_xlfn.XLOOKUP(B22, 'All pitchers'!A:A, 'All pitchers'!G:G, "")</f>
        <v>1</v>
      </c>
      <c r="J22" s="69">
        <f>_xlfn.XLOOKUP(B22, 'All pitchers'!A:A, 'All pitchers'!H:H, "")</f>
        <v>0.66700000000000004</v>
      </c>
      <c r="K22" s="69">
        <f>_xlfn.XLOOKUP(B22, 'All pitchers'!A:A, 'All pitchers'!I:I, "")</f>
        <v>0</v>
      </c>
      <c r="L22" s="69">
        <f>_xlfn.XLOOKUP(B22, 'All pitchers'!A:A, 'All pitchers'!J:J, "")</f>
        <v>0</v>
      </c>
      <c r="M22" s="71">
        <f>_xlfn.XLOOKUP(B22, 'All pitchers'!A:A, 'All pitchers'!K:K, "")</f>
        <v>19.666666666666668</v>
      </c>
      <c r="N22" s="69">
        <f>_xlfn.XLOOKUP(B22, 'All pitchers'!A:A, 'All pitchers'!L:L, "")</f>
        <v>20</v>
      </c>
      <c r="O22" s="69">
        <f>_xlfn.XLOOKUP(B22, 'All pitchers'!A:A, 'All pitchers'!M:M, "")</f>
        <v>8</v>
      </c>
      <c r="P22" s="69">
        <f>_xlfn.XLOOKUP(B22, 'All pitchers'!A:A, 'All pitchers'!N:N, "")</f>
        <v>8</v>
      </c>
      <c r="Q22" s="69">
        <f>_xlfn.XLOOKUP(B22, 'All pitchers'!A:A, 'All pitchers'!O:O, "")</f>
        <v>1</v>
      </c>
      <c r="R22" s="69">
        <f>_xlfn.XLOOKUP(B22, 'All pitchers'!A:A, 'All pitchers'!P:P, "")</f>
        <v>4</v>
      </c>
      <c r="S22" s="69">
        <f>_xlfn.XLOOKUP(B22, 'All pitchers'!A:A, 'All pitchers'!Q:Q, "")</f>
        <v>12</v>
      </c>
      <c r="T22" s="69">
        <f>_xlfn.XLOOKUP(B22, 'All pitchers'!A:A, 'All pitchers'!R:R, "")</f>
        <v>0</v>
      </c>
      <c r="U22" s="69">
        <f>_xlfn.XLOOKUP(B22, 'All pitchers'!A:A, 'All pitchers'!S:S, "")</f>
        <v>1</v>
      </c>
      <c r="V22" s="69">
        <f>_xlfn.XLOOKUP(B22, 'All pitchers'!A:A, 'All pitchers'!T:T, "")</f>
        <v>1</v>
      </c>
      <c r="W22" s="71">
        <f>_xlfn.XLOOKUP(B22, 'All pitchers'!A:A, 'All pitchers'!U:U, "")</f>
        <v>3.66</v>
      </c>
      <c r="X22" s="69">
        <f>_xlfn.XLOOKUP(B22, 'All pitchers'!A:A, 'All pitchers'!V:V, "")</f>
        <v>5.49</v>
      </c>
      <c r="Y22" s="69">
        <f>_xlfn.XLOOKUP(B22, 'All pitchers'!A:A, 'All pitchers'!W:W, "")</f>
        <v>1.83</v>
      </c>
      <c r="Z22" s="69">
        <f>_xlfn.XLOOKUP(B22, 'All pitchers'!A:A, 'All pitchers'!X:X, "")</f>
        <v>0.46</v>
      </c>
      <c r="AA22" s="69">
        <f>_xlfn.XLOOKUP(B22, 'All pitchers'!A:A, 'All pitchers'!Y:Y, "")</f>
        <v>5</v>
      </c>
      <c r="AB22" s="71">
        <f>_xlfn.XLOOKUP(B22, 'All pitchers'!A:A, 'All pitchers'!Z:Z, "")</f>
        <v>1.22</v>
      </c>
      <c r="AC22" s="11"/>
      <c r="AD22" s="7" t="s">
        <v>15</v>
      </c>
      <c r="AE22" s="41" t="s">
        <v>165</v>
      </c>
      <c r="AF22" s="41"/>
      <c r="AG22" s="69">
        <f>_xlfn.XLOOKUP(AE22, 'All pitchers'!A:A, 'All pitchers'!B:B, "")</f>
        <v>2</v>
      </c>
      <c r="AH22" s="69">
        <f>_xlfn.XLOOKUP(AE22, 'All pitchers'!A:A, 'All pitchers'!C:C, "")</f>
        <v>2</v>
      </c>
      <c r="AI22" s="69">
        <f>_xlfn.XLOOKUP(AE22, 'All pitchers'!A:A, 'All pitchers'!D:D, "")</f>
        <v>1</v>
      </c>
      <c r="AJ22" s="69">
        <f>_xlfn.XLOOKUP(AE22, 'All pitchers'!A:A, 'All pitchers'!E:E, "")</f>
        <v>0</v>
      </c>
      <c r="AK22" s="69">
        <f>_xlfn.XLOOKUP(AE22, 'All pitchers'!A:A, 'All pitchers'!F:F, "")</f>
        <v>1</v>
      </c>
      <c r="AL22" s="69">
        <f>_xlfn.XLOOKUP(AE22, 'All pitchers'!A:A, 'All pitchers'!G:G, "")</f>
        <v>0</v>
      </c>
      <c r="AM22" s="69">
        <f>_xlfn.XLOOKUP(AE22, 'All pitchers'!A:A, 'All pitchers'!H:H, "")</f>
        <v>1</v>
      </c>
      <c r="AN22" s="69">
        <f>_xlfn.XLOOKUP(AE22, 'All pitchers'!A:A, 'All pitchers'!I:I, "")</f>
        <v>0</v>
      </c>
      <c r="AO22" s="69">
        <f>_xlfn.XLOOKUP(AE22, 'All pitchers'!A:A, 'All pitchers'!J:J, "")</f>
        <v>1</v>
      </c>
      <c r="AP22" s="71">
        <v>16</v>
      </c>
      <c r="AQ22" s="69">
        <f>_xlfn.XLOOKUP(AE22, 'All pitchers'!A:A, 'All pitchers'!L:L, "")</f>
        <v>13</v>
      </c>
      <c r="AR22" s="69">
        <f>_xlfn.XLOOKUP(AE22, 'All pitchers'!A:A, 'All pitchers'!M:M, "")</f>
        <v>4</v>
      </c>
      <c r="AS22" s="69">
        <f>_xlfn.XLOOKUP(AE22, 'All pitchers'!A:A, 'All pitchers'!N:N, "")</f>
        <v>4</v>
      </c>
      <c r="AT22" s="69">
        <f>_xlfn.XLOOKUP(AE22, 'All pitchers'!A:A, 'All pitchers'!O:O, "")</f>
        <v>2</v>
      </c>
      <c r="AU22" s="69">
        <f>_xlfn.XLOOKUP(AE22, 'All pitchers'!A:A, 'All pitchers'!P:P, "")</f>
        <v>2</v>
      </c>
      <c r="AV22" s="69">
        <f>_xlfn.XLOOKUP(AE22, 'All pitchers'!A:A, 'All pitchers'!Q:Q, "")</f>
        <v>3</v>
      </c>
      <c r="AW22" s="69">
        <f>_xlfn.XLOOKUP(AE22, 'All pitchers'!A:A, 'All pitchers'!R:R, "")</f>
        <v>0</v>
      </c>
      <c r="AX22" s="69">
        <f>_xlfn.XLOOKUP(AE22, 'All pitchers'!A:A, 'All pitchers'!S:S, "")</f>
        <v>0</v>
      </c>
      <c r="AY22" s="69">
        <f>_xlfn.XLOOKUP(AE22, 'All pitchers'!A:A, 'All pitchers'!T:T, "")</f>
        <v>0</v>
      </c>
      <c r="AZ22" s="71">
        <f>_xlfn.XLOOKUP(AE22, 'All pitchers'!A:A, 'All pitchers'!U:U, "")</f>
        <v>2.25</v>
      </c>
      <c r="BA22" s="69">
        <f>_xlfn.XLOOKUP(AE22, 'All pitchers'!A:A, 'All pitchers'!V:V, "")</f>
        <v>1.69</v>
      </c>
      <c r="BB22" s="69">
        <f>_xlfn.XLOOKUP(AE22, 'All pitchers'!A:A, 'All pitchers'!W:W, "")</f>
        <v>1.1200000000000001</v>
      </c>
      <c r="BC22" s="69">
        <f>_xlfn.XLOOKUP(AE22, 'All pitchers'!A:A, 'All pitchers'!X:X, "")</f>
        <v>1.1200000000000001</v>
      </c>
      <c r="BD22" s="69">
        <f>_xlfn.XLOOKUP(AE22, 'All pitchers'!A:A, 'All pitchers'!Y:Y, "")</f>
        <v>5.3</v>
      </c>
      <c r="BE22" s="71">
        <f>_xlfn.XLOOKUP(AE22, 'All pitchers'!A:A, 'All pitchers'!Z:Z, "")</f>
        <v>0.94</v>
      </c>
      <c r="BF22" s="11"/>
      <c r="BG22" s="7" t="s">
        <v>15</v>
      </c>
      <c r="BH22" s="41" t="s">
        <v>136</v>
      </c>
      <c r="BI22" s="41"/>
      <c r="BJ22" s="69">
        <f>_xlfn.XLOOKUP(BH22, 'All pitchers'!A:A, 'All pitchers'!B:B, "")</f>
        <v>2</v>
      </c>
      <c r="BK22" s="69">
        <f>_xlfn.XLOOKUP(BH22, 'All pitchers'!A:A, 'All pitchers'!C:C, "")</f>
        <v>2</v>
      </c>
      <c r="BL22" s="69">
        <f>_xlfn.XLOOKUP(BH22, 'All pitchers'!A:A, 'All pitchers'!D:D, "")</f>
        <v>0</v>
      </c>
      <c r="BM22" s="69">
        <f>_xlfn.XLOOKUP(BH22, 'All pitchers'!A:A, 'All pitchers'!E:E, "")</f>
        <v>0</v>
      </c>
      <c r="BN22" s="69">
        <f>_xlfn.XLOOKUP(BH22, 'All pitchers'!A:A, 'All pitchers'!F:F, "")</f>
        <v>0</v>
      </c>
      <c r="BO22" s="69">
        <f>_xlfn.XLOOKUP(BH22, 'All pitchers'!A:A, 'All pitchers'!G:G, "")</f>
        <v>2</v>
      </c>
      <c r="BP22" s="69">
        <f>_xlfn.XLOOKUP(BH22, 'All pitchers'!A:A, 'All pitchers'!H:H, "")</f>
        <v>0</v>
      </c>
      <c r="BQ22" s="69">
        <f>_xlfn.XLOOKUP(BH22, 'All pitchers'!A:A, 'All pitchers'!I:I, "")</f>
        <v>0</v>
      </c>
      <c r="BR22" s="69">
        <f>_xlfn.XLOOKUP(BH22, 'All pitchers'!A:A, 'All pitchers'!J:J, "")</f>
        <v>0</v>
      </c>
      <c r="BS22" s="71">
        <v>10</v>
      </c>
      <c r="BT22" s="69">
        <f>_xlfn.XLOOKUP(BH22, 'All pitchers'!A:A, 'All pitchers'!L:L, "")</f>
        <v>17</v>
      </c>
      <c r="BU22" s="69">
        <f>_xlfn.XLOOKUP(BH22, 'All pitchers'!A:A,'All pitchers'!M:M, "")</f>
        <v>11</v>
      </c>
      <c r="BV22" s="69">
        <f>_xlfn.XLOOKUP(BH22, 'All pitchers'!A:A, 'All pitchers'!N:N, "")</f>
        <v>11</v>
      </c>
      <c r="BW22" s="69">
        <f>_xlfn.XLOOKUP(BH22, 'All pitchers'!A:A, 'All pitchers'!O:O, "")</f>
        <v>3</v>
      </c>
      <c r="BX22" s="69">
        <f>_xlfn.XLOOKUP(BH22, 'All pitchers'!A:A, 'All pitchers'!P:P, "")</f>
        <v>4</v>
      </c>
      <c r="BY22" s="69">
        <f>_xlfn.XLOOKUP(BH22, 'All pitchers'!A:A, 'All pitchers'!Q:Q, "")</f>
        <v>7</v>
      </c>
      <c r="BZ22" s="69">
        <f>_xlfn.XLOOKUP(BH22, 'All pitchers'!A:A, 'All pitchers'!R:R, "")</f>
        <v>1</v>
      </c>
      <c r="CA22" s="69">
        <f>_xlfn.XLOOKUP(BH22, 'All pitchers'!A:A, 'All pitchers'!S:S, "")</f>
        <v>0</v>
      </c>
      <c r="CB22" s="69">
        <f>_xlfn.XLOOKUP(BH22, 'All pitchers'!A:A, 'All pitchers'!T:T, "")</f>
        <v>1</v>
      </c>
      <c r="CC22" s="71">
        <f>_xlfn.XLOOKUP(BH22, 'All pitchers'!A:A, 'All pitchers'!U:U, "")</f>
        <v>9.9</v>
      </c>
      <c r="CD22" s="69">
        <f>_xlfn.XLOOKUP(BH22, 'All pitchers'!A:A, 'All pitchers'!V:V, "")</f>
        <v>6.3</v>
      </c>
      <c r="CE22" s="69">
        <f>_xlfn.XLOOKUP(BH22, 'All pitchers'!A:A, 'All pitchers'!W:W, "")</f>
        <v>3.6</v>
      </c>
      <c r="CF22" s="69">
        <f>_xlfn.XLOOKUP(BH22, 'All pitchers'!A:A, 'All pitchers'!X:X, "")</f>
        <v>2.7</v>
      </c>
      <c r="CG22" s="69">
        <f>_xlfn.XLOOKUP(BH22, 'All pitchers'!A:A, 'All pitchers'!Y:Y, "")</f>
        <v>-5.3</v>
      </c>
      <c r="CH22" s="71">
        <f>_xlfn.XLOOKUP(BH22, 'All pitchers'!A:A, 'All pitchers'!Z:Z, "")</f>
        <v>2.1</v>
      </c>
      <c r="CJ22" s="11"/>
      <c r="CK22" s="7" t="s">
        <v>15</v>
      </c>
      <c r="CL22" s="41" t="s">
        <v>589</v>
      </c>
      <c r="CM22" s="41"/>
      <c r="CN22" s="69">
        <f>_xlfn.XLOOKUP(CL22, 'All pitchers'!A:A, 'All pitchers'!B:B, "")</f>
        <v>3</v>
      </c>
      <c r="CO22" s="69">
        <f>_xlfn.XLOOKUP(CL22, 'All pitchers'!A:A, 'All pitchers'!C:C, "")</f>
        <v>3</v>
      </c>
      <c r="CP22" s="69">
        <f>_xlfn.XLOOKUP(CL22, 'All pitchers'!A:A, 'All pitchers'!D:D, "")</f>
        <v>0</v>
      </c>
      <c r="CQ22" s="69">
        <f>_xlfn.XLOOKUP(CL22, 'All pitchers'!A:A, 'All pitchers'!E:E, "")</f>
        <v>0</v>
      </c>
      <c r="CR22" s="69">
        <f>_xlfn.XLOOKUP(CL22, 'All pitchers'!A:A, 'All pitchers'!F:F, "")</f>
        <v>0</v>
      </c>
      <c r="CS22" s="69">
        <f>_xlfn.XLOOKUP(CL22, 'All pitchers'!A:A, 'All pitchers'!G:G, "")</f>
        <v>2</v>
      </c>
      <c r="CT22" s="69">
        <f>_xlfn.XLOOKUP(CL22, 'All pitchers'!A:A, 'All pitchers'!H:H, "")</f>
        <v>0</v>
      </c>
      <c r="CU22" s="69">
        <f>_xlfn.XLOOKUP(CL22, 'All pitchers'!A:A, 'All pitchers'!I:I, "")</f>
        <v>0</v>
      </c>
      <c r="CV22" s="69">
        <f>_xlfn.XLOOKUP(CL22, 'All pitchers'!A:A, 'All pitchers'!J:J, "")</f>
        <v>0</v>
      </c>
      <c r="CW22" s="71">
        <f>_xlfn.XLOOKUP(CL22, 'All pitchers'!A:A, 'All pitchers'!K:K, "")</f>
        <v>15.333333333333334</v>
      </c>
      <c r="CX22" s="69">
        <f>_xlfn.XLOOKUP(CL22, 'All pitchers'!A:A, 'All pitchers'!L:L, "")</f>
        <v>19</v>
      </c>
      <c r="CY22" s="69">
        <f>_xlfn.XLOOKUP(CL22, 'All pitchers'!A:A, 'All pitchers'!M:M, "")</f>
        <v>9</v>
      </c>
      <c r="CZ22" s="69">
        <f>_xlfn.XLOOKUP(CL22, 'All pitchers'!A:A, 'All pitchers'!N:N, "")</f>
        <v>9</v>
      </c>
      <c r="DA22" s="69">
        <f>_xlfn.XLOOKUP(CL22, 'All pitchers'!A:A, 'All pitchers'!O:O, "")</f>
        <v>3</v>
      </c>
      <c r="DB22" s="69">
        <f>_xlfn.XLOOKUP(CL22, 'All pitchers'!A:A, 'All pitchers'!P:P, "")</f>
        <v>10</v>
      </c>
      <c r="DC22" s="69">
        <f>_xlfn.XLOOKUP(CL22, 'All pitchers'!A:A, 'All pitchers'!Q:Q, "")</f>
        <v>10</v>
      </c>
      <c r="DD22" s="69">
        <f>_xlfn.XLOOKUP(CL22, 'All pitchers'!A:A, 'All pitchers'!R:R, "")</f>
        <v>0</v>
      </c>
      <c r="DE22" s="69">
        <f>_xlfn.XLOOKUP(CL22, 'All pitchers'!A:A, 'All pitchers'!S:S, "")</f>
        <v>0</v>
      </c>
      <c r="DF22" s="69">
        <f>_xlfn.XLOOKUP(CL22, 'All pitchers'!A:A, 'All pitchers'!T:T, "")</f>
        <v>0</v>
      </c>
      <c r="DG22" s="71">
        <f>_xlfn.XLOOKUP(CL22, 'All pitchers'!A:A, 'All pitchers'!U:U, "")</f>
        <v>5.28</v>
      </c>
      <c r="DH22" s="69">
        <f>_xlfn.XLOOKUP(CL22, 'All pitchers'!A:A, 'All pitchers'!V:V, "")</f>
        <v>5.87</v>
      </c>
      <c r="DI22" s="69">
        <f>_xlfn.XLOOKUP(CL22, 'All pitchers'!A:A, 'All pitchers'!W:W, "")</f>
        <v>5.87</v>
      </c>
      <c r="DJ22" s="69">
        <f>_xlfn.XLOOKUP(CL22, 'All pitchers'!A:A, 'All pitchers'!X:X, "")</f>
        <v>1.76</v>
      </c>
      <c r="DK22" s="69">
        <f>_xlfn.XLOOKUP(CL22, 'All pitchers'!A:A, 'All pitchers'!Y:Y, "")</f>
        <v>-0.3</v>
      </c>
      <c r="DL22" s="71">
        <f>_xlfn.XLOOKUP(CL22, 'All pitchers'!A:A, 'All pitchers'!Z:Z, "")</f>
        <v>1.89</v>
      </c>
    </row>
    <row r="23" spans="1:116" x14ac:dyDescent="0.3">
      <c r="A23" s="5" t="s">
        <v>15</v>
      </c>
      <c r="B23" s="41" t="s">
        <v>64</v>
      </c>
      <c r="C23" s="13"/>
      <c r="D23" s="69">
        <f>_xlfn.XLOOKUP(B23, 'All pitchers'!A:A, 'All pitchers'!B:B, "")</f>
        <v>8</v>
      </c>
      <c r="E23" s="69">
        <f>_xlfn.XLOOKUP(B23, 'All pitchers'!A:A, 'All pitchers'!C:C, "")</f>
        <v>0</v>
      </c>
      <c r="F23" s="69">
        <f>_xlfn.XLOOKUP(B23, 'All pitchers'!A:A, 'All pitchers'!D:D, "")</f>
        <v>0</v>
      </c>
      <c r="G23" s="69">
        <f>_xlfn.XLOOKUP(B23, 'All pitchers'!A:A, 'All pitchers'!E:E, "")</f>
        <v>3</v>
      </c>
      <c r="H23" s="69">
        <f>_xlfn.XLOOKUP(B23, 'All pitchers'!A:A, 'All pitchers'!F:F, "")</f>
        <v>1</v>
      </c>
      <c r="I23" s="69">
        <f>_xlfn.XLOOKUP(B23, 'All pitchers'!A:A, 'All pitchers'!G:G, "")</f>
        <v>0</v>
      </c>
      <c r="J23" s="69">
        <f>_xlfn.XLOOKUP(B23, 'All pitchers'!A:A, 'All pitchers'!H:H, "")</f>
        <v>1</v>
      </c>
      <c r="K23" s="69">
        <f>_xlfn.XLOOKUP(B23, 'All pitchers'!A:A, 'All pitchers'!I:I, "")</f>
        <v>0</v>
      </c>
      <c r="L23" s="69">
        <f>_xlfn.XLOOKUP(B23, 'All pitchers'!A:A, 'All pitchers'!J:J, "")</f>
        <v>0</v>
      </c>
      <c r="M23" s="71">
        <f>_xlfn.XLOOKUP(B23, 'All pitchers'!A:A, 'All pitchers'!K:K, "")</f>
        <v>11.333333333333334</v>
      </c>
      <c r="N23" s="69">
        <f>_xlfn.XLOOKUP(B23, 'All pitchers'!A:A, 'All pitchers'!L:L, "")</f>
        <v>11</v>
      </c>
      <c r="O23" s="69">
        <f>_xlfn.XLOOKUP(B23, 'All pitchers'!A:A, 'All pitchers'!M:M, "")</f>
        <v>7</v>
      </c>
      <c r="P23" s="69">
        <f>_xlfn.XLOOKUP(B23, 'All pitchers'!A:A, 'All pitchers'!N:N, "")</f>
        <v>7</v>
      </c>
      <c r="Q23" s="69">
        <f>_xlfn.XLOOKUP(B23, 'All pitchers'!A:A, 'All pitchers'!O:O, "")</f>
        <v>3</v>
      </c>
      <c r="R23" s="69">
        <f>_xlfn.XLOOKUP(B23, 'All pitchers'!A:A, 'All pitchers'!P:P, "")</f>
        <v>5</v>
      </c>
      <c r="S23" s="69">
        <f>_xlfn.XLOOKUP(B23, 'All pitchers'!A:A, 'All pitchers'!Q:Q, "")</f>
        <v>11</v>
      </c>
      <c r="T23" s="69">
        <f>_xlfn.XLOOKUP(B23, 'All pitchers'!A:A, 'All pitchers'!R:R, "")</f>
        <v>0</v>
      </c>
      <c r="U23" s="69">
        <f>_xlfn.XLOOKUP(B23, 'All pitchers'!A:A, 'All pitchers'!S:S, "")</f>
        <v>0</v>
      </c>
      <c r="V23" s="69">
        <f>_xlfn.XLOOKUP(B23, 'All pitchers'!A:A, 'All pitchers'!T:T, "")</f>
        <v>1</v>
      </c>
      <c r="W23" s="71">
        <f>_xlfn.XLOOKUP(B23, 'All pitchers'!A:A, 'All pitchers'!U:U, "")</f>
        <v>5.56</v>
      </c>
      <c r="X23" s="69">
        <f>_xlfn.XLOOKUP(B23, 'All pitchers'!A:A, 'All pitchers'!V:V, "")</f>
        <v>8.74</v>
      </c>
      <c r="Y23" s="69">
        <f>_xlfn.XLOOKUP(B23, 'All pitchers'!A:A, 'All pitchers'!W:W, "")</f>
        <v>3.97</v>
      </c>
      <c r="Z23" s="69">
        <f>_xlfn.XLOOKUP(B23, 'All pitchers'!A:A, 'All pitchers'!X:X, "")</f>
        <v>2.38</v>
      </c>
      <c r="AA23" s="69">
        <f>_xlfn.XLOOKUP(B23, 'All pitchers'!A:A, 'All pitchers'!Y:Y, "")</f>
        <v>0.8</v>
      </c>
      <c r="AB23" s="71">
        <f>_xlfn.XLOOKUP(B23, 'All pitchers'!A:A, 'All pitchers'!Z:Z, "")</f>
        <v>1.41</v>
      </c>
      <c r="AC23" s="11"/>
      <c r="AD23" s="7" t="s">
        <v>15</v>
      </c>
      <c r="AE23" s="41" t="s">
        <v>557</v>
      </c>
      <c r="AF23" s="41"/>
      <c r="AG23" s="69">
        <f>_xlfn.XLOOKUP(AE23, 'All pitchers'!A:A, 'All pitchers'!B:B, "")</f>
        <v>5</v>
      </c>
      <c r="AH23" s="69">
        <f>_xlfn.XLOOKUP(AE23, 'All pitchers'!A:A, 'All pitchers'!C:C, "")</f>
        <v>4</v>
      </c>
      <c r="AI23" s="69">
        <f>_xlfn.XLOOKUP(AE23, 'All pitchers'!A:A, 'All pitchers'!D:D, "")</f>
        <v>1</v>
      </c>
      <c r="AJ23" s="69">
        <f>_xlfn.XLOOKUP(AE23, 'All pitchers'!A:A, 'All pitchers'!E:E, "")</f>
        <v>0</v>
      </c>
      <c r="AK23" s="69">
        <f>_xlfn.XLOOKUP(AE23, 'All pitchers'!A:A, 'All pitchers'!F:F, "")</f>
        <v>1</v>
      </c>
      <c r="AL23" s="69">
        <f>_xlfn.XLOOKUP(AE23, 'All pitchers'!A:A, 'All pitchers'!G:G, "")</f>
        <v>1</v>
      </c>
      <c r="AM23" s="69">
        <f>_xlfn.XLOOKUP(AE23, 'All pitchers'!A:A, 'All pitchers'!H:H, "")</f>
        <v>0.5</v>
      </c>
      <c r="AN23" s="69">
        <f>_xlfn.XLOOKUP(AE23, 'All pitchers'!A:A, 'All pitchers'!I:I, "")</f>
        <v>0</v>
      </c>
      <c r="AO23" s="69">
        <f>_xlfn.XLOOKUP(AE23, 'All pitchers'!A:A, 'All pitchers'!J:J, "")</f>
        <v>1</v>
      </c>
      <c r="AP23" s="71">
        <f>_xlfn.XLOOKUP(AE23, 'All pitchers'!A:A, 'All pitchers'!K:K, "")</f>
        <v>18.333333333333332</v>
      </c>
      <c r="AQ23" s="69">
        <f>_xlfn.XLOOKUP(AE23, 'All pitchers'!A:A, 'All pitchers'!L:L, "")</f>
        <v>19</v>
      </c>
      <c r="AR23" s="69">
        <f>_xlfn.XLOOKUP(AE23, 'All pitchers'!A:A, 'All pitchers'!M:M, "")</f>
        <v>14</v>
      </c>
      <c r="AS23" s="69">
        <f>_xlfn.XLOOKUP(AE23, 'All pitchers'!A:A, 'All pitchers'!N:N, "")</f>
        <v>13</v>
      </c>
      <c r="AT23" s="69">
        <f>_xlfn.XLOOKUP(AE23, 'All pitchers'!A:A, 'All pitchers'!O:O, "")</f>
        <v>3</v>
      </c>
      <c r="AU23" s="69">
        <f>_xlfn.XLOOKUP(AE23, 'All pitchers'!A:A, 'All pitchers'!P:P, "")</f>
        <v>4</v>
      </c>
      <c r="AV23" s="69">
        <f>_xlfn.XLOOKUP(AE23, 'All pitchers'!A:A, 'All pitchers'!Q:Q, "")</f>
        <v>9</v>
      </c>
      <c r="AW23" s="69">
        <f>_xlfn.XLOOKUP(AE23, 'All pitchers'!A:A, 'All pitchers'!R:R, "")</f>
        <v>0</v>
      </c>
      <c r="AX23" s="69">
        <f>_xlfn.XLOOKUP(AE23, 'All pitchers'!A:A, 'All pitchers'!S:S, "")</f>
        <v>0</v>
      </c>
      <c r="AY23" s="69">
        <f>_xlfn.XLOOKUP(AE23, 'All pitchers'!A:A, 'All pitchers'!T:T, "")</f>
        <v>0</v>
      </c>
      <c r="AZ23" s="71">
        <f>_xlfn.XLOOKUP(AE23, 'All pitchers'!A:A, 'All pitchers'!U:U, "")</f>
        <v>6.38</v>
      </c>
      <c r="BA23" s="69">
        <f>_xlfn.XLOOKUP(AE23, 'All pitchers'!A:A, 'All pitchers'!V:V, "")</f>
        <v>4.42</v>
      </c>
      <c r="BB23" s="69">
        <f>_xlfn.XLOOKUP(AE23, 'All pitchers'!A:A, 'All pitchers'!W:W, "")</f>
        <v>1.96</v>
      </c>
      <c r="BC23" s="69">
        <f>_xlfn.XLOOKUP(AE23, 'All pitchers'!A:A, 'All pitchers'!X:X, "")</f>
        <v>1.47</v>
      </c>
      <c r="BD23" s="69">
        <f>_xlfn.XLOOKUP(AE23, 'All pitchers'!A:A, 'All pitchers'!Y:Y, "")</f>
        <v>-1.9</v>
      </c>
      <c r="BE23" s="71">
        <f>_xlfn.XLOOKUP(AE23, 'All pitchers'!A:A, 'All pitchers'!Z:Z, "")</f>
        <v>1.25</v>
      </c>
      <c r="BF23" s="11"/>
      <c r="BG23" s="7" t="s">
        <v>15</v>
      </c>
      <c r="BH23" s="41" t="s">
        <v>137</v>
      </c>
      <c r="BI23" s="41"/>
      <c r="BJ23" s="69">
        <f>_xlfn.XLOOKUP(BH23, 'All pitchers'!A:A, 'All pitchers'!B:B, "")</f>
        <v>5</v>
      </c>
      <c r="BK23" s="69">
        <f>_xlfn.XLOOKUP(BH23, 'All pitchers'!A:A, 'All pitchers'!C:C, "")</f>
        <v>0</v>
      </c>
      <c r="BL23" s="69">
        <f>_xlfn.XLOOKUP(BH23, 'All pitchers'!A:A, 'All pitchers'!D:D, "")</f>
        <v>0</v>
      </c>
      <c r="BM23" s="69">
        <f>_xlfn.XLOOKUP(BH23, 'All pitchers'!A:A, 'All pitchers'!E:E, "")</f>
        <v>5</v>
      </c>
      <c r="BN23" s="69">
        <f>_xlfn.XLOOKUP(BH23, 'All pitchers'!A:A, 'All pitchers'!F:F, "")</f>
        <v>2</v>
      </c>
      <c r="BO23" s="69">
        <f>_xlfn.XLOOKUP(BH23, 'All pitchers'!A:A, 'All pitchers'!G:G, "")</f>
        <v>1</v>
      </c>
      <c r="BP23" s="69">
        <f>_xlfn.XLOOKUP(BH23, 'All pitchers'!A:A, 'All pitchers'!H:H, "")</f>
        <v>0.66700000000000004</v>
      </c>
      <c r="BQ23" s="69">
        <f>_xlfn.XLOOKUP(BH23, 'All pitchers'!A:A, 'All pitchers'!I:I, "")</f>
        <v>0</v>
      </c>
      <c r="BR23" s="69">
        <f>_xlfn.XLOOKUP(BH23, 'All pitchers'!A:A, 'All pitchers'!J:J, "")</f>
        <v>0</v>
      </c>
      <c r="BS23" s="71">
        <f>_xlfn.XLOOKUP(BH23, 'All pitchers'!A:A, 'All pitchers'!K:K, "")</f>
        <v>7.666666666666667</v>
      </c>
      <c r="BT23" s="69">
        <f>_xlfn.XLOOKUP(BH23, 'All pitchers'!A:A, 'All pitchers'!L:L, "")</f>
        <v>6</v>
      </c>
      <c r="BU23" s="69">
        <f>_xlfn.XLOOKUP(BH23, 'All pitchers'!A:A,'All pitchers'!M:M, "")</f>
        <v>2</v>
      </c>
      <c r="BV23" s="69">
        <f>_xlfn.XLOOKUP(BH23, 'All pitchers'!A:A, 'All pitchers'!N:N, "")</f>
        <v>2</v>
      </c>
      <c r="BW23" s="69">
        <f>_xlfn.XLOOKUP(BH23, 'All pitchers'!A:A, 'All pitchers'!O:O, "")</f>
        <v>1</v>
      </c>
      <c r="BX23" s="69">
        <f>_xlfn.XLOOKUP(BH23, 'All pitchers'!A:A, 'All pitchers'!P:P, "")</f>
        <v>2</v>
      </c>
      <c r="BY23" s="69">
        <f>_xlfn.XLOOKUP(BH23, 'All pitchers'!A:A, 'All pitchers'!Q:Q, "")</f>
        <v>2</v>
      </c>
      <c r="BZ23" s="69">
        <f>_xlfn.XLOOKUP(BH23, 'All pitchers'!A:A, 'All pitchers'!R:R, "")</f>
        <v>0</v>
      </c>
      <c r="CA23" s="69">
        <f>_xlfn.XLOOKUP(BH23, 'All pitchers'!A:A, 'All pitchers'!S:S, "")</f>
        <v>0</v>
      </c>
      <c r="CB23" s="69">
        <f>_xlfn.XLOOKUP(BH23, 'All pitchers'!A:A, 'All pitchers'!T:T, "")</f>
        <v>0</v>
      </c>
      <c r="CC23" s="71">
        <f>_xlfn.XLOOKUP(BH23, 'All pitchers'!A:A, 'All pitchers'!U:U, "")</f>
        <v>2.35</v>
      </c>
      <c r="CD23" s="69">
        <f>_xlfn.XLOOKUP(BH23, 'All pitchers'!A:A, 'All pitchers'!V:V, "")</f>
        <v>2.35</v>
      </c>
      <c r="CE23" s="69">
        <f>_xlfn.XLOOKUP(BH23, 'All pitchers'!A:A, 'All pitchers'!W:W, "")</f>
        <v>2.35</v>
      </c>
      <c r="CF23" s="69">
        <f>_xlfn.XLOOKUP(BH23, 'All pitchers'!A:A, 'All pitchers'!X:X, "")</f>
        <v>1.17</v>
      </c>
      <c r="CG23" s="69">
        <f>_xlfn.XLOOKUP(BH23, 'All pitchers'!A:A, 'All pitchers'!Y:Y, "")</f>
        <v>4</v>
      </c>
      <c r="CH23" s="71">
        <f>_xlfn.XLOOKUP(BH23, 'All pitchers'!A:A, 'All pitchers'!Z:Z, "")</f>
        <v>1.04</v>
      </c>
      <c r="CJ23" s="11"/>
      <c r="CK23" s="7" t="s">
        <v>15</v>
      </c>
      <c r="CL23" s="41" t="s">
        <v>535</v>
      </c>
      <c r="CM23" s="41"/>
      <c r="CN23" s="69">
        <f>_xlfn.XLOOKUP(CL23, 'All pitchers'!A:A, 'All pitchers'!B:B, "")</f>
        <v>3</v>
      </c>
      <c r="CO23" s="69">
        <f>_xlfn.XLOOKUP(CL23, 'All pitchers'!A:A, 'All pitchers'!C:C, "")</f>
        <v>3</v>
      </c>
      <c r="CP23" s="69">
        <f>_xlfn.XLOOKUP(CL23, 'All pitchers'!A:A, 'All pitchers'!D:D, "")</f>
        <v>1</v>
      </c>
      <c r="CQ23" s="69">
        <f>_xlfn.XLOOKUP(CL23, 'All pitchers'!A:A, 'All pitchers'!E:E, "")</f>
        <v>0</v>
      </c>
      <c r="CR23" s="69">
        <f>_xlfn.XLOOKUP(CL23, 'All pitchers'!A:A, 'All pitchers'!F:F, "")</f>
        <v>1</v>
      </c>
      <c r="CS23" s="69">
        <f>_xlfn.XLOOKUP(CL23, 'All pitchers'!A:A, 'All pitchers'!G:G, "")</f>
        <v>1</v>
      </c>
      <c r="CT23" s="69">
        <f>_xlfn.XLOOKUP(CL23, 'All pitchers'!A:A, 'All pitchers'!H:H, "")</f>
        <v>0.5</v>
      </c>
      <c r="CU23" s="69">
        <f>_xlfn.XLOOKUP(CL23, 'All pitchers'!A:A, 'All pitchers'!I:I, "")</f>
        <v>0</v>
      </c>
      <c r="CV23" s="69">
        <f>_xlfn.XLOOKUP(CL23, 'All pitchers'!A:A, 'All pitchers'!J:J, "")</f>
        <v>0</v>
      </c>
      <c r="CW23" s="71">
        <v>20</v>
      </c>
      <c r="CX23" s="69">
        <f>_xlfn.XLOOKUP(CL23, 'All pitchers'!A:A, 'All pitchers'!L:L, "")</f>
        <v>28</v>
      </c>
      <c r="CY23" s="69">
        <f>_xlfn.XLOOKUP(CL23, 'All pitchers'!A:A, 'All pitchers'!M:M, "")</f>
        <v>15</v>
      </c>
      <c r="CZ23" s="69">
        <f>_xlfn.XLOOKUP(CL23, 'All pitchers'!A:A, 'All pitchers'!N:N, "")</f>
        <v>15</v>
      </c>
      <c r="DA23" s="69">
        <f>_xlfn.XLOOKUP(CL23, 'All pitchers'!A:A, 'All pitchers'!O:O, "")</f>
        <v>5</v>
      </c>
      <c r="DB23" s="69">
        <f>_xlfn.XLOOKUP(CL23, 'All pitchers'!A:A, 'All pitchers'!P:P, "")</f>
        <v>4</v>
      </c>
      <c r="DC23" s="69">
        <f>_xlfn.XLOOKUP(CL23, 'All pitchers'!A:A, 'All pitchers'!Q:Q, "")</f>
        <v>22</v>
      </c>
      <c r="DD23" s="69">
        <f>_xlfn.XLOOKUP(CL23, 'All pitchers'!A:A, 'All pitchers'!R:R, "")</f>
        <v>0</v>
      </c>
      <c r="DE23" s="69">
        <f>_xlfn.XLOOKUP(CL23, 'All pitchers'!A:A, 'All pitchers'!S:S, "")</f>
        <v>1</v>
      </c>
      <c r="DF23" s="69">
        <f>_xlfn.XLOOKUP(CL23, 'All pitchers'!A:A, 'All pitchers'!T:T, "")</f>
        <v>0</v>
      </c>
      <c r="DG23" s="71">
        <f>_xlfn.XLOOKUP(CL23, 'All pitchers'!A:A, 'All pitchers'!U:U, "")</f>
        <v>6.75</v>
      </c>
      <c r="DH23" s="69">
        <f>_xlfn.XLOOKUP(CL23, 'All pitchers'!A:A, 'All pitchers'!V:V, "")</f>
        <v>9.9</v>
      </c>
      <c r="DI23" s="69">
        <f>_xlfn.XLOOKUP(CL23, 'All pitchers'!A:A, 'All pitchers'!W:W, "")</f>
        <v>1.8</v>
      </c>
      <c r="DJ23" s="69">
        <f>_xlfn.XLOOKUP(CL23, 'All pitchers'!A:A, 'All pitchers'!X:X, "")</f>
        <v>2.25</v>
      </c>
      <c r="DK23" s="69">
        <f>_xlfn.XLOOKUP(CL23, 'All pitchers'!A:A, 'All pitchers'!Y:Y, "")</f>
        <v>-1.8</v>
      </c>
      <c r="DL23" s="71">
        <f>_xlfn.XLOOKUP(CL23, 'All pitchers'!A:A, 'All pitchers'!Z:Z, "")</f>
        <v>1.6</v>
      </c>
    </row>
    <row r="24" spans="1:116" x14ac:dyDescent="0.3">
      <c r="A24" s="5" t="s">
        <v>15</v>
      </c>
      <c r="B24" s="41" t="s">
        <v>94</v>
      </c>
      <c r="C24" s="13"/>
      <c r="D24" s="69">
        <f>_xlfn.XLOOKUP(B24, 'All pitchers'!A:A, 'All pitchers'!B:B, "")</f>
        <v>4</v>
      </c>
      <c r="E24" s="69">
        <f>_xlfn.XLOOKUP(B24, 'All pitchers'!A:A, 'All pitchers'!C:C, "")</f>
        <v>3</v>
      </c>
      <c r="F24" s="69">
        <f>_xlfn.XLOOKUP(B24, 'All pitchers'!A:A, 'All pitchers'!D:D, "")</f>
        <v>1</v>
      </c>
      <c r="G24" s="69">
        <f>_xlfn.XLOOKUP(B24, 'All pitchers'!A:A, 'All pitchers'!E:E, "")</f>
        <v>1</v>
      </c>
      <c r="H24" s="69">
        <f>_xlfn.XLOOKUP(B24, 'All pitchers'!A:A, 'All pitchers'!F:F, "")</f>
        <v>2</v>
      </c>
      <c r="I24" s="69">
        <f>_xlfn.XLOOKUP(B24, 'All pitchers'!A:A, 'All pitchers'!G:G, "")</f>
        <v>1</v>
      </c>
      <c r="J24" s="69">
        <f>_xlfn.XLOOKUP(B24, 'All pitchers'!A:A, 'All pitchers'!H:H, "")</f>
        <v>0.66700000000000004</v>
      </c>
      <c r="K24" s="69">
        <f>_xlfn.XLOOKUP(B24, 'All pitchers'!A:A, 'All pitchers'!I:I, "")</f>
        <v>0</v>
      </c>
      <c r="L24" s="69">
        <f>_xlfn.XLOOKUP(B24, 'All pitchers'!A:A, 'All pitchers'!J:J, "")</f>
        <v>1</v>
      </c>
      <c r="M24" s="71">
        <v>22</v>
      </c>
      <c r="N24" s="69">
        <f>_xlfn.XLOOKUP(B24, 'All pitchers'!A:A, 'All pitchers'!L:L, "")</f>
        <v>21</v>
      </c>
      <c r="O24" s="69">
        <f>_xlfn.XLOOKUP(B24, 'All pitchers'!A:A, 'All pitchers'!M:M, "")</f>
        <v>4</v>
      </c>
      <c r="P24" s="69">
        <f>_xlfn.XLOOKUP(B24, 'All pitchers'!A:A, 'All pitchers'!N:N, "")</f>
        <v>4</v>
      </c>
      <c r="Q24" s="69">
        <f>_xlfn.XLOOKUP(B24, 'All pitchers'!A:A, 'All pitchers'!O:O, "")</f>
        <v>1</v>
      </c>
      <c r="R24" s="69">
        <f>_xlfn.XLOOKUP(B24, 'All pitchers'!A:A, 'All pitchers'!P:P, "")</f>
        <v>4</v>
      </c>
      <c r="S24" s="69">
        <f>_xlfn.XLOOKUP(B24, 'All pitchers'!A:A, 'All pitchers'!Q:Q, "")</f>
        <v>14</v>
      </c>
      <c r="T24" s="69">
        <f>_xlfn.XLOOKUP(B24, 'All pitchers'!A:A, 'All pitchers'!R:R, "")</f>
        <v>0</v>
      </c>
      <c r="U24" s="69">
        <f>_xlfn.XLOOKUP(B24, 'All pitchers'!A:A, 'All pitchers'!S:S, "")</f>
        <v>0</v>
      </c>
      <c r="V24" s="69">
        <f>_xlfn.XLOOKUP(B24, 'All pitchers'!A:A, 'All pitchers'!T:T, "")</f>
        <v>1</v>
      </c>
      <c r="W24" s="71">
        <f>_xlfn.XLOOKUP(B24, 'All pitchers'!A:A, 'All pitchers'!U:U, "")</f>
        <v>1.64</v>
      </c>
      <c r="X24" s="69">
        <f>_xlfn.XLOOKUP(B24, 'All pitchers'!A:A, 'All pitchers'!V:V, "")</f>
        <v>5.73</v>
      </c>
      <c r="Y24" s="69">
        <f>_xlfn.XLOOKUP(B24, 'All pitchers'!A:A, 'All pitchers'!W:W, "")</f>
        <v>1.64</v>
      </c>
      <c r="Z24" s="69">
        <f>_xlfn.XLOOKUP(B24, 'All pitchers'!A:A, 'All pitchers'!X:X, "")</f>
        <v>0.41</v>
      </c>
      <c r="AA24" s="69">
        <f>_xlfn.XLOOKUP(B24, 'All pitchers'!A:A, 'All pitchers'!Y:Y, "")</f>
        <v>10.4</v>
      </c>
      <c r="AB24" s="71">
        <f>_xlfn.XLOOKUP(B24, 'All pitchers'!A:A, 'All pitchers'!Z:Z, "")</f>
        <v>1.1399999999999999</v>
      </c>
      <c r="AC24" s="11"/>
      <c r="AD24" s="7" t="s">
        <v>15</v>
      </c>
      <c r="AE24" s="41" t="s">
        <v>644</v>
      </c>
      <c r="AF24" s="41"/>
      <c r="AG24" s="69">
        <f>_xlfn.XLOOKUP(AE24, 'All pitchers'!A:A, 'All pitchers'!B:B, "")</f>
        <v>3</v>
      </c>
      <c r="AH24" s="69">
        <f>_xlfn.XLOOKUP(AE24, 'All pitchers'!A:A, 'All pitchers'!C:C, "")</f>
        <v>3</v>
      </c>
      <c r="AI24" s="69">
        <f>_xlfn.XLOOKUP(AE24, 'All pitchers'!A:A, 'All pitchers'!D:D, "")</f>
        <v>1</v>
      </c>
      <c r="AJ24" s="69">
        <f>_xlfn.XLOOKUP(AE24, 'All pitchers'!A:A, 'All pitchers'!E:E, "")</f>
        <v>0</v>
      </c>
      <c r="AK24" s="69">
        <f>_xlfn.XLOOKUP(AE24, 'All pitchers'!A:A, 'All pitchers'!F:F, "")</f>
        <v>2</v>
      </c>
      <c r="AL24" s="69">
        <f>_xlfn.XLOOKUP(AE24, 'All pitchers'!A:A, 'All pitchers'!G:G, "")</f>
        <v>1</v>
      </c>
      <c r="AM24" s="69">
        <f>_xlfn.XLOOKUP(AE24, 'All pitchers'!A:A, 'All pitchers'!H:H, "")</f>
        <v>0.66700000000000004</v>
      </c>
      <c r="AN24" s="69">
        <f>_xlfn.XLOOKUP(AE24, 'All pitchers'!A:A, 'All pitchers'!I:I, "")</f>
        <v>0</v>
      </c>
      <c r="AO24" s="69">
        <f>_xlfn.XLOOKUP(AE24, 'All pitchers'!A:A, 'All pitchers'!J:J, "")</f>
        <v>0</v>
      </c>
      <c r="AP24" s="71">
        <f>_xlfn.XLOOKUP(AE24, 'All pitchers'!A:A, 'All pitchers'!K:K, "")</f>
        <v>20.666666666666668</v>
      </c>
      <c r="AQ24" s="69">
        <f>_xlfn.XLOOKUP(AE24, 'All pitchers'!A:A, 'All pitchers'!L:L, "")</f>
        <v>23</v>
      </c>
      <c r="AR24" s="69">
        <f>_xlfn.XLOOKUP(AE24, 'All pitchers'!A:A, 'All pitchers'!M:M, "")</f>
        <v>11</v>
      </c>
      <c r="AS24" s="69">
        <f>_xlfn.XLOOKUP(AE24, 'All pitchers'!A:A, 'All pitchers'!N:N, "")</f>
        <v>9</v>
      </c>
      <c r="AT24" s="69">
        <f>_xlfn.XLOOKUP(AE24, 'All pitchers'!A:A, 'All pitchers'!O:O, "")</f>
        <v>1</v>
      </c>
      <c r="AU24" s="69">
        <f>_xlfn.XLOOKUP(AE24, 'All pitchers'!A:A, 'All pitchers'!P:P, "")</f>
        <v>6</v>
      </c>
      <c r="AV24" s="69">
        <f>_xlfn.XLOOKUP(AE24, 'All pitchers'!A:A, 'All pitchers'!Q:Q, "")</f>
        <v>17</v>
      </c>
      <c r="AW24" s="69">
        <f>_xlfn.XLOOKUP(AE24, 'All pitchers'!A:A, 'All pitchers'!R:R, "")</f>
        <v>0</v>
      </c>
      <c r="AX24" s="69">
        <f>_xlfn.XLOOKUP(AE24, 'All pitchers'!A:A, 'All pitchers'!S:S, "")</f>
        <v>0</v>
      </c>
      <c r="AY24" s="69">
        <f>_xlfn.XLOOKUP(AE24, 'All pitchers'!A:A, 'All pitchers'!T:T, "")</f>
        <v>1</v>
      </c>
      <c r="AZ24" s="71">
        <f>_xlfn.XLOOKUP(AE24, 'All pitchers'!A:A, 'All pitchers'!U:U, "")</f>
        <v>3.92</v>
      </c>
      <c r="BA24" s="69">
        <f>_xlfn.XLOOKUP(AE24, 'All pitchers'!A:A, 'All pitchers'!V:V, "")</f>
        <v>7.4</v>
      </c>
      <c r="BB24" s="69">
        <f>_xlfn.XLOOKUP(AE24, 'All pitchers'!A:A, 'All pitchers'!W:W, "")</f>
        <v>2.61</v>
      </c>
      <c r="BC24" s="69">
        <f>_xlfn.XLOOKUP(AE24, 'All pitchers'!A:A, 'All pitchers'!X:X, "")</f>
        <v>0.44</v>
      </c>
      <c r="BD24" s="69">
        <f>_xlfn.XLOOKUP(AE24, 'All pitchers'!A:A, 'All pitchers'!Y:Y, "")</f>
        <v>5</v>
      </c>
      <c r="BE24" s="71">
        <f>_xlfn.XLOOKUP(AE24, 'All pitchers'!A:A, 'All pitchers'!Z:Z, "")</f>
        <v>1.4</v>
      </c>
      <c r="BF24" s="11"/>
      <c r="BG24" s="7" t="s">
        <v>15</v>
      </c>
      <c r="BH24" s="41" t="s">
        <v>183</v>
      </c>
      <c r="BI24" s="41"/>
      <c r="BJ24" s="69">
        <f>_xlfn.XLOOKUP(BH24, 'All pitchers'!A:A, 'All pitchers'!B:B, "")</f>
        <v>3</v>
      </c>
      <c r="BK24" s="69">
        <f>_xlfn.XLOOKUP(BH24, 'All pitchers'!A:A, 'All pitchers'!C:C, "")</f>
        <v>3</v>
      </c>
      <c r="BL24" s="69">
        <f>_xlfn.XLOOKUP(BH24, 'All pitchers'!A:A, 'All pitchers'!D:D, "")</f>
        <v>0</v>
      </c>
      <c r="BM24" s="69">
        <f>_xlfn.XLOOKUP(BH24, 'All pitchers'!A:A, 'All pitchers'!E:E, "")</f>
        <v>0</v>
      </c>
      <c r="BN24" s="69">
        <f>_xlfn.XLOOKUP(BH24, 'All pitchers'!A:A, 'All pitchers'!F:F, "")</f>
        <v>2</v>
      </c>
      <c r="BO24" s="69">
        <f>_xlfn.XLOOKUP(BH24, 'All pitchers'!A:A, 'All pitchers'!G:G, "")</f>
        <v>0</v>
      </c>
      <c r="BP24" s="69">
        <f>_xlfn.XLOOKUP(BH24, 'All pitchers'!A:A, 'All pitchers'!H:H, "")</f>
        <v>1</v>
      </c>
      <c r="BQ24" s="69">
        <f>_xlfn.XLOOKUP(BH24, 'All pitchers'!A:A, 'All pitchers'!I:I, "")</f>
        <v>0</v>
      </c>
      <c r="BR24" s="69">
        <f>_xlfn.XLOOKUP(BH24, 'All pitchers'!A:A, 'All pitchers'!J:J, "")</f>
        <v>0</v>
      </c>
      <c r="BS24" s="71">
        <f>_xlfn.XLOOKUP(BH24, 'All pitchers'!A:A, 'All pitchers'!K:K, "")</f>
        <v>18.666666666666668</v>
      </c>
      <c r="BT24" s="69">
        <f>_xlfn.XLOOKUP(BH24, 'All pitchers'!A:A, 'All pitchers'!L:L, "")</f>
        <v>23</v>
      </c>
      <c r="BU24" s="69">
        <f>_xlfn.XLOOKUP(BH24, 'All pitchers'!A:A,'All pitchers'!M:M, "")</f>
        <v>12</v>
      </c>
      <c r="BV24" s="69">
        <f>_xlfn.XLOOKUP(BH24, 'All pitchers'!A:A, 'All pitchers'!N:N, "")</f>
        <v>6</v>
      </c>
      <c r="BW24" s="69">
        <f>_xlfn.XLOOKUP(BH24, 'All pitchers'!A:A, 'All pitchers'!O:O, "")</f>
        <v>2</v>
      </c>
      <c r="BX24" s="69">
        <f>_xlfn.XLOOKUP(BH24, 'All pitchers'!A:A, 'All pitchers'!P:P, "")</f>
        <v>7</v>
      </c>
      <c r="BY24" s="69">
        <f>_xlfn.XLOOKUP(BH24, 'All pitchers'!A:A, 'All pitchers'!Q:Q, "")</f>
        <v>17</v>
      </c>
      <c r="BZ24" s="69">
        <f>_xlfn.XLOOKUP(BH24, 'All pitchers'!A:A, 'All pitchers'!R:R, "")</f>
        <v>0</v>
      </c>
      <c r="CA24" s="69">
        <f>_xlfn.XLOOKUP(BH24, 'All pitchers'!A:A, 'All pitchers'!S:S, "")</f>
        <v>0</v>
      </c>
      <c r="CB24" s="69">
        <f>_xlfn.XLOOKUP(BH24, 'All pitchers'!A:A, 'All pitchers'!T:T, "")</f>
        <v>2</v>
      </c>
      <c r="CC24" s="71">
        <f>_xlfn.XLOOKUP(BH24, 'All pitchers'!A:A, 'All pitchers'!U:U, "")</f>
        <v>2.89</v>
      </c>
      <c r="CD24" s="69">
        <f>_xlfn.XLOOKUP(BH24, 'All pitchers'!A:A, 'All pitchers'!V:V, "")</f>
        <v>8.1999999999999993</v>
      </c>
      <c r="CE24" s="69">
        <f>_xlfn.XLOOKUP(BH24, 'All pitchers'!A:A, 'All pitchers'!W:W, "")</f>
        <v>3.38</v>
      </c>
      <c r="CF24" s="69">
        <f>_xlfn.XLOOKUP(BH24, 'All pitchers'!A:A, 'All pitchers'!X:X, "")</f>
        <v>0.96</v>
      </c>
      <c r="CG24" s="69">
        <f>_xlfn.XLOOKUP(BH24, 'All pitchers'!A:A, 'All pitchers'!Y:Y, "")</f>
        <v>7</v>
      </c>
      <c r="CH24" s="71">
        <f>_xlfn.XLOOKUP(BH24, 'All pitchers'!A:A, 'All pitchers'!Z:Z, "")</f>
        <v>1.61</v>
      </c>
      <c r="CJ24" s="11"/>
      <c r="CK24" s="7" t="s">
        <v>15</v>
      </c>
      <c r="CL24" s="41" t="s">
        <v>150</v>
      </c>
      <c r="CM24" s="41"/>
      <c r="CN24" s="69">
        <f>_xlfn.XLOOKUP(CL24, 'All pitchers'!A:A, 'All pitchers'!B:B, "")</f>
        <v>3</v>
      </c>
      <c r="CO24" s="69">
        <f>_xlfn.XLOOKUP(CL24, 'All pitchers'!A:A, 'All pitchers'!C:C, "")</f>
        <v>0</v>
      </c>
      <c r="CP24" s="69">
        <f>_xlfn.XLOOKUP(CL24, 'All pitchers'!A:A, 'All pitchers'!D:D, "")</f>
        <v>0</v>
      </c>
      <c r="CQ24" s="69">
        <f>_xlfn.XLOOKUP(CL24, 'All pitchers'!A:A, 'All pitchers'!E:E, "")</f>
        <v>3</v>
      </c>
      <c r="CR24" s="69">
        <f>_xlfn.XLOOKUP(CL24, 'All pitchers'!A:A, 'All pitchers'!F:F, "")</f>
        <v>0</v>
      </c>
      <c r="CS24" s="69">
        <f>_xlfn.XLOOKUP(CL24, 'All pitchers'!A:A, 'All pitchers'!G:G, "")</f>
        <v>1</v>
      </c>
      <c r="CT24" s="69">
        <f>_xlfn.XLOOKUP(CL24, 'All pitchers'!A:A, 'All pitchers'!H:H, "")</f>
        <v>0</v>
      </c>
      <c r="CU24" s="69">
        <f>_xlfn.XLOOKUP(CL24, 'All pitchers'!A:A, 'All pitchers'!I:I, "")</f>
        <v>2</v>
      </c>
      <c r="CV24" s="69">
        <f>_xlfn.XLOOKUP(CL24, 'All pitchers'!A:A, 'All pitchers'!J:J, "")</f>
        <v>0</v>
      </c>
      <c r="CW24" s="71">
        <v>4</v>
      </c>
      <c r="CX24" s="69">
        <f>_xlfn.XLOOKUP(CL24, 'All pitchers'!A:A, 'All pitchers'!L:L, "")</f>
        <v>5</v>
      </c>
      <c r="CY24" s="69">
        <f>_xlfn.XLOOKUP(CL24, 'All pitchers'!A:A, 'All pitchers'!M:M, "")</f>
        <v>2</v>
      </c>
      <c r="CZ24" s="69">
        <f>_xlfn.XLOOKUP(CL24, 'All pitchers'!A:A, 'All pitchers'!N:N, "")</f>
        <v>2</v>
      </c>
      <c r="DA24" s="69">
        <f>_xlfn.XLOOKUP(CL24, 'All pitchers'!A:A, 'All pitchers'!O:O, "")</f>
        <v>1</v>
      </c>
      <c r="DB24" s="69">
        <f>_xlfn.XLOOKUP(CL24, 'All pitchers'!A:A, 'All pitchers'!P:P, "")</f>
        <v>0</v>
      </c>
      <c r="DC24" s="69">
        <f>_xlfn.XLOOKUP(CL24, 'All pitchers'!A:A, 'All pitchers'!Q:Q, "")</f>
        <v>5</v>
      </c>
      <c r="DD24" s="69">
        <f>_xlfn.XLOOKUP(CL24, 'All pitchers'!A:A, 'All pitchers'!R:R, "")</f>
        <v>0</v>
      </c>
      <c r="DE24" s="69">
        <f>_xlfn.XLOOKUP(CL24, 'All pitchers'!A:A, 'All pitchers'!S:S, "")</f>
        <v>0</v>
      </c>
      <c r="DF24" s="69">
        <f>_xlfn.XLOOKUP(CL24, 'All pitchers'!A:A, 'All pitchers'!T:T, "")</f>
        <v>0</v>
      </c>
      <c r="DG24" s="71">
        <f>_xlfn.XLOOKUP(CL24, 'All pitchers'!A:A, 'All pitchers'!U:U, "")</f>
        <v>4.5</v>
      </c>
      <c r="DH24" s="69">
        <f>_xlfn.XLOOKUP(CL24, 'All pitchers'!A:A, 'All pitchers'!V:V, "")</f>
        <v>11.25</v>
      </c>
      <c r="DI24" s="69">
        <f>_xlfn.XLOOKUP(CL24, 'All pitchers'!A:A, 'All pitchers'!W:W, "")</f>
        <v>0</v>
      </c>
      <c r="DJ24" s="69">
        <f>_xlfn.XLOOKUP(CL24, 'All pitchers'!A:A, 'All pitchers'!X:X, "")</f>
        <v>2.25</v>
      </c>
      <c r="DK24" s="69">
        <f>_xlfn.XLOOKUP(CL24, 'All pitchers'!A:A, 'All pitchers'!Y:Y, "")</f>
        <v>0.5</v>
      </c>
      <c r="DL24" s="71">
        <f>_xlfn.XLOOKUP(CL24, 'All pitchers'!A:A, 'All pitchers'!Z:Z, "")</f>
        <v>1.25</v>
      </c>
    </row>
    <row r="25" spans="1:116" x14ac:dyDescent="0.3">
      <c r="A25" s="5" t="s">
        <v>15</v>
      </c>
      <c r="B25" s="41" t="s">
        <v>601</v>
      </c>
      <c r="C25" s="13"/>
      <c r="D25" s="69">
        <f>_xlfn.XLOOKUP(B25, 'All pitchers'!A:A, 'All pitchers'!B:B, "")</f>
        <v>4</v>
      </c>
      <c r="E25" s="69">
        <f>_xlfn.XLOOKUP(B25, 'All pitchers'!A:A, 'All pitchers'!C:C, "")</f>
        <v>0</v>
      </c>
      <c r="F25" s="69">
        <f>_xlfn.XLOOKUP(B25, 'All pitchers'!A:A, 'All pitchers'!D:D, "")</f>
        <v>0</v>
      </c>
      <c r="G25" s="69">
        <f>_xlfn.XLOOKUP(B25, 'All pitchers'!A:A, 'All pitchers'!E:E, "")</f>
        <v>4</v>
      </c>
      <c r="H25" s="69">
        <f>_xlfn.XLOOKUP(B25, 'All pitchers'!A:A, 'All pitchers'!F:F, "")</f>
        <v>1</v>
      </c>
      <c r="I25" s="69">
        <f>_xlfn.XLOOKUP(B25, 'All pitchers'!A:A, 'All pitchers'!G:G, "")</f>
        <v>2</v>
      </c>
      <c r="J25" s="69">
        <f>_xlfn.XLOOKUP(B25, 'All pitchers'!A:A, 'All pitchers'!H:H, "")</f>
        <v>0.33300000000000002</v>
      </c>
      <c r="K25" s="69">
        <f>_xlfn.XLOOKUP(B25, 'All pitchers'!A:A, 'All pitchers'!I:I, "")</f>
        <v>0</v>
      </c>
      <c r="L25" s="69">
        <f>_xlfn.XLOOKUP(B25, 'All pitchers'!A:A, 'All pitchers'!J:J, "")</f>
        <v>0</v>
      </c>
      <c r="M25" s="71">
        <f>_xlfn.XLOOKUP(B25, 'All pitchers'!A:A, 'All pitchers'!K:K, "")</f>
        <v>5.333333333333333</v>
      </c>
      <c r="N25" s="69">
        <f>_xlfn.XLOOKUP(B25, 'All pitchers'!A:A, 'All pitchers'!L:L, "")</f>
        <v>8</v>
      </c>
      <c r="O25" s="69">
        <f>_xlfn.XLOOKUP(B25, 'All pitchers'!A:A, 'All pitchers'!M:M, "")</f>
        <v>3</v>
      </c>
      <c r="P25" s="69">
        <f>_xlfn.XLOOKUP(B25, 'All pitchers'!A:A, 'All pitchers'!N:N, "")</f>
        <v>3</v>
      </c>
      <c r="Q25" s="69">
        <f>_xlfn.XLOOKUP(B25, 'All pitchers'!A:A, 'All pitchers'!O:O, "")</f>
        <v>1</v>
      </c>
      <c r="R25" s="69">
        <f>_xlfn.XLOOKUP(B25, 'All pitchers'!A:A, 'All pitchers'!P:P, "")</f>
        <v>2</v>
      </c>
      <c r="S25" s="69">
        <f>_xlfn.XLOOKUP(B25, 'All pitchers'!A:A, 'All pitchers'!Q:Q, "")</f>
        <v>4</v>
      </c>
      <c r="T25" s="69">
        <f>_xlfn.XLOOKUP(B25, 'All pitchers'!A:A, 'All pitchers'!R:R, "")</f>
        <v>0</v>
      </c>
      <c r="U25" s="69">
        <f>_xlfn.XLOOKUP(B25, 'All pitchers'!A:A, 'All pitchers'!S:S, "")</f>
        <v>0</v>
      </c>
      <c r="V25" s="69">
        <f>_xlfn.XLOOKUP(B25, 'All pitchers'!A:A, 'All pitchers'!T:T, "")</f>
        <v>0</v>
      </c>
      <c r="W25" s="71">
        <f>_xlfn.XLOOKUP(B25, 'All pitchers'!A:A, 'All pitchers'!U:U, "")</f>
        <v>5.0599999999999996</v>
      </c>
      <c r="X25" s="69">
        <f>_xlfn.XLOOKUP(B25, 'All pitchers'!A:A, 'All pitchers'!V:V, "")</f>
        <v>6.75</v>
      </c>
      <c r="Y25" s="69">
        <f>_xlfn.XLOOKUP(B25, 'All pitchers'!A:A, 'All pitchers'!W:W, "")</f>
        <v>3.38</v>
      </c>
      <c r="Z25" s="69">
        <f>_xlfn.XLOOKUP(B25, 'All pitchers'!A:A, 'All pitchers'!X:X, "")</f>
        <v>1.69</v>
      </c>
      <c r="AA25" s="69">
        <f>_xlfn.XLOOKUP(B25, 'All pitchers'!A:A, 'All pitchers'!Y:Y, "")</f>
        <v>1.1000000000000001</v>
      </c>
      <c r="AB25" s="71">
        <f>_xlfn.XLOOKUP(B25, 'All pitchers'!A:A, 'All pitchers'!Z:Z, "")</f>
        <v>1.88</v>
      </c>
      <c r="AC25" s="11"/>
      <c r="AD25" s="7" t="s">
        <v>15</v>
      </c>
      <c r="AE25" s="41" t="s">
        <v>109</v>
      </c>
      <c r="AF25" s="41"/>
      <c r="AG25" s="69">
        <f>_xlfn.XLOOKUP(AE25, 'All pitchers'!A:A, 'All pitchers'!B:B, "")</f>
        <v>4</v>
      </c>
      <c r="AH25" s="69">
        <f>_xlfn.XLOOKUP(AE25, 'All pitchers'!A:A, 'All pitchers'!C:C, "")</f>
        <v>0</v>
      </c>
      <c r="AI25" s="69">
        <f>_xlfn.XLOOKUP(AE25, 'All pitchers'!A:A, 'All pitchers'!D:D, "")</f>
        <v>0</v>
      </c>
      <c r="AJ25" s="69">
        <f>_xlfn.XLOOKUP(AE25, 'All pitchers'!A:A, 'All pitchers'!E:E, "")</f>
        <v>3</v>
      </c>
      <c r="AK25" s="69">
        <f>_xlfn.XLOOKUP(AE25, 'All pitchers'!A:A, 'All pitchers'!F:F, "")</f>
        <v>0</v>
      </c>
      <c r="AL25" s="69">
        <f>_xlfn.XLOOKUP(AE25, 'All pitchers'!A:A, 'All pitchers'!G:G, "")</f>
        <v>0</v>
      </c>
      <c r="AM25" s="69" t="str">
        <f>_xlfn.XLOOKUP(AE25, 'All pitchers'!A:A, 'All pitchers'!H:H, "")</f>
        <v>-</v>
      </c>
      <c r="AN25" s="69">
        <f>_xlfn.XLOOKUP(AE25, 'All pitchers'!A:A, 'All pitchers'!I:I, "")</f>
        <v>1</v>
      </c>
      <c r="AO25" s="69">
        <f>_xlfn.XLOOKUP(AE25, 'All pitchers'!A:A, 'All pitchers'!J:J, "")</f>
        <v>0</v>
      </c>
      <c r="AP25" s="71">
        <v>6</v>
      </c>
      <c r="AQ25" s="69">
        <f>_xlfn.XLOOKUP(AE25, 'All pitchers'!A:A, 'All pitchers'!L:L, "")</f>
        <v>2</v>
      </c>
      <c r="AR25" s="69">
        <f>_xlfn.XLOOKUP(AE25, 'All pitchers'!A:A, 'All pitchers'!M:M, "")</f>
        <v>0</v>
      </c>
      <c r="AS25" s="69">
        <f>_xlfn.XLOOKUP(AE25, 'All pitchers'!A:A, 'All pitchers'!N:N, "")</f>
        <v>0</v>
      </c>
      <c r="AT25" s="69">
        <f>_xlfn.XLOOKUP(AE25, 'All pitchers'!A:A, 'All pitchers'!O:O, "")</f>
        <v>0</v>
      </c>
      <c r="AU25" s="69">
        <f>_xlfn.XLOOKUP(AE25, 'All pitchers'!A:A, 'All pitchers'!P:P, "")</f>
        <v>0</v>
      </c>
      <c r="AV25" s="69">
        <f>_xlfn.XLOOKUP(AE25, 'All pitchers'!A:A, 'All pitchers'!Q:Q, "")</f>
        <v>4</v>
      </c>
      <c r="AW25" s="69">
        <f>_xlfn.XLOOKUP(AE25, 'All pitchers'!A:A, 'All pitchers'!R:R, "")</f>
        <v>1</v>
      </c>
      <c r="AX25" s="69">
        <f>_xlfn.XLOOKUP(AE25, 'All pitchers'!A:A, 'All pitchers'!S:S, "")</f>
        <v>0</v>
      </c>
      <c r="AY25" s="69">
        <f>_xlfn.XLOOKUP(AE25, 'All pitchers'!A:A, 'All pitchers'!T:T, "")</f>
        <v>0</v>
      </c>
      <c r="AZ25" s="71">
        <f>_xlfn.XLOOKUP(AE25, 'All pitchers'!A:A, 'All pitchers'!U:U, "")</f>
        <v>0</v>
      </c>
      <c r="BA25" s="69">
        <f>_xlfn.XLOOKUP(AE25, 'All pitchers'!A:A, 'All pitchers'!V:V, "")</f>
        <v>6</v>
      </c>
      <c r="BB25" s="69">
        <f>_xlfn.XLOOKUP(AE25, 'All pitchers'!A:A, 'All pitchers'!W:W, "")</f>
        <v>0</v>
      </c>
      <c r="BC25" s="69">
        <f>_xlfn.XLOOKUP(AE25, 'All pitchers'!A:A, 'All pitchers'!X:X, "")</f>
        <v>0</v>
      </c>
      <c r="BD25" s="69">
        <f>_xlfn.XLOOKUP(AE25, 'All pitchers'!A:A, 'All pitchers'!Y:Y, "")</f>
        <v>3.4</v>
      </c>
      <c r="BE25" s="71">
        <f>_xlfn.XLOOKUP(AE25, 'All pitchers'!A:A, 'All pitchers'!Z:Z, "")</f>
        <v>0.33</v>
      </c>
      <c r="BF25" s="11"/>
      <c r="BG25" s="7" t="s">
        <v>15</v>
      </c>
      <c r="BH25" s="41" t="s">
        <v>598</v>
      </c>
      <c r="BI25" s="41"/>
      <c r="BJ25" s="69">
        <f>_xlfn.XLOOKUP(BH25, 'All pitchers'!A:A, 'All pitchers'!B:B, "")</f>
        <v>8</v>
      </c>
      <c r="BK25" s="69">
        <f>_xlfn.XLOOKUP(BH25, 'All pitchers'!A:A, 'All pitchers'!C:C, "")</f>
        <v>0</v>
      </c>
      <c r="BL25" s="69">
        <f>_xlfn.XLOOKUP(BH25, 'All pitchers'!A:A, 'All pitchers'!D:D, "")</f>
        <v>0</v>
      </c>
      <c r="BM25" s="69">
        <f>_xlfn.XLOOKUP(BH25, 'All pitchers'!A:A, 'All pitchers'!E:E, "")</f>
        <v>2</v>
      </c>
      <c r="BN25" s="69">
        <f>_xlfn.XLOOKUP(BH25, 'All pitchers'!A:A, 'All pitchers'!F:F, "")</f>
        <v>1</v>
      </c>
      <c r="BO25" s="69">
        <f>_xlfn.XLOOKUP(BH25, 'All pitchers'!A:A, 'All pitchers'!G:G, "")</f>
        <v>0</v>
      </c>
      <c r="BP25" s="69">
        <f>_xlfn.XLOOKUP(BH25, 'All pitchers'!A:A, 'All pitchers'!H:H, "")</f>
        <v>1</v>
      </c>
      <c r="BQ25" s="69">
        <f>_xlfn.XLOOKUP(BH25, 'All pitchers'!A:A, 'All pitchers'!I:I, "")</f>
        <v>1</v>
      </c>
      <c r="BR25" s="69">
        <f>_xlfn.XLOOKUP(BH25, 'All pitchers'!A:A, 'All pitchers'!J:J, "")</f>
        <v>0</v>
      </c>
      <c r="BS25" s="71">
        <f>_xlfn.XLOOKUP(BH25, 'All pitchers'!A:A, 'All pitchers'!K:K, "")</f>
        <v>10.666666666666666</v>
      </c>
      <c r="BT25" s="69">
        <f>_xlfn.XLOOKUP(BH25, 'All pitchers'!A:A, 'All pitchers'!L:L, "")</f>
        <v>9</v>
      </c>
      <c r="BU25" s="69">
        <f>_xlfn.XLOOKUP(BH25, 'All pitchers'!A:A,'All pitchers'!M:M, "")</f>
        <v>3</v>
      </c>
      <c r="BV25" s="69">
        <f>_xlfn.XLOOKUP(BH25, 'All pitchers'!A:A, 'All pitchers'!N:N, "")</f>
        <v>3</v>
      </c>
      <c r="BW25" s="69">
        <f>_xlfn.XLOOKUP(BH25, 'All pitchers'!A:A, 'All pitchers'!O:O, "")</f>
        <v>1</v>
      </c>
      <c r="BX25" s="69">
        <f>_xlfn.XLOOKUP(BH25, 'All pitchers'!A:A, 'All pitchers'!P:P, "")</f>
        <v>6</v>
      </c>
      <c r="BY25" s="69">
        <f>_xlfn.XLOOKUP(BH25, 'All pitchers'!A:A, 'All pitchers'!Q:Q, "")</f>
        <v>5</v>
      </c>
      <c r="BZ25" s="69">
        <f>_xlfn.XLOOKUP(BH25, 'All pitchers'!A:A, 'All pitchers'!R:R, "")</f>
        <v>0</v>
      </c>
      <c r="CA25" s="69">
        <f>_xlfn.XLOOKUP(BH25, 'All pitchers'!A:A, 'All pitchers'!S:S, "")</f>
        <v>0</v>
      </c>
      <c r="CB25" s="69">
        <f>_xlfn.XLOOKUP(BH25, 'All pitchers'!A:A, 'All pitchers'!T:T, "")</f>
        <v>1</v>
      </c>
      <c r="CC25" s="71">
        <f>_xlfn.XLOOKUP(BH25, 'All pitchers'!A:A, 'All pitchers'!U:U, "")</f>
        <v>2.5299999999999998</v>
      </c>
      <c r="CD25" s="69">
        <f>_xlfn.XLOOKUP(BH25, 'All pitchers'!A:A, 'All pitchers'!V:V, "")</f>
        <v>4.22</v>
      </c>
      <c r="CE25" s="69">
        <f>_xlfn.XLOOKUP(BH25, 'All pitchers'!A:A, 'All pitchers'!W:W, "")</f>
        <v>5.0599999999999996</v>
      </c>
      <c r="CF25" s="69">
        <f>_xlfn.XLOOKUP(BH25, 'All pitchers'!A:A, 'All pitchers'!X:X, "")</f>
        <v>0.84</v>
      </c>
      <c r="CG25" s="69">
        <f>_xlfn.XLOOKUP(BH25, 'All pitchers'!A:A, 'All pitchers'!Y:Y, "")</f>
        <v>3.8</v>
      </c>
      <c r="CH25" s="71">
        <f>_xlfn.XLOOKUP(BH25, 'All pitchers'!A:A, 'All pitchers'!Z:Z, "")</f>
        <v>1.41</v>
      </c>
      <c r="CJ25" s="11"/>
      <c r="CK25" s="7" t="s">
        <v>15</v>
      </c>
      <c r="CL25" s="41" t="s">
        <v>440</v>
      </c>
      <c r="CM25" s="41"/>
      <c r="CN25" s="69">
        <f>_xlfn.XLOOKUP(CL25, 'All pitchers'!A:A, 'All pitchers'!B:B, "")</f>
        <v>3</v>
      </c>
      <c r="CO25" s="69">
        <f>_xlfn.XLOOKUP(CL25, 'All pitchers'!A:A, 'All pitchers'!C:C, "")</f>
        <v>2</v>
      </c>
      <c r="CP25" s="69">
        <f>_xlfn.XLOOKUP(CL25, 'All pitchers'!A:A, 'All pitchers'!D:D, "")</f>
        <v>0</v>
      </c>
      <c r="CQ25" s="69">
        <f>_xlfn.XLOOKUP(CL25, 'All pitchers'!A:A, 'All pitchers'!E:E, "")</f>
        <v>0</v>
      </c>
      <c r="CR25" s="69">
        <f>_xlfn.XLOOKUP(CL25, 'All pitchers'!A:A, 'All pitchers'!F:F, "")</f>
        <v>2</v>
      </c>
      <c r="CS25" s="69">
        <f>_xlfn.XLOOKUP(CL25, 'All pitchers'!A:A, 'All pitchers'!G:G, "")</f>
        <v>0</v>
      </c>
      <c r="CT25" s="69">
        <f>_xlfn.XLOOKUP(CL25, 'All pitchers'!A:A, 'All pitchers'!H:H, "")</f>
        <v>1</v>
      </c>
      <c r="CU25" s="69">
        <f>_xlfn.XLOOKUP(CL25, 'All pitchers'!A:A, 'All pitchers'!I:I, "")</f>
        <v>0</v>
      </c>
      <c r="CV25" s="69">
        <f>_xlfn.XLOOKUP(CL25, 'All pitchers'!A:A, 'All pitchers'!J:J, "")</f>
        <v>0</v>
      </c>
      <c r="CW25" s="71">
        <f>_xlfn.XLOOKUP(CL25, 'All pitchers'!A:A, 'All pitchers'!K:K, "")</f>
        <v>13.666666666666666</v>
      </c>
      <c r="CX25" s="69">
        <f>_xlfn.XLOOKUP(CL25, 'All pitchers'!A:A, 'All pitchers'!L:L, "")</f>
        <v>13</v>
      </c>
      <c r="CY25" s="69">
        <f>_xlfn.XLOOKUP(CL25, 'All pitchers'!A:A, 'All pitchers'!M:M, "")</f>
        <v>7</v>
      </c>
      <c r="CZ25" s="69">
        <f>_xlfn.XLOOKUP(CL25, 'All pitchers'!A:A, 'All pitchers'!N:N, "")</f>
        <v>5</v>
      </c>
      <c r="DA25" s="69">
        <f>_xlfn.XLOOKUP(CL25, 'All pitchers'!A:A, 'All pitchers'!O:O, "")</f>
        <v>1</v>
      </c>
      <c r="DB25" s="69">
        <f>_xlfn.XLOOKUP(CL25, 'All pitchers'!A:A, 'All pitchers'!P:P, "")</f>
        <v>1</v>
      </c>
      <c r="DC25" s="69">
        <f>_xlfn.XLOOKUP(CL25, 'All pitchers'!A:A, 'All pitchers'!Q:Q, "")</f>
        <v>7</v>
      </c>
      <c r="DD25" s="69">
        <f>_xlfn.XLOOKUP(CL25, 'All pitchers'!A:A, 'All pitchers'!R:R, "")</f>
        <v>2</v>
      </c>
      <c r="DE25" s="69">
        <f>_xlfn.XLOOKUP(CL25, 'All pitchers'!A:A, 'All pitchers'!S:S, "")</f>
        <v>0</v>
      </c>
      <c r="DF25" s="69">
        <f>_xlfn.XLOOKUP(CL25, 'All pitchers'!A:A, 'All pitchers'!T:T, "")</f>
        <v>1</v>
      </c>
      <c r="DG25" s="71">
        <f>_xlfn.XLOOKUP(CL25, 'All pitchers'!A:A, 'All pitchers'!U:U, "")</f>
        <v>3.29</v>
      </c>
      <c r="DH25" s="69">
        <f>_xlfn.XLOOKUP(CL25, 'All pitchers'!A:A, 'All pitchers'!V:V, "")</f>
        <v>4.6100000000000003</v>
      </c>
      <c r="DI25" s="69">
        <f>_xlfn.XLOOKUP(CL25, 'All pitchers'!A:A, 'All pitchers'!W:W, "")</f>
        <v>0.66</v>
      </c>
      <c r="DJ25" s="69">
        <f>_xlfn.XLOOKUP(CL25, 'All pitchers'!A:A, 'All pitchers'!X:X, "")</f>
        <v>0.66</v>
      </c>
      <c r="DK25" s="69">
        <f>_xlfn.XLOOKUP(CL25, 'All pitchers'!A:A, 'All pitchers'!Y:Y, "")</f>
        <v>4.5</v>
      </c>
      <c r="DL25" s="71">
        <f>_xlfn.XLOOKUP(CL25, 'All pitchers'!A:A, 'All pitchers'!Z:Z, "")</f>
        <v>1.02</v>
      </c>
    </row>
    <row r="26" spans="1:116" x14ac:dyDescent="0.3">
      <c r="A26" s="5" t="s">
        <v>15</v>
      </c>
      <c r="B26" s="41" t="s">
        <v>82</v>
      </c>
      <c r="C26" s="13"/>
      <c r="D26" s="69">
        <f>_xlfn.XLOOKUP(B26, 'All pitchers'!A:A, 'All pitchers'!B:B, "")</f>
        <v>2</v>
      </c>
      <c r="E26" s="69">
        <f>_xlfn.XLOOKUP(B26, 'All pitchers'!A:A, 'All pitchers'!C:C, "")</f>
        <v>2</v>
      </c>
      <c r="F26" s="69">
        <f>_xlfn.XLOOKUP(B26, 'All pitchers'!A:A, 'All pitchers'!D:D, "")</f>
        <v>0</v>
      </c>
      <c r="G26" s="69">
        <f>_xlfn.XLOOKUP(B26, 'All pitchers'!A:A, 'All pitchers'!E:E, "")</f>
        <v>0</v>
      </c>
      <c r="H26" s="69">
        <f>_xlfn.XLOOKUP(B26, 'All pitchers'!A:A, 'All pitchers'!F:F, "")</f>
        <v>0</v>
      </c>
      <c r="I26" s="69">
        <f>_xlfn.XLOOKUP(B26, 'All pitchers'!A:A, 'All pitchers'!G:G, "")</f>
        <v>1</v>
      </c>
      <c r="J26" s="69">
        <f>_xlfn.XLOOKUP(B26, 'All pitchers'!A:A, 'All pitchers'!H:H, "")</f>
        <v>0</v>
      </c>
      <c r="K26" s="69">
        <f>_xlfn.XLOOKUP(B26, 'All pitchers'!A:A, 'All pitchers'!I:I, "")</f>
        <v>0</v>
      </c>
      <c r="L26" s="69">
        <f>_xlfn.XLOOKUP(B26, 'All pitchers'!A:A, 'All pitchers'!J:J, "")</f>
        <v>0</v>
      </c>
      <c r="M26" s="71">
        <v>14</v>
      </c>
      <c r="N26" s="69">
        <f>_xlfn.XLOOKUP(B26, 'All pitchers'!A:A, 'All pitchers'!L:L, "")</f>
        <v>14</v>
      </c>
      <c r="O26" s="69">
        <f>_xlfn.XLOOKUP(B26, 'All pitchers'!A:A, 'All pitchers'!M:M, "")</f>
        <v>7</v>
      </c>
      <c r="P26" s="69">
        <f>_xlfn.XLOOKUP(B26, 'All pitchers'!A:A, 'All pitchers'!N:N, "")</f>
        <v>7</v>
      </c>
      <c r="Q26" s="69">
        <f>_xlfn.XLOOKUP(B26, 'All pitchers'!A:A, 'All pitchers'!O:O, "")</f>
        <v>0</v>
      </c>
      <c r="R26" s="69">
        <f>_xlfn.XLOOKUP(B26, 'All pitchers'!A:A, 'All pitchers'!P:P, "")</f>
        <v>3</v>
      </c>
      <c r="S26" s="69">
        <f>_xlfn.XLOOKUP(B26, 'All pitchers'!A:A, 'All pitchers'!Q:Q, "")</f>
        <v>11</v>
      </c>
      <c r="T26" s="69">
        <f>_xlfn.XLOOKUP(B26, 'All pitchers'!A:A, 'All pitchers'!R:R, "")</f>
        <v>0</v>
      </c>
      <c r="U26" s="69">
        <f>_xlfn.XLOOKUP(B26, 'All pitchers'!A:A, 'All pitchers'!S:S, "")</f>
        <v>0</v>
      </c>
      <c r="V26" s="69">
        <f>_xlfn.XLOOKUP(B26, 'All pitchers'!A:A, 'All pitchers'!T:T, "")</f>
        <v>0</v>
      </c>
      <c r="W26" s="71">
        <f>_xlfn.XLOOKUP(B26, 'All pitchers'!A:A, 'All pitchers'!U:U, "")</f>
        <v>4.5</v>
      </c>
      <c r="X26" s="69">
        <f>_xlfn.XLOOKUP(B26, 'All pitchers'!A:A, 'All pitchers'!V:V, "")</f>
        <v>7.07</v>
      </c>
      <c r="Y26" s="69">
        <f>_xlfn.XLOOKUP(B26, 'All pitchers'!A:A, 'All pitchers'!W:W, "")</f>
        <v>1.93</v>
      </c>
      <c r="Z26" s="69">
        <f>_xlfn.XLOOKUP(B26, 'All pitchers'!A:A, 'All pitchers'!X:X, "")</f>
        <v>0</v>
      </c>
      <c r="AA26" s="69">
        <f>_xlfn.XLOOKUP(B26, 'All pitchers'!A:A, 'All pitchers'!Y:Y, "")</f>
        <v>1.1000000000000001</v>
      </c>
      <c r="AB26" s="71">
        <f>_xlfn.XLOOKUP(B26, 'All pitchers'!A:A, 'All pitchers'!Z:Z, "")</f>
        <v>1.21</v>
      </c>
      <c r="AC26" s="11"/>
      <c r="AD26" s="7" t="s">
        <v>15</v>
      </c>
      <c r="AE26" s="41" t="s">
        <v>119</v>
      </c>
      <c r="AF26" s="41"/>
      <c r="AG26" s="69">
        <f>_xlfn.XLOOKUP(AE26, 'All pitchers'!A:A, 'All pitchers'!B:B, "")</f>
        <v>4</v>
      </c>
      <c r="AH26" s="69">
        <f>_xlfn.XLOOKUP(AE26, 'All pitchers'!A:A, 'All pitchers'!C:C, "")</f>
        <v>0</v>
      </c>
      <c r="AI26" s="69">
        <f>_xlfn.XLOOKUP(AE26, 'All pitchers'!A:A, 'All pitchers'!D:D, "")</f>
        <v>0</v>
      </c>
      <c r="AJ26" s="69">
        <f>_xlfn.XLOOKUP(AE26, 'All pitchers'!A:A, 'All pitchers'!E:E, "")</f>
        <v>3</v>
      </c>
      <c r="AK26" s="69">
        <f>_xlfn.XLOOKUP(AE26, 'All pitchers'!A:A, 'All pitchers'!F:F, "")</f>
        <v>1</v>
      </c>
      <c r="AL26" s="69">
        <f>_xlfn.XLOOKUP(AE26, 'All pitchers'!A:A, 'All pitchers'!G:G, "")</f>
        <v>0</v>
      </c>
      <c r="AM26" s="69">
        <f>_xlfn.XLOOKUP(AE26, 'All pitchers'!A:A, 'All pitchers'!H:H, "")</f>
        <v>1</v>
      </c>
      <c r="AN26" s="69">
        <f>_xlfn.XLOOKUP(AE26, 'All pitchers'!A:A, 'All pitchers'!I:I, "")</f>
        <v>1</v>
      </c>
      <c r="AO26" s="69">
        <f>_xlfn.XLOOKUP(AE26, 'All pitchers'!A:A, 'All pitchers'!J:J, "")</f>
        <v>0</v>
      </c>
      <c r="AP26" s="71">
        <v>5</v>
      </c>
      <c r="AQ26" s="69">
        <f>_xlfn.XLOOKUP(AE26, 'All pitchers'!A:A, 'All pitchers'!L:L, "")</f>
        <v>3</v>
      </c>
      <c r="AR26" s="69">
        <f>_xlfn.XLOOKUP(AE26, 'All pitchers'!A:A, 'All pitchers'!M:M, "")</f>
        <v>1</v>
      </c>
      <c r="AS26" s="69">
        <f>_xlfn.XLOOKUP(AE26, 'All pitchers'!A:A, 'All pitchers'!N:N, "")</f>
        <v>1</v>
      </c>
      <c r="AT26" s="69">
        <f>_xlfn.XLOOKUP(AE26, 'All pitchers'!A:A, 'All pitchers'!O:O, "")</f>
        <v>0</v>
      </c>
      <c r="AU26" s="69">
        <f>_xlfn.XLOOKUP(AE26, 'All pitchers'!A:A, 'All pitchers'!P:P, "")</f>
        <v>4</v>
      </c>
      <c r="AV26" s="69">
        <f>_xlfn.XLOOKUP(AE26, 'All pitchers'!A:A, 'All pitchers'!Q:Q, "")</f>
        <v>7</v>
      </c>
      <c r="AW26" s="69">
        <f>_xlfn.XLOOKUP(AE26, 'All pitchers'!A:A, 'All pitchers'!R:R, "")</f>
        <v>0</v>
      </c>
      <c r="AX26" s="69">
        <f>_xlfn.XLOOKUP(AE26, 'All pitchers'!A:A, 'All pitchers'!S:S, "")</f>
        <v>0</v>
      </c>
      <c r="AY26" s="69">
        <f>_xlfn.XLOOKUP(AE26, 'All pitchers'!A:A, 'All pitchers'!T:T, "")</f>
        <v>0</v>
      </c>
      <c r="AZ26" s="71">
        <f>_xlfn.XLOOKUP(AE26, 'All pitchers'!A:A, 'All pitchers'!U:U, "")</f>
        <v>1.8</v>
      </c>
      <c r="BA26" s="69">
        <f>_xlfn.XLOOKUP(AE26, 'All pitchers'!A:A, 'All pitchers'!V:V, "")</f>
        <v>12.6</v>
      </c>
      <c r="BB26" s="69">
        <f>_xlfn.XLOOKUP(AE26, 'All pitchers'!A:A, 'All pitchers'!W:W, "")</f>
        <v>7.2</v>
      </c>
      <c r="BC26" s="69">
        <f>_xlfn.XLOOKUP(AE26, 'All pitchers'!A:A, 'All pitchers'!X:X, "")</f>
        <v>0</v>
      </c>
      <c r="BD26" s="69">
        <f>_xlfn.XLOOKUP(AE26, 'All pitchers'!A:A, 'All pitchers'!Y:Y, "")</f>
        <v>3.2</v>
      </c>
      <c r="BE26" s="71">
        <f>_xlfn.XLOOKUP(AE26, 'All pitchers'!A:A, 'All pitchers'!Z:Z, "")</f>
        <v>1.4</v>
      </c>
      <c r="BF26" s="11"/>
      <c r="BG26" s="7" t="s">
        <v>15</v>
      </c>
      <c r="BH26" s="41" t="s">
        <v>474</v>
      </c>
      <c r="BI26" s="41"/>
      <c r="BJ26" s="69">
        <f>_xlfn.XLOOKUP(BH26, 'All pitchers'!A:A, 'All pitchers'!B:B, "")</f>
        <v>5</v>
      </c>
      <c r="BK26" s="69">
        <f>_xlfn.XLOOKUP(BH26, 'All pitchers'!A:A, 'All pitchers'!C:C, "")</f>
        <v>0</v>
      </c>
      <c r="BL26" s="69">
        <f>_xlfn.XLOOKUP(BH26, 'All pitchers'!A:A, 'All pitchers'!D:D, "")</f>
        <v>0</v>
      </c>
      <c r="BM26" s="69">
        <f>_xlfn.XLOOKUP(BH26, 'All pitchers'!A:A, 'All pitchers'!E:E, "")</f>
        <v>5</v>
      </c>
      <c r="BN26" s="69">
        <f>_xlfn.XLOOKUP(BH26, 'All pitchers'!A:A, 'All pitchers'!F:F, "")</f>
        <v>0</v>
      </c>
      <c r="BO26" s="69">
        <f>_xlfn.XLOOKUP(BH26, 'All pitchers'!A:A, 'All pitchers'!G:G, "")</f>
        <v>0</v>
      </c>
      <c r="BP26" s="69" t="str">
        <f>_xlfn.XLOOKUP(BH26, 'All pitchers'!A:A, 'All pitchers'!H:H, "")</f>
        <v>-</v>
      </c>
      <c r="BQ26" s="69">
        <f>_xlfn.XLOOKUP(BH26, 'All pitchers'!A:A, 'All pitchers'!I:I, "")</f>
        <v>1</v>
      </c>
      <c r="BR26" s="69">
        <f>_xlfn.XLOOKUP(BH26, 'All pitchers'!A:A, 'All pitchers'!J:J, "")</f>
        <v>0</v>
      </c>
      <c r="BS26" s="71">
        <f>_xlfn.XLOOKUP(BH26, 'All pitchers'!A:A, 'All pitchers'!K:K, "")</f>
        <v>4.333333333333333</v>
      </c>
      <c r="BT26" s="69">
        <f>_xlfn.XLOOKUP(BH26, 'All pitchers'!A:A, 'All pitchers'!L:L, "")</f>
        <v>2</v>
      </c>
      <c r="BU26" s="69">
        <f>_xlfn.XLOOKUP(BH26, 'All pitchers'!A:A,'All pitchers'!M:M, "")</f>
        <v>0</v>
      </c>
      <c r="BV26" s="69">
        <f>_xlfn.XLOOKUP(BH26, 'All pitchers'!A:A, 'All pitchers'!N:N, "")</f>
        <v>0</v>
      </c>
      <c r="BW26" s="69">
        <f>_xlfn.XLOOKUP(BH26, 'All pitchers'!A:A, 'All pitchers'!O:O, "")</f>
        <v>0</v>
      </c>
      <c r="BX26" s="69">
        <f>_xlfn.XLOOKUP(BH26, 'All pitchers'!A:A, 'All pitchers'!P:P, "")</f>
        <v>1</v>
      </c>
      <c r="BY26" s="69">
        <f>_xlfn.XLOOKUP(BH26, 'All pitchers'!A:A, 'All pitchers'!Q:Q, "")</f>
        <v>2</v>
      </c>
      <c r="BZ26" s="69">
        <f>_xlfn.XLOOKUP(BH26, 'All pitchers'!A:A, 'All pitchers'!R:R, "")</f>
        <v>0</v>
      </c>
      <c r="CA26" s="69">
        <f>_xlfn.XLOOKUP(BH26, 'All pitchers'!A:A, 'All pitchers'!S:S, "")</f>
        <v>0</v>
      </c>
      <c r="CB26" s="69">
        <f>_xlfn.XLOOKUP(BH26, 'All pitchers'!A:A, 'All pitchers'!T:T, "")</f>
        <v>0</v>
      </c>
      <c r="CC26" s="71">
        <f>_xlfn.XLOOKUP(BH26, 'All pitchers'!A:A, 'All pitchers'!U:U, "")</f>
        <v>0</v>
      </c>
      <c r="CD26" s="69">
        <f>_xlfn.XLOOKUP(BH26, 'All pitchers'!A:A, 'All pitchers'!V:V, "")</f>
        <v>4.1500000000000004</v>
      </c>
      <c r="CE26" s="69">
        <f>_xlfn.XLOOKUP(BH26, 'All pitchers'!A:A, 'All pitchers'!W:W, "")</f>
        <v>2.08</v>
      </c>
      <c r="CF26" s="69">
        <f>_xlfn.XLOOKUP(BH26, 'All pitchers'!A:A, 'All pitchers'!X:X, "")</f>
        <v>0</v>
      </c>
      <c r="CG26" s="69">
        <f>_xlfn.XLOOKUP(BH26, 'All pitchers'!A:A, 'All pitchers'!Y:Y, "")</f>
        <v>2.4</v>
      </c>
      <c r="CH26" s="71">
        <f>_xlfn.XLOOKUP(BH26, 'All pitchers'!A:A, 'All pitchers'!Z:Z, "")</f>
        <v>0.69</v>
      </c>
      <c r="CJ26" s="11"/>
      <c r="CK26" s="7" t="s">
        <v>15</v>
      </c>
      <c r="CL26" s="41" t="s">
        <v>20</v>
      </c>
      <c r="CM26" s="41"/>
      <c r="CN26" s="69">
        <f>_xlfn.XLOOKUP(CL26, 'All pitchers'!A:A, 'All pitchers'!B:B, "")</f>
        <v>2</v>
      </c>
      <c r="CO26" s="69">
        <f>_xlfn.XLOOKUP(CL26, 'All pitchers'!A:A, 'All pitchers'!C:C, "")</f>
        <v>2</v>
      </c>
      <c r="CP26" s="69">
        <f>_xlfn.XLOOKUP(CL26, 'All pitchers'!A:A, 'All pitchers'!D:D, "")</f>
        <v>0</v>
      </c>
      <c r="CQ26" s="69">
        <f>_xlfn.XLOOKUP(CL26, 'All pitchers'!A:A, 'All pitchers'!E:E, "")</f>
        <v>0</v>
      </c>
      <c r="CR26" s="69">
        <f>_xlfn.XLOOKUP(CL26, 'All pitchers'!A:A, 'All pitchers'!F:F, "")</f>
        <v>0</v>
      </c>
      <c r="CS26" s="69">
        <f>_xlfn.XLOOKUP(CL26, 'All pitchers'!A:A, 'All pitchers'!G:G, "")</f>
        <v>2</v>
      </c>
      <c r="CT26" s="69">
        <f>_xlfn.XLOOKUP(CL26, 'All pitchers'!A:A, 'All pitchers'!H:H, "")</f>
        <v>0</v>
      </c>
      <c r="CU26" s="69">
        <f>_xlfn.XLOOKUP(CL26, 'All pitchers'!A:A, 'All pitchers'!I:I, "")</f>
        <v>0</v>
      </c>
      <c r="CV26" s="69">
        <f>_xlfn.XLOOKUP(CL26, 'All pitchers'!A:A, 'All pitchers'!J:J, "")</f>
        <v>0</v>
      </c>
      <c r="CW26" s="71">
        <v>14</v>
      </c>
      <c r="CX26" s="69">
        <f>_xlfn.XLOOKUP(CL26, 'All pitchers'!A:A, 'All pitchers'!L:L, "")</f>
        <v>11</v>
      </c>
      <c r="CY26" s="69">
        <f>_xlfn.XLOOKUP(CL26, 'All pitchers'!A:A, 'All pitchers'!M:M, "")</f>
        <v>3</v>
      </c>
      <c r="CZ26" s="69">
        <f>_xlfn.XLOOKUP(CL26, 'All pitchers'!A:A, 'All pitchers'!N:N, "")</f>
        <v>3</v>
      </c>
      <c r="DA26" s="69">
        <f>_xlfn.XLOOKUP(CL26, 'All pitchers'!A:A, 'All pitchers'!O:O, "")</f>
        <v>0</v>
      </c>
      <c r="DB26" s="69">
        <f>_xlfn.XLOOKUP(CL26, 'All pitchers'!A:A, 'All pitchers'!P:P, "")</f>
        <v>6</v>
      </c>
      <c r="DC26" s="69">
        <f>_xlfn.XLOOKUP(CL26, 'All pitchers'!A:A, 'All pitchers'!Q:Q, "")</f>
        <v>19</v>
      </c>
      <c r="DD26" s="69">
        <f>_xlfn.XLOOKUP(CL26, 'All pitchers'!A:A, 'All pitchers'!R:R, "")</f>
        <v>0</v>
      </c>
      <c r="DE26" s="69">
        <f>_xlfn.XLOOKUP(CL26, 'All pitchers'!A:A, 'All pitchers'!S:S, "")</f>
        <v>0</v>
      </c>
      <c r="DF26" s="69">
        <f>_xlfn.XLOOKUP(CL26, 'All pitchers'!A:A, 'All pitchers'!T:T, "")</f>
        <v>1</v>
      </c>
      <c r="DG26" s="71">
        <f>_xlfn.XLOOKUP(CL26, 'All pitchers'!A:A, 'All pitchers'!U:U, "")</f>
        <v>1.93</v>
      </c>
      <c r="DH26" s="69">
        <f>_xlfn.XLOOKUP(CL26, 'All pitchers'!A:A, 'All pitchers'!V:V, "")</f>
        <v>12.21</v>
      </c>
      <c r="DI26" s="69">
        <f>_xlfn.XLOOKUP(CL26, 'All pitchers'!A:A, 'All pitchers'!W:W, "")</f>
        <v>3.86</v>
      </c>
      <c r="DJ26" s="69">
        <f>_xlfn.XLOOKUP(CL26, 'All pitchers'!A:A, 'All pitchers'!X:X, "")</f>
        <v>0</v>
      </c>
      <c r="DK26" s="69">
        <f>_xlfn.XLOOKUP(CL26, 'All pitchers'!A:A, 'All pitchers'!Y:Y, "")</f>
        <v>5.9</v>
      </c>
      <c r="DL26" s="71">
        <f>_xlfn.XLOOKUP(CL26, 'All pitchers'!A:A, 'All pitchers'!Z:Z, "")</f>
        <v>1.21</v>
      </c>
    </row>
    <row r="27" spans="1:116" x14ac:dyDescent="0.3">
      <c r="A27" s="5" t="s">
        <v>15</v>
      </c>
      <c r="B27" s="41" t="s">
        <v>500</v>
      </c>
      <c r="C27" s="13"/>
      <c r="D27" s="69">
        <f>_xlfn.XLOOKUP(B27, 'All pitchers'!A:A, 'All pitchers'!B:B, "")</f>
        <v>5</v>
      </c>
      <c r="E27" s="69">
        <f>_xlfn.XLOOKUP(B27, 'All pitchers'!A:A, 'All pitchers'!C:C, "")</f>
        <v>0</v>
      </c>
      <c r="F27" s="69">
        <f>_xlfn.XLOOKUP(B27, 'All pitchers'!A:A, 'All pitchers'!D:D, "")</f>
        <v>0</v>
      </c>
      <c r="G27" s="69">
        <f>_xlfn.XLOOKUP(B27, 'All pitchers'!A:A, 'All pitchers'!E:E, "")</f>
        <v>4</v>
      </c>
      <c r="H27" s="69">
        <f>_xlfn.XLOOKUP(B27, 'All pitchers'!A:A, 'All pitchers'!F:F, "")</f>
        <v>1</v>
      </c>
      <c r="I27" s="69">
        <f>_xlfn.XLOOKUP(B27, 'All pitchers'!A:A, 'All pitchers'!G:G, "")</f>
        <v>0</v>
      </c>
      <c r="J27" s="69">
        <f>_xlfn.XLOOKUP(B27, 'All pitchers'!A:A, 'All pitchers'!H:H, "")</f>
        <v>1</v>
      </c>
      <c r="K27" s="69">
        <f>_xlfn.XLOOKUP(B27, 'All pitchers'!A:A, 'All pitchers'!I:I, "")</f>
        <v>2</v>
      </c>
      <c r="L27" s="69">
        <f>_xlfn.XLOOKUP(B27, 'All pitchers'!A:A, 'All pitchers'!J:J, "")</f>
        <v>0</v>
      </c>
      <c r="M27" s="71">
        <f>_xlfn.XLOOKUP(B27, 'All pitchers'!A:A, 'All pitchers'!K:K, "")</f>
        <v>9.3333333333333339</v>
      </c>
      <c r="N27" s="69">
        <f>_xlfn.XLOOKUP(B27, 'All pitchers'!A:A, 'All pitchers'!L:L, "")</f>
        <v>9</v>
      </c>
      <c r="O27" s="69">
        <f>_xlfn.XLOOKUP(B27, 'All pitchers'!A:A, 'All pitchers'!M:M, "")</f>
        <v>3</v>
      </c>
      <c r="P27" s="69">
        <f>_xlfn.XLOOKUP(B27, 'All pitchers'!A:A, 'All pitchers'!N:N, "")</f>
        <v>0</v>
      </c>
      <c r="Q27" s="69">
        <f>_xlfn.XLOOKUP(B27, 'All pitchers'!A:A, 'All pitchers'!O:O, "")</f>
        <v>0</v>
      </c>
      <c r="R27" s="69">
        <f>_xlfn.XLOOKUP(B27, 'All pitchers'!A:A, 'All pitchers'!P:P, "")</f>
        <v>5</v>
      </c>
      <c r="S27" s="69">
        <f>_xlfn.XLOOKUP(B27, 'All pitchers'!A:A, 'All pitchers'!Q:Q, "")</f>
        <v>7</v>
      </c>
      <c r="T27" s="69">
        <f>_xlfn.XLOOKUP(B27, 'All pitchers'!A:A, 'All pitchers'!R:R, "")</f>
        <v>0</v>
      </c>
      <c r="U27" s="69">
        <f>_xlfn.XLOOKUP(B27, 'All pitchers'!A:A, 'All pitchers'!S:S, "")</f>
        <v>0</v>
      </c>
      <c r="V27" s="69">
        <f>_xlfn.XLOOKUP(B27, 'All pitchers'!A:A, 'All pitchers'!T:T, "")</f>
        <v>0</v>
      </c>
      <c r="W27" s="71">
        <f>_xlfn.XLOOKUP(B27, 'All pitchers'!A:A, 'All pitchers'!U:U, "")</f>
        <v>0</v>
      </c>
      <c r="X27" s="69">
        <f>_xlfn.XLOOKUP(B27, 'All pitchers'!A:A, 'All pitchers'!V:V, "")</f>
        <v>6.75</v>
      </c>
      <c r="Y27" s="69">
        <f>_xlfn.XLOOKUP(B27, 'All pitchers'!A:A, 'All pitchers'!W:W, "")</f>
        <v>4.82</v>
      </c>
      <c r="Z27" s="69">
        <f>_xlfn.XLOOKUP(B27, 'All pitchers'!A:A, 'All pitchers'!X:X, "")</f>
        <v>0</v>
      </c>
      <c r="AA27" s="69">
        <f>_xlfn.XLOOKUP(B27, 'All pitchers'!A:A, 'All pitchers'!Y:Y, "")</f>
        <v>6.4</v>
      </c>
      <c r="AB27" s="71">
        <f>_xlfn.XLOOKUP(B27, 'All pitchers'!A:A, 'All pitchers'!Z:Z, "")</f>
        <v>1.5</v>
      </c>
      <c r="AC27" s="11"/>
      <c r="AD27" s="7" t="s">
        <v>15</v>
      </c>
      <c r="AE27" s="41" t="s">
        <v>451</v>
      </c>
      <c r="AF27" s="41"/>
      <c r="AG27" s="69">
        <f>_xlfn.XLOOKUP(AE27, 'All pitchers'!A:A, 'All pitchers'!B:B, "")</f>
        <v>2</v>
      </c>
      <c r="AH27" s="69">
        <f>_xlfn.XLOOKUP(AE27, 'All pitchers'!A:A, 'All pitchers'!C:C, "")</f>
        <v>2</v>
      </c>
      <c r="AI27" s="69">
        <f>_xlfn.XLOOKUP(AE27, 'All pitchers'!A:A, 'All pitchers'!D:D, "")</f>
        <v>0</v>
      </c>
      <c r="AJ27" s="69">
        <f>_xlfn.XLOOKUP(AE27, 'All pitchers'!A:A, 'All pitchers'!E:E, "")</f>
        <v>0</v>
      </c>
      <c r="AK27" s="69">
        <f>_xlfn.XLOOKUP(AE27, 'All pitchers'!A:A, 'All pitchers'!F:F, "")</f>
        <v>0</v>
      </c>
      <c r="AL27" s="69">
        <f>_xlfn.XLOOKUP(AE27, 'All pitchers'!A:A, 'All pitchers'!G:G, "")</f>
        <v>1</v>
      </c>
      <c r="AM27" s="69">
        <f>_xlfn.XLOOKUP(AE27, 'All pitchers'!A:A, 'All pitchers'!H:H, "")</f>
        <v>0</v>
      </c>
      <c r="AN27" s="69">
        <f>_xlfn.XLOOKUP(AE27, 'All pitchers'!A:A, 'All pitchers'!I:I, "")</f>
        <v>0</v>
      </c>
      <c r="AO27" s="69">
        <f>_xlfn.XLOOKUP(AE27, 'All pitchers'!A:A, 'All pitchers'!J:J, "")</f>
        <v>0</v>
      </c>
      <c r="AP27" s="71">
        <v>11</v>
      </c>
      <c r="AQ27" s="69">
        <f>_xlfn.XLOOKUP(AE27, 'All pitchers'!A:A, 'All pitchers'!L:L, "")</f>
        <v>17</v>
      </c>
      <c r="AR27" s="69">
        <f>_xlfn.XLOOKUP(AE27, 'All pitchers'!A:A, 'All pitchers'!M:M, "")</f>
        <v>11</v>
      </c>
      <c r="AS27" s="69">
        <f>_xlfn.XLOOKUP(AE27, 'All pitchers'!A:A, 'All pitchers'!N:N, "")</f>
        <v>11</v>
      </c>
      <c r="AT27" s="69">
        <f>_xlfn.XLOOKUP(AE27, 'All pitchers'!A:A, 'All pitchers'!O:O, "")</f>
        <v>1</v>
      </c>
      <c r="AU27" s="69">
        <f>_xlfn.XLOOKUP(AE27, 'All pitchers'!A:A, 'All pitchers'!P:P, "")</f>
        <v>6</v>
      </c>
      <c r="AV27" s="69">
        <f>_xlfn.XLOOKUP(AE27, 'All pitchers'!A:A, 'All pitchers'!Q:Q, "")</f>
        <v>8</v>
      </c>
      <c r="AW27" s="69">
        <f>_xlfn.XLOOKUP(AE27, 'All pitchers'!A:A, 'All pitchers'!R:R, "")</f>
        <v>0</v>
      </c>
      <c r="AX27" s="69">
        <f>_xlfn.XLOOKUP(AE27, 'All pitchers'!A:A, 'All pitchers'!S:S, "")</f>
        <v>0</v>
      </c>
      <c r="AY27" s="69">
        <f>_xlfn.XLOOKUP(AE27, 'All pitchers'!A:A, 'All pitchers'!T:T, "")</f>
        <v>0</v>
      </c>
      <c r="AZ27" s="71">
        <f>_xlfn.XLOOKUP(AE27, 'All pitchers'!A:A, 'All pitchers'!U:U, "")</f>
        <v>9</v>
      </c>
      <c r="BA27" s="69">
        <f>_xlfn.XLOOKUP(AE27, 'All pitchers'!A:A, 'All pitchers'!V:V, "")</f>
        <v>6.55</v>
      </c>
      <c r="BB27" s="69">
        <f>_xlfn.XLOOKUP(AE27, 'All pitchers'!A:A, 'All pitchers'!W:W, "")</f>
        <v>4.91</v>
      </c>
      <c r="BC27" s="69">
        <f>_xlfn.XLOOKUP(AE27, 'All pitchers'!A:A, 'All pitchers'!X:X, "")</f>
        <v>0.82</v>
      </c>
      <c r="BD27" s="69">
        <f>_xlfn.XLOOKUP(AE27, 'All pitchers'!A:A, 'All pitchers'!Y:Y, "")</f>
        <v>-4.7</v>
      </c>
      <c r="BE27" s="71">
        <f>_xlfn.XLOOKUP(AE27, 'All pitchers'!A:A, 'All pitchers'!Z:Z, "")</f>
        <v>2.09</v>
      </c>
      <c r="BF27" s="11"/>
      <c r="BG27" s="7" t="s">
        <v>15</v>
      </c>
      <c r="BH27" s="41" t="s">
        <v>396</v>
      </c>
      <c r="BI27" s="41"/>
      <c r="BJ27" s="69">
        <f>_xlfn.XLOOKUP(BH27, 'All pitchers'!A:A, 'All pitchers'!B:B, "")</f>
        <v>2</v>
      </c>
      <c r="BK27" s="69">
        <f>_xlfn.XLOOKUP(BH27, 'All pitchers'!A:A, 'All pitchers'!C:C, "")</f>
        <v>2</v>
      </c>
      <c r="BL27" s="69">
        <f>_xlfn.XLOOKUP(BH27, 'All pitchers'!A:A, 'All pitchers'!D:D, "")</f>
        <v>0</v>
      </c>
      <c r="BM27" s="69">
        <f>_xlfn.XLOOKUP(BH27, 'All pitchers'!A:A, 'All pitchers'!E:E, "")</f>
        <v>0</v>
      </c>
      <c r="BN27" s="69">
        <f>_xlfn.XLOOKUP(BH27, 'All pitchers'!A:A, 'All pitchers'!F:F, "")</f>
        <v>2</v>
      </c>
      <c r="BO27" s="69">
        <f>_xlfn.XLOOKUP(BH27, 'All pitchers'!A:A, 'All pitchers'!G:G, "")</f>
        <v>0</v>
      </c>
      <c r="BP27" s="69">
        <f>_xlfn.XLOOKUP(BH27, 'All pitchers'!A:A, 'All pitchers'!H:H, "")</f>
        <v>1</v>
      </c>
      <c r="BQ27" s="69">
        <f>_xlfn.XLOOKUP(BH27, 'All pitchers'!A:A, 'All pitchers'!I:I, "")</f>
        <v>0</v>
      </c>
      <c r="BR27" s="69">
        <f>_xlfn.XLOOKUP(BH27, 'All pitchers'!A:A, 'All pitchers'!J:J, "")</f>
        <v>0</v>
      </c>
      <c r="BS27" s="71">
        <v>13</v>
      </c>
      <c r="BT27" s="69">
        <f>_xlfn.XLOOKUP(BH27, 'All pitchers'!A:A, 'All pitchers'!L:L, "")</f>
        <v>15</v>
      </c>
      <c r="BU27" s="69">
        <f>_xlfn.XLOOKUP(BH27, 'All pitchers'!A:A,'All pitchers'!M:M, "")</f>
        <v>7</v>
      </c>
      <c r="BV27" s="69">
        <f>_xlfn.XLOOKUP(BH27, 'All pitchers'!A:A, 'All pitchers'!N:N, "")</f>
        <v>4</v>
      </c>
      <c r="BW27" s="69">
        <f>_xlfn.XLOOKUP(BH27, 'All pitchers'!A:A, 'All pitchers'!O:O, "")</f>
        <v>4</v>
      </c>
      <c r="BX27" s="69">
        <f>_xlfn.XLOOKUP(BH27, 'All pitchers'!A:A, 'All pitchers'!P:P, "")</f>
        <v>3</v>
      </c>
      <c r="BY27" s="69">
        <f>_xlfn.XLOOKUP(BH27, 'All pitchers'!A:A, 'All pitchers'!Q:Q, "")</f>
        <v>15</v>
      </c>
      <c r="BZ27" s="69">
        <f>_xlfn.XLOOKUP(BH27, 'All pitchers'!A:A, 'All pitchers'!R:R, "")</f>
        <v>0</v>
      </c>
      <c r="CA27" s="69">
        <f>_xlfn.XLOOKUP(BH27, 'All pitchers'!A:A, 'All pitchers'!S:S, "")</f>
        <v>0</v>
      </c>
      <c r="CB27" s="69">
        <f>_xlfn.XLOOKUP(BH27, 'All pitchers'!A:A, 'All pitchers'!T:T, "")</f>
        <v>0</v>
      </c>
      <c r="CC27" s="71">
        <f>_xlfn.XLOOKUP(BH27, 'All pitchers'!A:A, 'All pitchers'!U:U, "")</f>
        <v>2.77</v>
      </c>
      <c r="CD27" s="69">
        <f>_xlfn.XLOOKUP(BH27, 'All pitchers'!A:A, 'All pitchers'!V:V, "")</f>
        <v>10.38</v>
      </c>
      <c r="CE27" s="69">
        <f>_xlfn.XLOOKUP(BH27, 'All pitchers'!A:A, 'All pitchers'!W:W, "")</f>
        <v>2.08</v>
      </c>
      <c r="CF27" s="69">
        <f>_xlfn.XLOOKUP(BH27, 'All pitchers'!A:A, 'All pitchers'!X:X, "")</f>
        <v>2.77</v>
      </c>
      <c r="CG27" s="69">
        <f>_xlfn.XLOOKUP(BH27, 'All pitchers'!A:A, 'All pitchers'!Y:Y, "")</f>
        <v>6</v>
      </c>
      <c r="CH27" s="71">
        <f>_xlfn.XLOOKUP(BH27, 'All pitchers'!A:A, 'All pitchers'!Z:Z, "")</f>
        <v>1.38</v>
      </c>
      <c r="CJ27" s="11"/>
      <c r="CK27" s="7" t="s">
        <v>15</v>
      </c>
      <c r="CL27" s="41" t="s">
        <v>416</v>
      </c>
      <c r="CM27" s="41"/>
      <c r="CN27" s="69">
        <f>_xlfn.XLOOKUP(CL27, 'All pitchers'!A:A, 'All pitchers'!B:B, "")</f>
        <v>3</v>
      </c>
      <c r="CO27" s="69">
        <f>_xlfn.XLOOKUP(CL27, 'All pitchers'!A:A, 'All pitchers'!C:C, "")</f>
        <v>3</v>
      </c>
      <c r="CP27" s="69">
        <f>_xlfn.XLOOKUP(CL27, 'All pitchers'!A:A, 'All pitchers'!D:D, "")</f>
        <v>1</v>
      </c>
      <c r="CQ27" s="69">
        <f>_xlfn.XLOOKUP(CL27, 'All pitchers'!A:A, 'All pitchers'!E:E, "")</f>
        <v>0</v>
      </c>
      <c r="CR27" s="69">
        <f>_xlfn.XLOOKUP(CL27, 'All pitchers'!A:A, 'All pitchers'!F:F, "")</f>
        <v>1</v>
      </c>
      <c r="CS27" s="69">
        <f>_xlfn.XLOOKUP(CL27, 'All pitchers'!A:A, 'All pitchers'!G:G, "")</f>
        <v>1</v>
      </c>
      <c r="CT27" s="69">
        <f>_xlfn.XLOOKUP(CL27, 'All pitchers'!A:A, 'All pitchers'!H:H, "")</f>
        <v>0.5</v>
      </c>
      <c r="CU27" s="69">
        <f>_xlfn.XLOOKUP(CL27, 'All pitchers'!A:A, 'All pitchers'!I:I, "")</f>
        <v>0</v>
      </c>
      <c r="CV27" s="69">
        <f>_xlfn.XLOOKUP(CL27, 'All pitchers'!A:A, 'All pitchers'!J:J, "")</f>
        <v>1</v>
      </c>
      <c r="CW27" s="71">
        <f>_xlfn.XLOOKUP(CL27, 'All pitchers'!A:A, 'All pitchers'!K:K, "")</f>
        <v>19.333333333333332</v>
      </c>
      <c r="CX27" s="69">
        <f>_xlfn.XLOOKUP(CL27, 'All pitchers'!A:A, 'All pitchers'!L:L, "")</f>
        <v>19</v>
      </c>
      <c r="CY27" s="69">
        <f>_xlfn.XLOOKUP(CL27, 'All pitchers'!A:A, 'All pitchers'!M:M, "")</f>
        <v>9</v>
      </c>
      <c r="CZ27" s="69">
        <f>_xlfn.XLOOKUP(CL27, 'All pitchers'!A:A, 'All pitchers'!N:N, "")</f>
        <v>9</v>
      </c>
      <c r="DA27" s="69">
        <f>_xlfn.XLOOKUP(CL27, 'All pitchers'!A:A, 'All pitchers'!O:O, "")</f>
        <v>2</v>
      </c>
      <c r="DB27" s="69">
        <f>_xlfn.XLOOKUP(CL27, 'All pitchers'!A:A, 'All pitchers'!P:P, "")</f>
        <v>6</v>
      </c>
      <c r="DC27" s="69">
        <f>_xlfn.XLOOKUP(CL27, 'All pitchers'!A:A, 'All pitchers'!Q:Q, "")</f>
        <v>7</v>
      </c>
      <c r="DD27" s="69">
        <f>_xlfn.XLOOKUP(CL27, 'All pitchers'!A:A, 'All pitchers'!R:R, "")</f>
        <v>1</v>
      </c>
      <c r="DE27" s="69">
        <f>_xlfn.XLOOKUP(CL27, 'All pitchers'!A:A, 'All pitchers'!S:S, "")</f>
        <v>0</v>
      </c>
      <c r="DF27" s="69">
        <f>_xlfn.XLOOKUP(CL27, 'All pitchers'!A:A, 'All pitchers'!T:T, "")</f>
        <v>0</v>
      </c>
      <c r="DG27" s="71">
        <f>_xlfn.XLOOKUP(CL27, 'All pitchers'!A:A, 'All pitchers'!U:U, "")</f>
        <v>4.1900000000000004</v>
      </c>
      <c r="DH27" s="69">
        <f>_xlfn.XLOOKUP(CL27, 'All pitchers'!A:A, 'All pitchers'!V:V, "")</f>
        <v>3.26</v>
      </c>
      <c r="DI27" s="69">
        <f>_xlfn.XLOOKUP(CL27, 'All pitchers'!A:A, 'All pitchers'!W:W, "")</f>
        <v>2.79</v>
      </c>
      <c r="DJ27" s="69">
        <f>_xlfn.XLOOKUP(CL27, 'All pitchers'!A:A, 'All pitchers'!X:X, "")</f>
        <v>0.93</v>
      </c>
      <c r="DK27" s="69">
        <f>_xlfn.XLOOKUP(CL27, 'All pitchers'!A:A, 'All pitchers'!Y:Y, "")</f>
        <v>2.4</v>
      </c>
      <c r="DL27" s="71">
        <f>_xlfn.XLOOKUP(CL27, 'All pitchers'!A:A, 'All pitchers'!Z:Z, "")</f>
        <v>1.29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42</v>
      </c>
      <c r="E28" s="10">
        <f t="shared" si="4"/>
        <v>17</v>
      </c>
      <c r="F28" s="10">
        <f t="shared" si="4"/>
        <v>4</v>
      </c>
      <c r="G28" s="10">
        <f t="shared" si="4"/>
        <v>18</v>
      </c>
      <c r="H28" s="10">
        <f t="shared" si="4"/>
        <v>11</v>
      </c>
      <c r="I28" s="10">
        <f t="shared" si="4"/>
        <v>12</v>
      </c>
      <c r="J28" s="10">
        <f t="shared" si="4"/>
        <v>5</v>
      </c>
      <c r="K28" s="10">
        <f t="shared" si="4"/>
        <v>6</v>
      </c>
      <c r="L28" s="10">
        <f t="shared" si="4"/>
        <v>3</v>
      </c>
      <c r="M28" s="66">
        <f t="shared" si="4"/>
        <v>149.33333333333334</v>
      </c>
      <c r="N28" s="10">
        <f t="shared" si="4"/>
        <v>150</v>
      </c>
      <c r="O28" s="10">
        <f t="shared" si="4"/>
        <v>70</v>
      </c>
      <c r="P28" s="10">
        <f t="shared" si="4"/>
        <v>67</v>
      </c>
      <c r="Q28" s="10">
        <f t="shared" si="4"/>
        <v>11</v>
      </c>
      <c r="R28" s="10">
        <f t="shared" si="4"/>
        <v>47</v>
      </c>
      <c r="S28" s="10">
        <f t="shared" si="4"/>
        <v>108</v>
      </c>
      <c r="T28" s="10">
        <f t="shared" si="4"/>
        <v>2</v>
      </c>
      <c r="U28" s="10">
        <f t="shared" si="4"/>
        <v>1</v>
      </c>
      <c r="V28" s="10">
        <f t="shared" si="4"/>
        <v>5</v>
      </c>
      <c r="W28" s="66">
        <f>(P28/M28)*9</f>
        <v>4.0379464285714279</v>
      </c>
      <c r="X28" s="66"/>
      <c r="Y28" s="66"/>
      <c r="Z28" s="10"/>
      <c r="AA28" s="10"/>
      <c r="AB28" s="66">
        <f>(R28+N28)/M28</f>
        <v>1.3191964285714284</v>
      </c>
      <c r="AC28" s="11"/>
      <c r="AD28" s="7"/>
      <c r="AE28" s="15" t="s">
        <v>19</v>
      </c>
      <c r="AF28" s="3"/>
      <c r="AG28" s="10">
        <f t="shared" ref="AG28:AY28" si="5">SUM(AG18:AG27)</f>
        <v>36</v>
      </c>
      <c r="AH28" s="10">
        <f t="shared" si="5"/>
        <v>17</v>
      </c>
      <c r="AI28" s="10">
        <f t="shared" si="5"/>
        <v>3</v>
      </c>
      <c r="AJ28" s="10">
        <f t="shared" si="5"/>
        <v>11</v>
      </c>
      <c r="AK28" s="10">
        <f t="shared" si="5"/>
        <v>7</v>
      </c>
      <c r="AL28" s="10">
        <f t="shared" si="5"/>
        <v>6</v>
      </c>
      <c r="AM28" s="10">
        <f t="shared" si="5"/>
        <v>4.1669999999999998</v>
      </c>
      <c r="AN28" s="10">
        <f t="shared" si="5"/>
        <v>3</v>
      </c>
      <c r="AO28" s="10">
        <f t="shared" si="5"/>
        <v>2</v>
      </c>
      <c r="AP28" s="66">
        <f t="shared" si="5"/>
        <v>125.33333333333334</v>
      </c>
      <c r="AQ28" s="10">
        <f t="shared" si="5"/>
        <v>136</v>
      </c>
      <c r="AR28" s="10">
        <f t="shared" si="5"/>
        <v>77</v>
      </c>
      <c r="AS28" s="10">
        <f t="shared" si="5"/>
        <v>74</v>
      </c>
      <c r="AT28" s="10">
        <f t="shared" si="5"/>
        <v>19</v>
      </c>
      <c r="AU28" s="10">
        <f t="shared" si="5"/>
        <v>43</v>
      </c>
      <c r="AV28" s="10">
        <f t="shared" si="5"/>
        <v>79</v>
      </c>
      <c r="AW28" s="10">
        <f t="shared" si="5"/>
        <v>2</v>
      </c>
      <c r="AX28" s="10">
        <f t="shared" si="5"/>
        <v>3</v>
      </c>
      <c r="AY28" s="10">
        <f t="shared" si="5"/>
        <v>7</v>
      </c>
      <c r="AZ28" s="66">
        <f>(AS28/AP28)*9</f>
        <v>5.3138297872340416</v>
      </c>
      <c r="BA28" s="66"/>
      <c r="BB28" s="66"/>
      <c r="BC28" s="10"/>
      <c r="BD28" s="10"/>
      <c r="BE28" s="66">
        <f>(AU28+AQ28)/AP28</f>
        <v>1.428191489361702</v>
      </c>
      <c r="BF28" s="11"/>
      <c r="BG28" s="7"/>
      <c r="BH28" s="3" t="s">
        <v>19</v>
      </c>
      <c r="BI28" s="3"/>
      <c r="BJ28" s="10">
        <f t="shared" ref="BJ28:CB28" si="6">SUM(BJ18:BJ27)</f>
        <v>47</v>
      </c>
      <c r="BK28" s="10">
        <f t="shared" si="6"/>
        <v>9</v>
      </c>
      <c r="BL28" s="10">
        <f t="shared" si="6"/>
        <v>0</v>
      </c>
      <c r="BM28" s="10">
        <f t="shared" si="6"/>
        <v>28</v>
      </c>
      <c r="BN28" s="10">
        <f t="shared" si="6"/>
        <v>10</v>
      </c>
      <c r="BO28" s="10">
        <f t="shared" si="6"/>
        <v>6</v>
      </c>
      <c r="BP28" s="10">
        <f t="shared" si="6"/>
        <v>5.6669999999999998</v>
      </c>
      <c r="BQ28" s="10">
        <f t="shared" si="6"/>
        <v>12</v>
      </c>
      <c r="BR28" s="10">
        <f t="shared" si="6"/>
        <v>0</v>
      </c>
      <c r="BS28" s="66">
        <f>SUM(BS18:BS27)</f>
        <v>106.66666666666667</v>
      </c>
      <c r="BT28" s="10">
        <f t="shared" si="6"/>
        <v>109</v>
      </c>
      <c r="BU28" s="10">
        <f t="shared" si="6"/>
        <v>52</v>
      </c>
      <c r="BV28" s="10">
        <f t="shared" si="6"/>
        <v>41</v>
      </c>
      <c r="BW28" s="10">
        <f t="shared" si="6"/>
        <v>15</v>
      </c>
      <c r="BX28" s="10">
        <f t="shared" si="6"/>
        <v>32</v>
      </c>
      <c r="BY28" s="10">
        <f t="shared" si="6"/>
        <v>80</v>
      </c>
      <c r="BZ28" s="10">
        <f t="shared" si="6"/>
        <v>1</v>
      </c>
      <c r="CA28" s="10">
        <f t="shared" si="6"/>
        <v>0</v>
      </c>
      <c r="CB28" s="10">
        <f t="shared" si="6"/>
        <v>4</v>
      </c>
      <c r="CC28" s="66">
        <f>(BV28/BS28)*9</f>
        <v>3.4593749999999996</v>
      </c>
      <c r="CD28" s="66"/>
      <c r="CE28" s="66"/>
      <c r="CF28" s="10"/>
      <c r="CG28" s="10"/>
      <c r="CH28" s="66">
        <f>(BX28+BT28)/BS28</f>
        <v>1.3218749999999999</v>
      </c>
      <c r="CJ28" s="11"/>
      <c r="CK28" s="7"/>
      <c r="CL28" s="15" t="s">
        <v>19</v>
      </c>
      <c r="CM28" s="3"/>
      <c r="CN28" s="10">
        <f t="shared" ref="CN28:DF28" si="7">SUM(CN18:CN27)</f>
        <v>35</v>
      </c>
      <c r="CO28" s="10">
        <f t="shared" si="7"/>
        <v>19</v>
      </c>
      <c r="CP28" s="10">
        <f t="shared" si="7"/>
        <v>2</v>
      </c>
      <c r="CQ28" s="10">
        <f t="shared" si="7"/>
        <v>6</v>
      </c>
      <c r="CR28" s="10">
        <f t="shared" si="7"/>
        <v>7</v>
      </c>
      <c r="CS28" s="10">
        <f t="shared" si="7"/>
        <v>8</v>
      </c>
      <c r="CT28" s="10">
        <f t="shared" si="7"/>
        <v>4</v>
      </c>
      <c r="CU28" s="10">
        <f t="shared" si="7"/>
        <v>2</v>
      </c>
      <c r="CV28" s="10">
        <f t="shared" si="7"/>
        <v>1</v>
      </c>
      <c r="CW28" s="66">
        <f t="shared" si="7"/>
        <v>142.33333333333334</v>
      </c>
      <c r="CX28" s="10">
        <f t="shared" si="7"/>
        <v>140</v>
      </c>
      <c r="CY28" s="10">
        <f t="shared" si="7"/>
        <v>65</v>
      </c>
      <c r="CZ28" s="10">
        <f t="shared" si="7"/>
        <v>63</v>
      </c>
      <c r="DA28" s="10">
        <f t="shared" si="7"/>
        <v>17</v>
      </c>
      <c r="DB28" s="10">
        <f t="shared" si="7"/>
        <v>49</v>
      </c>
      <c r="DC28" s="10">
        <f t="shared" si="7"/>
        <v>104</v>
      </c>
      <c r="DD28" s="10">
        <f t="shared" si="7"/>
        <v>5</v>
      </c>
      <c r="DE28" s="10">
        <f t="shared" si="7"/>
        <v>1</v>
      </c>
      <c r="DF28" s="10">
        <f t="shared" si="7"/>
        <v>2</v>
      </c>
      <c r="DG28" s="66">
        <f>(CZ28/CW28)*9</f>
        <v>3.9836065573770489</v>
      </c>
      <c r="DH28" s="66"/>
      <c r="DI28" s="66"/>
      <c r="DJ28" s="10"/>
      <c r="DK28" s="10"/>
      <c r="DL28" s="66">
        <f>(DB28+CX28)/CW28</f>
        <v>1.3278688524590163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6"/>
      <c r="N29" s="10"/>
      <c r="O29" s="10"/>
      <c r="P29" s="10"/>
      <c r="Q29" s="10"/>
      <c r="R29" s="10"/>
      <c r="S29" s="10"/>
      <c r="T29" s="10"/>
      <c r="U29" s="10"/>
      <c r="V29" s="10"/>
      <c r="W29" s="66"/>
      <c r="X29" s="66"/>
      <c r="Y29" s="66"/>
      <c r="Z29" s="10"/>
      <c r="AA29" s="10"/>
      <c r="AB29" s="66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6"/>
      <c r="AQ29" s="10"/>
      <c r="AR29" s="10"/>
      <c r="AS29" s="10"/>
      <c r="AT29" s="10"/>
      <c r="AU29" s="10"/>
      <c r="AV29" s="10"/>
      <c r="AW29" s="10"/>
      <c r="AX29" s="10"/>
      <c r="AY29" s="10"/>
      <c r="AZ29" s="66"/>
      <c r="BA29" s="66"/>
      <c r="BB29" s="66"/>
      <c r="BC29" s="10"/>
      <c r="BD29" s="10"/>
      <c r="BE29" s="66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6"/>
      <c r="BT29" s="10"/>
      <c r="BU29" s="10"/>
      <c r="BV29" s="10"/>
      <c r="BW29" s="10"/>
      <c r="BX29" s="10"/>
      <c r="BY29" s="10"/>
      <c r="BZ29" s="10"/>
      <c r="CA29" s="10"/>
      <c r="CB29" s="10"/>
      <c r="CC29" s="66"/>
      <c r="CD29" s="66"/>
      <c r="CE29" s="66"/>
      <c r="CF29" s="10"/>
      <c r="CG29" s="10"/>
      <c r="CH29" s="66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6"/>
      <c r="CX29" s="10"/>
      <c r="CY29" s="10"/>
      <c r="CZ29" s="10"/>
      <c r="DA29" s="10"/>
      <c r="DB29" s="10"/>
      <c r="DC29" s="10"/>
      <c r="DD29" s="10"/>
      <c r="DE29" s="10"/>
      <c r="DF29" s="10"/>
      <c r="DG29" s="66"/>
      <c r="DH29" s="66"/>
      <c r="DI29" s="66"/>
      <c r="DJ29" s="10"/>
      <c r="DK29" s="10"/>
      <c r="DL29" s="66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3"/>
      <c r="X30" s="53"/>
      <c r="Y30" s="53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4"/>
      <c r="X31" s="64"/>
      <c r="Y31" s="64"/>
      <c r="Z31" s="65"/>
      <c r="AA31" s="65"/>
      <c r="AB31" s="65"/>
      <c r="AC31" s="11"/>
      <c r="AD31" s="7"/>
      <c r="AE31" s="14"/>
      <c r="AF31" s="1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4"/>
      <c r="BA31" s="64"/>
      <c r="BB31" s="64"/>
      <c r="BC31" s="40"/>
      <c r="BD31" s="40"/>
      <c r="BE31" s="40"/>
      <c r="BF31" s="11"/>
      <c r="BG31" s="7"/>
      <c r="BI31" s="1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4"/>
      <c r="CD31" s="64"/>
      <c r="CE31" s="64"/>
      <c r="CJ31" s="11"/>
      <c r="CK31" s="7"/>
      <c r="CM31" s="1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4"/>
      <c r="DH31" s="64"/>
      <c r="DI31" s="64"/>
    </row>
    <row r="32" spans="1:116" x14ac:dyDescent="0.3">
      <c r="A32" s="5"/>
      <c r="B32" s="36"/>
      <c r="C32" s="13"/>
      <c r="D32" s="63"/>
      <c r="E32" s="63"/>
      <c r="F32" s="63"/>
      <c r="G32" s="63"/>
      <c r="H32" s="63"/>
      <c r="I32" s="63"/>
      <c r="J32" s="63"/>
      <c r="K32" s="63"/>
      <c r="L32" s="63"/>
      <c r="M32" s="65"/>
      <c r="N32" s="63"/>
      <c r="O32" s="63"/>
      <c r="P32" s="63"/>
      <c r="Q32" s="63"/>
      <c r="R32" s="63"/>
      <c r="S32" s="63"/>
      <c r="T32" s="63"/>
      <c r="U32" s="63"/>
      <c r="V32" s="63"/>
      <c r="W32" s="65"/>
      <c r="X32" s="65"/>
      <c r="Y32" s="65"/>
      <c r="Z32" s="65"/>
      <c r="AA32" s="65"/>
      <c r="AB32" s="65"/>
      <c r="AC32" s="11"/>
      <c r="AD32" s="7"/>
      <c r="AE32" s="14"/>
      <c r="BF32" s="11"/>
      <c r="BG32" s="7"/>
      <c r="BH32" s="14"/>
      <c r="BI32" s="1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4"/>
      <c r="CD32" s="64"/>
      <c r="CE32" s="64"/>
      <c r="CJ32" s="11"/>
      <c r="CK32" s="7"/>
      <c r="CL32" s="14"/>
      <c r="CM32" s="1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4"/>
      <c r="DH32" s="64"/>
      <c r="DI32" s="64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73</v>
      </c>
      <c r="B35" s="3"/>
      <c r="AC35" s="11"/>
      <c r="AD35" s="3" t="s">
        <v>716</v>
      </c>
      <c r="AE35" s="3"/>
      <c r="BF35" s="11"/>
      <c r="BG35" s="3" t="s">
        <v>61</v>
      </c>
      <c r="BH35" s="3"/>
      <c r="CJ35" s="11"/>
      <c r="CK35" s="3" t="s">
        <v>710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168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169</v>
      </c>
      <c r="Y36" s="53" t="s">
        <v>0</v>
      </c>
      <c r="Z36" s="53" t="s">
        <v>40</v>
      </c>
      <c r="AA36" s="53" t="s">
        <v>41</v>
      </c>
      <c r="AB36" s="10" t="s">
        <v>170</v>
      </c>
      <c r="AC36" s="11"/>
      <c r="AF36" s="3" t="s">
        <v>27</v>
      </c>
      <c r="AG36" s="10" t="s">
        <v>28</v>
      </c>
      <c r="AH36" s="10" t="s">
        <v>29</v>
      </c>
      <c r="AI36" s="10" t="s">
        <v>168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169</v>
      </c>
      <c r="BB36" s="53" t="s">
        <v>0</v>
      </c>
      <c r="BC36" s="53" t="s">
        <v>40</v>
      </c>
      <c r="BD36" s="53" t="s">
        <v>41</v>
      </c>
      <c r="BE36" s="10" t="s">
        <v>170</v>
      </c>
      <c r="BF36" s="11"/>
      <c r="BI36" s="3" t="s">
        <v>27</v>
      </c>
      <c r="BJ36" s="10" t="s">
        <v>28</v>
      </c>
      <c r="BK36" s="10" t="s">
        <v>29</v>
      </c>
      <c r="BL36" s="10" t="s">
        <v>168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169</v>
      </c>
      <c r="CE36" s="53" t="s">
        <v>0</v>
      </c>
      <c r="CF36" s="53" t="s">
        <v>40</v>
      </c>
      <c r="CG36" s="53" t="s">
        <v>41</v>
      </c>
      <c r="CH36" s="10" t="s">
        <v>170</v>
      </c>
      <c r="CJ36" s="11"/>
      <c r="CL36" s="3" t="s">
        <v>27</v>
      </c>
      <c r="CM36" s="3"/>
      <c r="CN36" s="10" t="s">
        <v>28</v>
      </c>
      <c r="CO36" s="10" t="s">
        <v>29</v>
      </c>
      <c r="CP36" s="10" t="s">
        <v>168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169</v>
      </c>
      <c r="DI36" s="53" t="s">
        <v>0</v>
      </c>
      <c r="DJ36" s="53" t="s">
        <v>40</v>
      </c>
      <c r="DK36" s="53" t="s">
        <v>41</v>
      </c>
      <c r="DL36" s="10" t="s">
        <v>170</v>
      </c>
    </row>
    <row r="37" spans="1:116" x14ac:dyDescent="0.3">
      <c r="A37" s="7" t="s">
        <v>7</v>
      </c>
      <c r="B37" s="41" t="s">
        <v>317</v>
      </c>
      <c r="C37" s="41"/>
      <c r="D37" s="69">
        <f>_xlfn.XLOOKUP(B37, 'All hitters'!A:A, 'All hitters'!B:B, "")</f>
        <v>13</v>
      </c>
      <c r="E37" s="69">
        <f>_xlfn.XLOOKUP(B37, 'All hitters'!A:A, 'All hitters'!C:C, "")</f>
        <v>11</v>
      </c>
      <c r="F37" s="69">
        <f>_xlfn.XLOOKUP(B37, 'All hitters'!A:A, 'All hitters'!D:D, "")</f>
        <v>55</v>
      </c>
      <c r="G37" s="69">
        <f>_xlfn.XLOOKUP(B37, 'All hitters'!A:A, 'All hitters'!E:E, "")</f>
        <v>53</v>
      </c>
      <c r="H37" s="69">
        <f>_xlfn.XLOOKUP(B37, 'All hitters'!A:A, 'All hitters'!F:F, "")</f>
        <v>9</v>
      </c>
      <c r="I37" s="69">
        <f>_xlfn.XLOOKUP(B37, 'All hitters'!A:A, 'All hitters'!G:G, "")</f>
        <v>16</v>
      </c>
      <c r="J37" s="69">
        <f>_xlfn.XLOOKUP(B37, 'All hitters'!A:A, 'All hitters'!H:H, "")</f>
        <v>2</v>
      </c>
      <c r="K37" s="69">
        <f>_xlfn.XLOOKUP(B37, 'All hitters'!A:A, 'All hitters'!I:I, "")</f>
        <v>0</v>
      </c>
      <c r="L37" s="69">
        <f>_xlfn.XLOOKUP(B37, 'All hitters'!A:A, 'All hitters'!J:J, "")</f>
        <v>5</v>
      </c>
      <c r="M37" s="69">
        <f>_xlfn.XLOOKUP(B37, 'All hitters'!A:A, 'All hitters'!K:K, "")</f>
        <v>15</v>
      </c>
      <c r="N37" s="69">
        <f>_xlfn.XLOOKUP(B37, 'All hitters'!A:A, 'All hitters'!L:L, "")</f>
        <v>2</v>
      </c>
      <c r="O37" s="69">
        <f>_xlfn.XLOOKUP(B37, 'All hitters'!A:A, 'All hitters'!M:M, "")</f>
        <v>0</v>
      </c>
      <c r="P37" s="69">
        <f>_xlfn.XLOOKUP(B37, 'All hitters'!A:A, 'All hitters'!N:N, "")</f>
        <v>0</v>
      </c>
      <c r="Q37" s="69">
        <f>_xlfn.XLOOKUP(B37, 'All hitters'!A:A, 'All hitters'!O:O, "")</f>
        <v>3</v>
      </c>
      <c r="R37" s="69">
        <f>_xlfn.XLOOKUP(B37, 'All hitters'!A:A, 'All hitters'!P:P, "")</f>
        <v>0</v>
      </c>
      <c r="S37" s="69">
        <f>_xlfn.XLOOKUP(B37, 'All hitters'!A:A, 'All hitters'!Q:Q, "")</f>
        <v>0</v>
      </c>
      <c r="T37" s="69">
        <f>_xlfn.XLOOKUP(B37, 'All hitters'!A:A, 'All hitters'!R:R, "")</f>
        <v>0</v>
      </c>
      <c r="U37" s="69">
        <f>_xlfn.XLOOKUP(B37, 'All hitters'!A:A, 'All hitters'!S:S, "")</f>
        <v>0</v>
      </c>
      <c r="V37" s="69">
        <f>_xlfn.XLOOKUP(B37, 'All hitters'!A:A, 'All hitters'!T:T, "")</f>
        <v>1</v>
      </c>
      <c r="W37" s="69">
        <f>_xlfn.XLOOKUP(B37, 'All hitters'!A:A, 'All hitters'!U:U, "")</f>
        <v>0</v>
      </c>
      <c r="X37" s="69">
        <f>_xlfn.XLOOKUP(B37, 'All hitters'!A:A, 'All hitters'!V:V, "")</f>
        <v>10</v>
      </c>
      <c r="Y37" s="70">
        <f>_xlfn.XLOOKUP(B37, 'All hitters'!A:A, 'All hitters'!W:W, "")</f>
        <v>0.30199999999999999</v>
      </c>
      <c r="Z37" s="70">
        <f>_xlfn.XLOOKUP(B37, 'All hitters'!A:A, 'All hitters'!X:X, "")</f>
        <v>0.32700000000000001</v>
      </c>
      <c r="AA37" s="70">
        <f>_xlfn.XLOOKUP(B37, 'All hitters'!A:A, 'All hitters'!Y:Y, "")</f>
        <v>0.623</v>
      </c>
      <c r="AB37" s="69">
        <f>_xlfn.XLOOKUP(B37, 'All hitters'!A:A, 'All hitters'!Z:Z, "")</f>
        <v>76.900000000000006</v>
      </c>
      <c r="AC37" s="11"/>
      <c r="AD37" s="7" t="s">
        <v>7</v>
      </c>
      <c r="AE37" s="41" t="s">
        <v>345</v>
      </c>
      <c r="AF37" s="41"/>
      <c r="AG37" s="69">
        <f>_xlfn.XLOOKUP(AE37, 'All hitters'!A:A, 'All hitters'!B:B, "")</f>
        <v>11</v>
      </c>
      <c r="AH37" s="69">
        <f>_xlfn.XLOOKUP(AE37, 'All hitters'!A:A, 'All hitters'!C:C, "")</f>
        <v>9</v>
      </c>
      <c r="AI37" s="69">
        <f>_xlfn.XLOOKUP(AE37, 'All hitters'!A:A, 'All hitters'!D:D, "")</f>
        <v>40</v>
      </c>
      <c r="AJ37" s="69">
        <f>_xlfn.XLOOKUP(AE37, 'All hitters'!A:A, 'All hitters'!E:E, "")</f>
        <v>39</v>
      </c>
      <c r="AK37" s="69">
        <f>_xlfn.XLOOKUP(AE37, 'All hitters'!A:A, 'All hitters'!F:F, "")</f>
        <v>5</v>
      </c>
      <c r="AL37" s="69">
        <f>_xlfn.XLOOKUP(AE37, 'All hitters'!A:A, 'All hitters'!G:G, "")</f>
        <v>15</v>
      </c>
      <c r="AM37" s="69">
        <f>_xlfn.XLOOKUP(AE37, 'All hitters'!A:A, 'All hitters'!H:H, "")</f>
        <v>3</v>
      </c>
      <c r="AN37" s="69">
        <f>_xlfn.XLOOKUP(AE37, 'All hitters'!A:A, 'All hitters'!I:I, "")</f>
        <v>1</v>
      </c>
      <c r="AO37" s="69">
        <f>_xlfn.XLOOKUP(AE37, 'All hitters'!A:A, 'All hitters'!J:J, "")</f>
        <v>3</v>
      </c>
      <c r="AP37" s="69">
        <f>_xlfn.XLOOKUP(AE37, 'All hitters'!A:A, 'All hitters'!K:K, "")</f>
        <v>4</v>
      </c>
      <c r="AQ37" s="69">
        <f>_xlfn.XLOOKUP(AE37, 'All hitters'!A:A, 'All hitters'!L:L, "")</f>
        <v>1</v>
      </c>
      <c r="AR37" s="69">
        <f>_xlfn.XLOOKUP(AE37, 'All hitters'!A:A, 'All hitters'!M:M, "")</f>
        <v>0</v>
      </c>
      <c r="AS37" s="69">
        <f>_xlfn.XLOOKUP(AE37, 'All hitters'!A:A, 'All hitters'!N:N, "")</f>
        <v>0</v>
      </c>
      <c r="AT37" s="69">
        <f>_xlfn.XLOOKUP(AE37, 'All hitters'!A:A, 'All hitters'!O:O, "")</f>
        <v>6</v>
      </c>
      <c r="AU37" s="69">
        <f>_xlfn.XLOOKUP(AE37, 'All hitters'!A:A, 'All hitters'!P:P, "")</f>
        <v>0</v>
      </c>
      <c r="AV37" s="69">
        <f>_xlfn.XLOOKUP(AE37, 'All hitters'!A:A, 'All hitters'!Q:Q, "")</f>
        <v>1</v>
      </c>
      <c r="AW37" s="69">
        <f>_xlfn.XLOOKUP(AE37, 'All hitters'!A:A, 'All hitters'!R:R, "")</f>
        <v>0</v>
      </c>
      <c r="AX37" s="69">
        <f>_xlfn.XLOOKUP(AE37, 'All hitters'!A:A, 'All hitters'!S:S, "")</f>
        <v>0</v>
      </c>
      <c r="AY37" s="69">
        <f>_xlfn.XLOOKUP(AE37, 'All hitters'!A:A, 'All hitters'!T:T, "")</f>
        <v>1</v>
      </c>
      <c r="AZ37" s="69">
        <f>_xlfn.XLOOKUP(AE37, 'All hitters'!A:A, 'All hitters'!U:U, "")</f>
        <v>0</v>
      </c>
      <c r="BA37" s="69">
        <f>_xlfn.XLOOKUP(AE37, 'All hitters'!A:A, 'All hitters'!V:V, "")</f>
        <v>8</v>
      </c>
      <c r="BB37" s="70">
        <f>_xlfn.XLOOKUP(AE37, 'All hitters'!A:A, 'All hitters'!W:W, "")</f>
        <v>0.38500000000000001</v>
      </c>
      <c r="BC37" s="70">
        <f>_xlfn.XLOOKUP(AE37, 'All hitters'!A:A, 'All hitters'!X:X, "")</f>
        <v>0.4</v>
      </c>
      <c r="BD37" s="70">
        <f>_xlfn.XLOOKUP(AE37, 'All hitters'!A:A, 'All hitters'!Y:Y, "")</f>
        <v>0.74399999999999999</v>
      </c>
      <c r="BE37" s="69">
        <f>_xlfn.XLOOKUP(AE37, 'All hitters'!A:A, 'All hitters'!Z:Z, "")</f>
        <v>72.7</v>
      </c>
      <c r="BF37" s="11"/>
      <c r="BG37" s="7" t="s">
        <v>7</v>
      </c>
      <c r="BH37" s="41" t="s">
        <v>417</v>
      </c>
      <c r="BI37" s="41"/>
      <c r="BJ37" s="69">
        <f>_xlfn.XLOOKUP(BH37, 'All hitters'!A:A, 'All hitters'!B:B, "")</f>
        <v>6</v>
      </c>
      <c r="BK37" s="69">
        <f>_xlfn.XLOOKUP(BH37, 'All hitters'!A:A, 'All hitters'!C:C, "")</f>
        <v>4</v>
      </c>
      <c r="BL37" s="69">
        <f>_xlfn.XLOOKUP(BH37, 'All hitters'!A:A, 'All hitters'!D:D, "")</f>
        <v>16</v>
      </c>
      <c r="BM37" s="69">
        <f>_xlfn.XLOOKUP(BH37, 'All hitters'!A:A, 'All hitters'!E:E, "")</f>
        <v>14</v>
      </c>
      <c r="BN37" s="69">
        <f>_xlfn.XLOOKUP(BH37, 'All hitters'!A:A, 'All hitters'!F:F, "")</f>
        <v>2</v>
      </c>
      <c r="BO37" s="69">
        <f>_xlfn.XLOOKUP(BH37, 'All hitters'!A:A, 'All hitters'!G:G, "")</f>
        <v>1</v>
      </c>
      <c r="BP37" s="69">
        <f>_xlfn.XLOOKUP(BH37, 'All hitters'!A:A, 'All hitters'!H:H, "")</f>
        <v>0</v>
      </c>
      <c r="BQ37" s="69">
        <f>_xlfn.XLOOKUP(BH37, 'All hitters'!A:A, 'All hitters'!I:I, "")</f>
        <v>0</v>
      </c>
      <c r="BR37" s="69">
        <f>_xlfn.XLOOKUP(BH37, 'All hitters'!A:A, 'All hitters'!J:J, "")</f>
        <v>1</v>
      </c>
      <c r="BS37" s="69">
        <f>_xlfn.XLOOKUP(BH37, 'All hitters'!A:A, 'All hitters'!K:K, "")</f>
        <v>3</v>
      </c>
      <c r="BT37" s="69">
        <f>_xlfn.XLOOKUP(BH37, 'All hitters'!A:A, 'All hitters'!L:L, "")</f>
        <v>1</v>
      </c>
      <c r="BU37" s="69">
        <f>_xlfn.XLOOKUP(BH37, 'All hitters'!A:A, 'All hitters'!M:M, "")</f>
        <v>0</v>
      </c>
      <c r="BV37" s="69">
        <f>_xlfn.XLOOKUP(BH37, 'All hitters'!A:A, 'All hitters'!N:N, "")</f>
        <v>0</v>
      </c>
      <c r="BW37" s="69">
        <f>_xlfn.XLOOKUP(BH37, 'All hitters'!A:A, 'All hitters'!O:O, "")</f>
        <v>1</v>
      </c>
      <c r="BX37" s="69">
        <f>_xlfn.XLOOKUP(BH37, 'All hitters'!A:A, 'All hitters'!P:P, "")</f>
        <v>0</v>
      </c>
      <c r="BY37" s="69">
        <f>_xlfn.XLOOKUP(BH37, 'All hitters'!A:A, 'All hitters'!Q:Q, "")</f>
        <v>0</v>
      </c>
      <c r="BZ37" s="69">
        <f>_xlfn.XLOOKUP(BH37, 'All hitters'!A:A, 'All hitters'!R:R, "")</f>
        <v>1</v>
      </c>
      <c r="CA37" s="69">
        <f>_xlfn.XLOOKUP(BH37, 'All hitters'!A:A, 'All hitters'!S:S, "")</f>
        <v>0</v>
      </c>
      <c r="CB37" s="69">
        <f>_xlfn.XLOOKUP(BH37, 'All hitters'!A:A, 'All hitters'!T:T, "")</f>
        <v>0</v>
      </c>
      <c r="CC37" s="69">
        <f>_xlfn.XLOOKUP(BH37, 'All hitters'!A:A, 'All hitters'!U:U, "")</f>
        <v>0</v>
      </c>
      <c r="CD37" s="69">
        <f>_xlfn.XLOOKUP(BH37, 'All hitters'!A:A, 'All hitters'!V:V, "")</f>
        <v>1</v>
      </c>
      <c r="CE37" s="70">
        <f>_xlfn.XLOOKUP(BH37, 'All hitters'!A:A, 'All hitters'!W:W, "")</f>
        <v>7.0999999999999994E-2</v>
      </c>
      <c r="CF37" s="70">
        <f>_xlfn.XLOOKUP(BH37, 'All hitters'!A:A, 'All hitters'!X:X, "")</f>
        <v>0.13300000000000001</v>
      </c>
      <c r="CG37" s="70">
        <f>_xlfn.XLOOKUP(BH37, 'All hitters'!A:A, 'All hitters'!Y:Y, "")</f>
        <v>0.28599999999999998</v>
      </c>
      <c r="CH37" s="69">
        <f>_xlfn.XLOOKUP(BH37, 'All hitters'!A:A, 'All hitters'!Z:Z, "")</f>
        <v>16.7</v>
      </c>
      <c r="CJ37" s="11"/>
      <c r="CK37" s="7" t="s">
        <v>7</v>
      </c>
      <c r="CL37" s="41" t="s">
        <v>333</v>
      </c>
      <c r="CM37" s="41"/>
      <c r="CN37" s="69">
        <f>_xlfn.XLOOKUP(CL37, 'All hitters'!A:A, 'All hitters'!B:B, "")</f>
        <v>11</v>
      </c>
      <c r="CO37" s="69">
        <f>_xlfn.XLOOKUP(CL37, 'All hitters'!A:A, 'All hitters'!C:C, "")</f>
        <v>10</v>
      </c>
      <c r="CP37" s="69">
        <f>_xlfn.XLOOKUP(CL37, 'All hitters'!A:A, 'All hitters'!D:D, "")</f>
        <v>39</v>
      </c>
      <c r="CQ37" s="69">
        <f>_xlfn.XLOOKUP(CL37, 'All hitters'!A:A, 'All hitters'!E:E, "")</f>
        <v>33</v>
      </c>
      <c r="CR37" s="69">
        <f>_xlfn.XLOOKUP(CL37, 'All hitters'!A:A, 'All hitters'!F:F, "")</f>
        <v>2</v>
      </c>
      <c r="CS37" s="69">
        <f>_xlfn.XLOOKUP(CL37, 'All hitters'!A:A, 'All hitters'!G:G, "")</f>
        <v>4</v>
      </c>
      <c r="CT37" s="69">
        <f>_xlfn.XLOOKUP(CL37, 'All hitters'!A:A, 'All hitters'!H:H, "")</f>
        <v>0</v>
      </c>
      <c r="CU37" s="69">
        <f>_xlfn.XLOOKUP(CL37, 'All hitters'!A:A, 'All hitters'!I:I, "")</f>
        <v>0</v>
      </c>
      <c r="CV37" s="69">
        <f>_xlfn.XLOOKUP(CL37, 'All hitters'!A:A, 'All hitters'!J:J, "")</f>
        <v>0</v>
      </c>
      <c r="CW37" s="69">
        <f>_xlfn.XLOOKUP(CL37, 'All hitters'!A:A, 'All hitters'!K:K, "")</f>
        <v>2</v>
      </c>
      <c r="CX37" s="69">
        <f>_xlfn.XLOOKUP(CL37, 'All hitters'!A:A, 'All hitters'!L:L, "")</f>
        <v>5</v>
      </c>
      <c r="CY37" s="69">
        <f>_xlfn.XLOOKUP(CL37, 'All hitters'!A:A, 'All hitters'!M:M, "")</f>
        <v>1</v>
      </c>
      <c r="CZ37" s="69">
        <f>_xlfn.XLOOKUP(CL37, 'All hitters'!A:A, 'All hitters'!N:N, "")</f>
        <v>1</v>
      </c>
      <c r="DA37" s="69">
        <f>_xlfn.XLOOKUP(CL37, 'All hitters'!A:A, 'All hitters'!O:O, "")</f>
        <v>3</v>
      </c>
      <c r="DB37" s="69">
        <f>_xlfn.XLOOKUP(CL37, 'All hitters'!A:A, 'All hitters'!P:P, "")</f>
        <v>0</v>
      </c>
      <c r="DC37" s="69">
        <f>_xlfn.XLOOKUP(CL37, 'All hitters'!A:A, 'All hitters'!Q:Q, "")</f>
        <v>0</v>
      </c>
      <c r="DD37" s="69">
        <f>_xlfn.XLOOKUP(CL37, 'All hitters'!A:A, 'All hitters'!R:R, "")</f>
        <v>0</v>
      </c>
      <c r="DE37" s="69">
        <f>_xlfn.XLOOKUP(CL37, 'All hitters'!A:A, 'All hitters'!S:S, "")</f>
        <v>0</v>
      </c>
      <c r="DF37" s="69">
        <f>_xlfn.XLOOKUP(CL37, 'All hitters'!A:A, 'All hitters'!T:T, "")</f>
        <v>0</v>
      </c>
      <c r="DG37" s="69">
        <f>_xlfn.XLOOKUP(CL37, 'All hitters'!A:A, 'All hitters'!U:U, "")</f>
        <v>0</v>
      </c>
      <c r="DH37" s="69">
        <f>_xlfn.XLOOKUP(CL37, 'All hitters'!A:A, 'All hitters'!V:V, "")</f>
        <v>3</v>
      </c>
      <c r="DI37" s="70">
        <f>_xlfn.XLOOKUP(CL37, 'All hitters'!A:A, 'All hitters'!W:W, "")</f>
        <v>0.121</v>
      </c>
      <c r="DJ37" s="70">
        <f>_xlfn.XLOOKUP(CL37, 'All hitters'!A:A, 'All hitters'!X:X, "")</f>
        <v>0.25600000000000001</v>
      </c>
      <c r="DK37" s="70">
        <f>_xlfn.XLOOKUP(CL37, 'All hitters'!A:A, 'All hitters'!Y:Y, "")</f>
        <v>0.121</v>
      </c>
      <c r="DL37" s="69">
        <f>_xlfn.XLOOKUP(CL37, 'All hitters'!A:A, 'All hitters'!Z:Z, "")</f>
        <v>27.3</v>
      </c>
    </row>
    <row r="38" spans="1:116" x14ac:dyDescent="0.3">
      <c r="A38" s="7" t="s">
        <v>8</v>
      </c>
      <c r="B38" s="41" t="s">
        <v>120</v>
      </c>
      <c r="C38" s="41"/>
      <c r="D38" s="69">
        <f>_xlfn.XLOOKUP(B38, 'All hitters'!A:A, 'All hitters'!B:B, "")</f>
        <v>12</v>
      </c>
      <c r="E38" s="69">
        <f>_xlfn.XLOOKUP(B38, 'All hitters'!A:A, 'All hitters'!C:C, "")</f>
        <v>8</v>
      </c>
      <c r="F38" s="69">
        <f>_xlfn.XLOOKUP(B38, 'All hitters'!A:A, 'All hitters'!D:D, "")</f>
        <v>40</v>
      </c>
      <c r="G38" s="69">
        <f>_xlfn.XLOOKUP(B38, 'All hitters'!A:A, 'All hitters'!E:E, "")</f>
        <v>38</v>
      </c>
      <c r="H38" s="69">
        <f>_xlfn.XLOOKUP(B38, 'All hitters'!A:A, 'All hitters'!F:F, "")</f>
        <v>6</v>
      </c>
      <c r="I38" s="69">
        <f>_xlfn.XLOOKUP(B38, 'All hitters'!A:A, 'All hitters'!G:G, "")</f>
        <v>12</v>
      </c>
      <c r="J38" s="69">
        <f>_xlfn.XLOOKUP(B38, 'All hitters'!A:A, 'All hitters'!H:H, "")</f>
        <v>1</v>
      </c>
      <c r="K38" s="69">
        <f>_xlfn.XLOOKUP(B38, 'All hitters'!A:A, 'All hitters'!I:I, "")</f>
        <v>0</v>
      </c>
      <c r="L38" s="69">
        <f>_xlfn.XLOOKUP(B38, 'All hitters'!A:A, 'All hitters'!J:J, "")</f>
        <v>0</v>
      </c>
      <c r="M38" s="69">
        <f>_xlfn.XLOOKUP(B38, 'All hitters'!A:A, 'All hitters'!K:K, "")</f>
        <v>3</v>
      </c>
      <c r="N38" s="69">
        <f>_xlfn.XLOOKUP(B38, 'All hitters'!A:A, 'All hitters'!L:L, "")</f>
        <v>2</v>
      </c>
      <c r="O38" s="69">
        <f>_xlfn.XLOOKUP(B38, 'All hitters'!A:A, 'All hitters'!M:M, "")</f>
        <v>0</v>
      </c>
      <c r="P38" s="69">
        <f>_xlfn.XLOOKUP(B38, 'All hitters'!A:A, 'All hitters'!N:N, "")</f>
        <v>0</v>
      </c>
      <c r="Q38" s="69">
        <f>_xlfn.XLOOKUP(B38, 'All hitters'!A:A, 'All hitters'!O:O, "")</f>
        <v>7</v>
      </c>
      <c r="R38" s="69">
        <f>_xlfn.XLOOKUP(B38, 'All hitters'!A:A, 'All hitters'!P:P, "")</f>
        <v>3</v>
      </c>
      <c r="S38" s="69">
        <f>_xlfn.XLOOKUP(B38, 'All hitters'!A:A, 'All hitters'!Q:Q, "")</f>
        <v>0</v>
      </c>
      <c r="T38" s="69">
        <f>_xlfn.XLOOKUP(B38, 'All hitters'!A:A, 'All hitters'!R:R, "")</f>
        <v>0</v>
      </c>
      <c r="U38" s="69">
        <f>_xlfn.XLOOKUP(B38, 'All hitters'!A:A, 'All hitters'!S:S, "")</f>
        <v>0</v>
      </c>
      <c r="V38" s="69">
        <f>_xlfn.XLOOKUP(B38, 'All hitters'!A:A, 'All hitters'!T:T, "")</f>
        <v>0</v>
      </c>
      <c r="W38" s="69">
        <f>_xlfn.XLOOKUP(B38, 'All hitters'!A:A, 'All hitters'!U:U, "")</f>
        <v>0</v>
      </c>
      <c r="X38" s="69">
        <f>_xlfn.XLOOKUP(B38, 'All hitters'!A:A, 'All hitters'!V:V, "")</f>
        <v>8</v>
      </c>
      <c r="Y38" s="70">
        <f>_xlfn.XLOOKUP(B38, 'All hitters'!A:A, 'All hitters'!W:W, "")</f>
        <v>0.316</v>
      </c>
      <c r="Z38" s="70">
        <f>_xlfn.XLOOKUP(B38, 'All hitters'!A:A, 'All hitters'!X:X, "")</f>
        <v>0.35</v>
      </c>
      <c r="AA38" s="70">
        <f>_xlfn.XLOOKUP(B38, 'All hitters'!A:A, 'All hitters'!Y:Y, "")</f>
        <v>0.34200000000000003</v>
      </c>
      <c r="AB38" s="69">
        <f>_xlfn.XLOOKUP(B38, 'All hitters'!A:A, 'All hitters'!Z:Z, "")</f>
        <v>66.7</v>
      </c>
      <c r="AC38" s="11"/>
      <c r="AD38" s="7" t="s">
        <v>8</v>
      </c>
      <c r="AE38" s="41" t="s">
        <v>225</v>
      </c>
      <c r="AF38" s="41"/>
      <c r="AG38" s="69">
        <f>_xlfn.XLOOKUP(AE38, 'All hitters'!A:A, 'All hitters'!B:B, "")</f>
        <v>14</v>
      </c>
      <c r="AH38" s="69">
        <f>_xlfn.XLOOKUP(AE38, 'All hitters'!A:A, 'All hitters'!C:C, "")</f>
        <v>14</v>
      </c>
      <c r="AI38" s="69">
        <f>_xlfn.XLOOKUP(AE38, 'All hitters'!A:A, 'All hitters'!D:D, "")</f>
        <v>58</v>
      </c>
      <c r="AJ38" s="69">
        <f>_xlfn.XLOOKUP(AE38, 'All hitters'!A:A, 'All hitters'!E:E, "")</f>
        <v>51</v>
      </c>
      <c r="AK38" s="69">
        <f>_xlfn.XLOOKUP(AE38, 'All hitters'!A:A, 'All hitters'!F:F, "")</f>
        <v>9</v>
      </c>
      <c r="AL38" s="69">
        <f>_xlfn.XLOOKUP(AE38, 'All hitters'!A:A, 'All hitters'!G:G, "")</f>
        <v>15</v>
      </c>
      <c r="AM38" s="69">
        <f>_xlfn.XLOOKUP(AE38, 'All hitters'!A:A, 'All hitters'!H:H, "")</f>
        <v>1</v>
      </c>
      <c r="AN38" s="69">
        <f>_xlfn.XLOOKUP(AE38, 'All hitters'!A:A, 'All hitters'!I:I, "")</f>
        <v>1</v>
      </c>
      <c r="AO38" s="69">
        <f>_xlfn.XLOOKUP(AE38, 'All hitters'!A:A, 'All hitters'!J:J, "")</f>
        <v>5</v>
      </c>
      <c r="AP38" s="69">
        <f>_xlfn.XLOOKUP(AE38, 'All hitters'!A:A, 'All hitters'!K:K, "")</f>
        <v>10</v>
      </c>
      <c r="AQ38" s="69">
        <f>_xlfn.XLOOKUP(AE38, 'All hitters'!A:A, 'All hitters'!L:L, "")</f>
        <v>6</v>
      </c>
      <c r="AR38" s="69">
        <f>_xlfn.XLOOKUP(AE38, 'All hitters'!A:A, 'All hitters'!M:M, "")</f>
        <v>0</v>
      </c>
      <c r="AS38" s="69">
        <f>_xlfn.XLOOKUP(AE38, 'All hitters'!A:A, 'All hitters'!N:N, "")</f>
        <v>1</v>
      </c>
      <c r="AT38" s="69">
        <f>_xlfn.XLOOKUP(AE38, 'All hitters'!A:A, 'All hitters'!O:O, "")</f>
        <v>6</v>
      </c>
      <c r="AU38" s="69">
        <f>_xlfn.XLOOKUP(AE38, 'All hitters'!A:A, 'All hitters'!P:P, "")</f>
        <v>0</v>
      </c>
      <c r="AV38" s="69">
        <f>_xlfn.XLOOKUP(AE38, 'All hitters'!A:A, 'All hitters'!Q:Q, "")</f>
        <v>0</v>
      </c>
      <c r="AW38" s="69">
        <f>_xlfn.XLOOKUP(AE38, 'All hitters'!A:A, 'All hitters'!R:R, "")</f>
        <v>0</v>
      </c>
      <c r="AX38" s="69">
        <f>_xlfn.XLOOKUP(AE38, 'All hitters'!A:A, 'All hitters'!S:S, "")</f>
        <v>0</v>
      </c>
      <c r="AY38" s="69">
        <f>_xlfn.XLOOKUP(AE38, 'All hitters'!A:A, 'All hitters'!T:T, "")</f>
        <v>2</v>
      </c>
      <c r="AZ38" s="69">
        <f>_xlfn.XLOOKUP(AE38, 'All hitters'!A:A, 'All hitters'!U:U, "")</f>
        <v>0</v>
      </c>
      <c r="BA38" s="69">
        <f>_xlfn.XLOOKUP(AE38, 'All hitters'!A:A, 'All hitters'!V:V, "")</f>
        <v>9</v>
      </c>
      <c r="BB38" s="70">
        <f>_xlfn.XLOOKUP(AE38, 'All hitters'!A:A, 'All hitters'!W:W, "")</f>
        <v>0.29399999999999998</v>
      </c>
      <c r="BC38" s="70">
        <f>_xlfn.XLOOKUP(AE38, 'All hitters'!A:A, 'All hitters'!X:X, "")</f>
        <v>0.379</v>
      </c>
      <c r="BD38" s="70">
        <f>_xlfn.XLOOKUP(AE38, 'All hitters'!A:A, 'All hitters'!Y:Y, "")</f>
        <v>0.64700000000000002</v>
      </c>
      <c r="BE38" s="69">
        <f>_xlfn.XLOOKUP(AE38, 'All hitters'!A:A, 'All hitters'!Z:Z, "")</f>
        <v>64.3</v>
      </c>
      <c r="BF38" s="11"/>
      <c r="BG38" s="7" t="s">
        <v>8</v>
      </c>
      <c r="BH38" s="41" t="s">
        <v>111</v>
      </c>
      <c r="BI38" s="13"/>
      <c r="BJ38" s="69">
        <f>_xlfn.XLOOKUP(BH38, 'All hitters'!A:A, 'All hitters'!B:B, "")</f>
        <v>12</v>
      </c>
      <c r="BK38" s="69">
        <f>_xlfn.XLOOKUP(BH38, 'All hitters'!A:A, 'All hitters'!C:C, "")</f>
        <v>12</v>
      </c>
      <c r="BL38" s="69">
        <f>_xlfn.XLOOKUP(BH38, 'All hitters'!A:A, 'All hitters'!D:D, "")</f>
        <v>47</v>
      </c>
      <c r="BM38" s="69">
        <f>_xlfn.XLOOKUP(BH38, 'All hitters'!A:A, 'All hitters'!E:E, "")</f>
        <v>38</v>
      </c>
      <c r="BN38" s="69">
        <f>_xlfn.XLOOKUP(BH38, 'All hitters'!A:A, 'All hitters'!F:F, "")</f>
        <v>6</v>
      </c>
      <c r="BO38" s="69">
        <f>_xlfn.XLOOKUP(BH38, 'All hitters'!A:A, 'All hitters'!G:G, "")</f>
        <v>10</v>
      </c>
      <c r="BP38" s="69">
        <f>_xlfn.XLOOKUP(BH38, 'All hitters'!A:A, 'All hitters'!H:H, "")</f>
        <v>1</v>
      </c>
      <c r="BQ38" s="69">
        <f>_xlfn.XLOOKUP(BH38, 'All hitters'!A:A, 'All hitters'!I:I, "")</f>
        <v>0</v>
      </c>
      <c r="BR38" s="69">
        <f>_xlfn.XLOOKUP(BH38, 'All hitters'!A:A, 'All hitters'!J:J, "")</f>
        <v>3</v>
      </c>
      <c r="BS38" s="69">
        <f>_xlfn.XLOOKUP(BH38, 'All hitters'!A:A, 'All hitters'!K:K, "")</f>
        <v>6</v>
      </c>
      <c r="BT38" s="69">
        <f>_xlfn.XLOOKUP(BH38, 'All hitters'!A:A, 'All hitters'!L:L, "")</f>
        <v>9</v>
      </c>
      <c r="BU38" s="69">
        <f>_xlfn.XLOOKUP(BH38, 'All hitters'!A:A, 'All hitters'!M:M, "")</f>
        <v>3</v>
      </c>
      <c r="BV38" s="69">
        <f>_xlfn.XLOOKUP(BH38, 'All hitters'!A:A, 'All hitters'!N:N, "")</f>
        <v>0</v>
      </c>
      <c r="BW38" s="69">
        <f>_xlfn.XLOOKUP(BH38, 'All hitters'!A:A, 'All hitters'!O:O, "")</f>
        <v>4</v>
      </c>
      <c r="BX38" s="69">
        <f>_xlfn.XLOOKUP(BH38, 'All hitters'!A:A, 'All hitters'!P:P, "")</f>
        <v>0</v>
      </c>
      <c r="BY38" s="69">
        <f>_xlfn.XLOOKUP(BH38, 'All hitters'!A:A, 'All hitters'!Q:Q, "")</f>
        <v>0</v>
      </c>
      <c r="BZ38" s="69">
        <f>_xlfn.XLOOKUP(BH38, 'All hitters'!A:A, 'All hitters'!R:R, "")</f>
        <v>0</v>
      </c>
      <c r="CA38" s="69">
        <f>_xlfn.XLOOKUP(BH38, 'All hitters'!A:A, 'All hitters'!S:S, "")</f>
        <v>0</v>
      </c>
      <c r="CB38" s="69">
        <f>_xlfn.XLOOKUP(BH38, 'All hitters'!A:A, 'All hitters'!T:T, "")</f>
        <v>3</v>
      </c>
      <c r="CC38" s="69">
        <f>_xlfn.XLOOKUP(BH38, 'All hitters'!A:A, 'All hitters'!U:U, "")</f>
        <v>0</v>
      </c>
      <c r="CD38" s="69">
        <f>_xlfn.XLOOKUP(BH38, 'All hitters'!A:A, 'All hitters'!V:V, "")</f>
        <v>8</v>
      </c>
      <c r="CE38" s="70">
        <f>_xlfn.XLOOKUP(BH38, 'All hitters'!A:A, 'All hitters'!W:W, "")</f>
        <v>0.26300000000000001</v>
      </c>
      <c r="CF38" s="70">
        <f>_xlfn.XLOOKUP(BH38, 'All hitters'!A:A, 'All hitters'!X:X, "")</f>
        <v>0.40400000000000003</v>
      </c>
      <c r="CG38" s="70">
        <f>_xlfn.XLOOKUP(BH38, 'All hitters'!A:A, 'All hitters'!Y:Y, "")</f>
        <v>0.52600000000000002</v>
      </c>
      <c r="CH38" s="69">
        <f>_xlfn.XLOOKUP(BH38, 'All hitters'!A:A, 'All hitters'!Z:Z, "")</f>
        <v>66.7</v>
      </c>
      <c r="CJ38" s="11"/>
      <c r="CK38" s="7" t="s">
        <v>8</v>
      </c>
      <c r="CL38" s="41" t="s">
        <v>9</v>
      </c>
      <c r="CM38" s="41"/>
      <c r="CN38" s="69">
        <f>_xlfn.XLOOKUP(CL38, 'All hitters'!A:A, 'All hitters'!B:B, "")</f>
        <v>13</v>
      </c>
      <c r="CO38" s="69">
        <f>_xlfn.XLOOKUP(CL38, 'All hitters'!A:A, 'All hitters'!C:C, "")</f>
        <v>13</v>
      </c>
      <c r="CP38" s="69">
        <f>_xlfn.XLOOKUP(CL38, 'All hitters'!A:A, 'All hitters'!D:D, "")</f>
        <v>57</v>
      </c>
      <c r="CQ38" s="69">
        <f>_xlfn.XLOOKUP(CL38, 'All hitters'!A:A, 'All hitters'!E:E, "")</f>
        <v>52</v>
      </c>
      <c r="CR38" s="69">
        <f>_xlfn.XLOOKUP(CL38, 'All hitters'!A:A, 'All hitters'!F:F, "")</f>
        <v>13</v>
      </c>
      <c r="CS38" s="69">
        <f>_xlfn.XLOOKUP(CL38, 'All hitters'!A:A, 'All hitters'!G:G, "")</f>
        <v>17</v>
      </c>
      <c r="CT38" s="69">
        <f>_xlfn.XLOOKUP(CL38, 'All hitters'!A:A, 'All hitters'!H:H, "")</f>
        <v>1</v>
      </c>
      <c r="CU38" s="69">
        <f>_xlfn.XLOOKUP(CL38, 'All hitters'!A:A, 'All hitters'!I:I, "")</f>
        <v>0</v>
      </c>
      <c r="CV38" s="69">
        <f>_xlfn.XLOOKUP(CL38, 'All hitters'!A:A, 'All hitters'!J:J, "")</f>
        <v>6</v>
      </c>
      <c r="CW38" s="69">
        <f>_xlfn.XLOOKUP(CL38, 'All hitters'!A:A, 'All hitters'!K:K, "")</f>
        <v>12</v>
      </c>
      <c r="CX38" s="69">
        <f>_xlfn.XLOOKUP(CL38, 'All hitters'!A:A, 'All hitters'!L:L, "")</f>
        <v>5</v>
      </c>
      <c r="CY38" s="69">
        <f>_xlfn.XLOOKUP(CL38, 'All hitters'!A:A, 'All hitters'!M:M, "")</f>
        <v>0</v>
      </c>
      <c r="CZ38" s="69">
        <f>_xlfn.XLOOKUP(CL38, 'All hitters'!A:A, 'All hitters'!N:N, "")</f>
        <v>0</v>
      </c>
      <c r="DA38" s="69">
        <f>_xlfn.XLOOKUP(CL38, 'All hitters'!A:A, 'All hitters'!O:O, "")</f>
        <v>8</v>
      </c>
      <c r="DB38" s="69">
        <f>_xlfn.XLOOKUP(CL38, 'All hitters'!A:A, 'All hitters'!P:P, "")</f>
        <v>0</v>
      </c>
      <c r="DC38" s="69">
        <f>_xlfn.XLOOKUP(CL38, 'All hitters'!A:A, 'All hitters'!Q:Q, "")</f>
        <v>0</v>
      </c>
      <c r="DD38" s="69">
        <f>_xlfn.XLOOKUP(CL38, 'All hitters'!A:A, 'All hitters'!R:R, "")</f>
        <v>0</v>
      </c>
      <c r="DE38" s="69">
        <f>_xlfn.XLOOKUP(CL38, 'All hitters'!A:A, 'All hitters'!S:S, "")</f>
        <v>0</v>
      </c>
      <c r="DF38" s="69">
        <f>_xlfn.XLOOKUP(CL38, 'All hitters'!A:A, 'All hitters'!T:T, "")</f>
        <v>2</v>
      </c>
      <c r="DG38" s="69">
        <f>_xlfn.XLOOKUP(CL38, 'All hitters'!A:A, 'All hitters'!U:U, "")</f>
        <v>0</v>
      </c>
      <c r="DH38" s="69">
        <f>_xlfn.XLOOKUP(CL38, 'All hitters'!A:A, 'All hitters'!V:V, "")</f>
        <v>11</v>
      </c>
      <c r="DI38" s="70">
        <f>_xlfn.XLOOKUP(CL38, 'All hitters'!A:A, 'All hitters'!W:W, "")</f>
        <v>0.32700000000000001</v>
      </c>
      <c r="DJ38" s="70">
        <f>_xlfn.XLOOKUP(CL38, 'All hitters'!A:A, 'All hitters'!X:X, "")</f>
        <v>0.38600000000000001</v>
      </c>
      <c r="DK38" s="70">
        <f>_xlfn.XLOOKUP(CL38, 'All hitters'!A:A, 'All hitters'!Y:Y, "")</f>
        <v>0.69199999999999995</v>
      </c>
      <c r="DL38" s="69">
        <f>_xlfn.XLOOKUP(CL38, 'All hitters'!A:A, 'All hitters'!Z:Z, "")</f>
        <v>84.6</v>
      </c>
    </row>
    <row r="39" spans="1:116" x14ac:dyDescent="0.3">
      <c r="A39" s="7" t="s">
        <v>10</v>
      </c>
      <c r="B39" s="41" t="s">
        <v>188</v>
      </c>
      <c r="C39" s="41"/>
      <c r="D39" s="69">
        <f>_xlfn.XLOOKUP(B39, 'All hitters'!A:A, 'All hitters'!B:B, "")</f>
        <v>13</v>
      </c>
      <c r="E39" s="69">
        <f>_xlfn.XLOOKUP(B39, 'All hitters'!A:A, 'All hitters'!C:C, "")</f>
        <v>13</v>
      </c>
      <c r="F39" s="69">
        <f>_xlfn.XLOOKUP(B39, 'All hitters'!A:A, 'All hitters'!D:D, "")</f>
        <v>60</v>
      </c>
      <c r="G39" s="69">
        <f>_xlfn.XLOOKUP(B39, 'All hitters'!A:A, 'All hitters'!E:E, "")</f>
        <v>55</v>
      </c>
      <c r="H39" s="69">
        <f>_xlfn.XLOOKUP(B39, 'All hitters'!A:A, 'All hitters'!F:F, "")</f>
        <v>6</v>
      </c>
      <c r="I39" s="69">
        <f>_xlfn.XLOOKUP(B39, 'All hitters'!A:A, 'All hitters'!G:G, "")</f>
        <v>15</v>
      </c>
      <c r="J39" s="69">
        <f>_xlfn.XLOOKUP(B39, 'All hitters'!A:A, 'All hitters'!H:H, "")</f>
        <v>2</v>
      </c>
      <c r="K39" s="69">
        <f>_xlfn.XLOOKUP(B39, 'All hitters'!A:A, 'All hitters'!I:I, "")</f>
        <v>0</v>
      </c>
      <c r="L39" s="69">
        <f>_xlfn.XLOOKUP(B39, 'All hitters'!A:A, 'All hitters'!J:J, "")</f>
        <v>2</v>
      </c>
      <c r="M39" s="69">
        <f>_xlfn.XLOOKUP(B39, 'All hitters'!A:A, 'All hitters'!K:K, "")</f>
        <v>4</v>
      </c>
      <c r="N39" s="69">
        <f>_xlfn.XLOOKUP(B39, 'All hitters'!A:A, 'All hitters'!L:L, "")</f>
        <v>5</v>
      </c>
      <c r="O39" s="69">
        <f>_xlfn.XLOOKUP(B39, 'All hitters'!A:A, 'All hitters'!M:M, "")</f>
        <v>0</v>
      </c>
      <c r="P39" s="69">
        <f>_xlfn.XLOOKUP(B39, 'All hitters'!A:A, 'All hitters'!N:N, "")</f>
        <v>0</v>
      </c>
      <c r="Q39" s="69">
        <f>_xlfn.XLOOKUP(B39, 'All hitters'!A:A, 'All hitters'!O:O, "")</f>
        <v>6</v>
      </c>
      <c r="R39" s="69">
        <f>_xlfn.XLOOKUP(B39, 'All hitters'!A:A, 'All hitters'!P:P, "")</f>
        <v>4</v>
      </c>
      <c r="S39" s="69">
        <f>_xlfn.XLOOKUP(B39, 'All hitters'!A:A, 'All hitters'!Q:Q, "")</f>
        <v>0</v>
      </c>
      <c r="T39" s="69">
        <f>_xlfn.XLOOKUP(B39, 'All hitters'!A:A, 'All hitters'!R:R, "")</f>
        <v>0</v>
      </c>
      <c r="U39" s="69">
        <f>_xlfn.XLOOKUP(B39, 'All hitters'!A:A, 'All hitters'!S:S, "")</f>
        <v>0</v>
      </c>
      <c r="V39" s="69">
        <f>_xlfn.XLOOKUP(B39, 'All hitters'!A:A, 'All hitters'!T:T, "")</f>
        <v>0</v>
      </c>
      <c r="W39" s="69">
        <f>_xlfn.XLOOKUP(B39, 'All hitters'!A:A, 'All hitters'!U:U, "")</f>
        <v>0</v>
      </c>
      <c r="X39" s="69">
        <f>_xlfn.XLOOKUP(B39, 'All hitters'!A:A, 'All hitters'!V:V, "")</f>
        <v>9</v>
      </c>
      <c r="Y39" s="70">
        <f>_xlfn.XLOOKUP(B39, 'All hitters'!A:A, 'All hitters'!W:W, "")</f>
        <v>0.27300000000000002</v>
      </c>
      <c r="Z39" s="70">
        <f>_xlfn.XLOOKUP(B39, 'All hitters'!A:A, 'All hitters'!X:X, "")</f>
        <v>0.33300000000000002</v>
      </c>
      <c r="AA39" s="70">
        <f>_xlfn.XLOOKUP(B39, 'All hitters'!A:A, 'All hitters'!Y:Y, "")</f>
        <v>0.41799999999999998</v>
      </c>
      <c r="AB39" s="69">
        <f>_xlfn.XLOOKUP(B39, 'All hitters'!A:A, 'All hitters'!Z:Z, "")</f>
        <v>69.2</v>
      </c>
      <c r="AC39" s="11"/>
      <c r="AD39" s="7" t="s">
        <v>10</v>
      </c>
      <c r="AE39" s="41" t="s">
        <v>251</v>
      </c>
      <c r="AF39" s="41"/>
      <c r="AG39" s="69">
        <f>_xlfn.XLOOKUP(AE39, 'All hitters'!A:A, 'All hitters'!B:B, "")</f>
        <v>14</v>
      </c>
      <c r="AH39" s="69">
        <f>_xlfn.XLOOKUP(AE39, 'All hitters'!A:A, 'All hitters'!C:C, "")</f>
        <v>14</v>
      </c>
      <c r="AI39" s="69">
        <f>_xlfn.XLOOKUP(AE39, 'All hitters'!A:A, 'All hitters'!D:D, "")</f>
        <v>50</v>
      </c>
      <c r="AJ39" s="69">
        <f>_xlfn.XLOOKUP(AE39, 'All hitters'!A:A, 'All hitters'!E:E, "")</f>
        <v>44</v>
      </c>
      <c r="AK39" s="69">
        <f>_xlfn.XLOOKUP(AE39, 'All hitters'!A:A, 'All hitters'!F:F, "")</f>
        <v>7</v>
      </c>
      <c r="AL39" s="69">
        <f>_xlfn.XLOOKUP(AE39, 'All hitters'!A:A, 'All hitters'!G:G, "")</f>
        <v>12</v>
      </c>
      <c r="AM39" s="69">
        <f>_xlfn.XLOOKUP(AE39, 'All hitters'!A:A, 'All hitters'!H:H, "")</f>
        <v>3</v>
      </c>
      <c r="AN39" s="69">
        <f>_xlfn.XLOOKUP(AE39, 'All hitters'!A:A, 'All hitters'!I:I, "")</f>
        <v>1</v>
      </c>
      <c r="AO39" s="69">
        <f>_xlfn.XLOOKUP(AE39, 'All hitters'!A:A, 'All hitters'!J:J, "")</f>
        <v>0</v>
      </c>
      <c r="AP39" s="69">
        <f>_xlfn.XLOOKUP(AE39, 'All hitters'!A:A, 'All hitters'!K:K, "")</f>
        <v>3</v>
      </c>
      <c r="AQ39" s="69">
        <f>_xlfn.XLOOKUP(AE39, 'All hitters'!A:A, 'All hitters'!L:L, "")</f>
        <v>4</v>
      </c>
      <c r="AR39" s="69">
        <f>_xlfn.XLOOKUP(AE39, 'All hitters'!A:A, 'All hitters'!M:M, "")</f>
        <v>0</v>
      </c>
      <c r="AS39" s="69">
        <f>_xlfn.XLOOKUP(AE39, 'All hitters'!A:A, 'All hitters'!N:N, "")</f>
        <v>1</v>
      </c>
      <c r="AT39" s="69">
        <f>_xlfn.XLOOKUP(AE39, 'All hitters'!A:A, 'All hitters'!O:O, "")</f>
        <v>1</v>
      </c>
      <c r="AU39" s="69">
        <f>_xlfn.XLOOKUP(AE39, 'All hitters'!A:A, 'All hitters'!P:P, "")</f>
        <v>7</v>
      </c>
      <c r="AV39" s="69">
        <f>_xlfn.XLOOKUP(AE39, 'All hitters'!A:A, 'All hitters'!Q:Q, "")</f>
        <v>0</v>
      </c>
      <c r="AW39" s="69">
        <f>_xlfn.XLOOKUP(AE39, 'All hitters'!A:A, 'All hitters'!R:R, "")</f>
        <v>1</v>
      </c>
      <c r="AX39" s="69">
        <f>_xlfn.XLOOKUP(AE39, 'All hitters'!A:A, 'All hitters'!S:S, "")</f>
        <v>0</v>
      </c>
      <c r="AY39" s="69">
        <f>_xlfn.XLOOKUP(AE39, 'All hitters'!A:A, 'All hitters'!T:T, "")</f>
        <v>0</v>
      </c>
      <c r="AZ39" s="69">
        <f>_xlfn.XLOOKUP(AE39, 'All hitters'!A:A, 'All hitters'!U:U, "")</f>
        <v>0</v>
      </c>
      <c r="BA39" s="69">
        <f>_xlfn.XLOOKUP(AE39, 'All hitters'!A:A, 'All hitters'!V:V, "")</f>
        <v>9</v>
      </c>
      <c r="BB39" s="70">
        <f>_xlfn.XLOOKUP(AE39, 'All hitters'!A:A, 'All hitters'!W:W, "")</f>
        <v>0.27300000000000002</v>
      </c>
      <c r="BC39" s="70">
        <f>_xlfn.XLOOKUP(AE39, 'All hitters'!A:A, 'All hitters'!X:X, "")</f>
        <v>0.34699999999999998</v>
      </c>
      <c r="BD39" s="70">
        <f>_xlfn.XLOOKUP(AE39, 'All hitters'!A:A, 'All hitters'!Y:Y, "")</f>
        <v>0.38600000000000001</v>
      </c>
      <c r="BE39" s="69">
        <f>_xlfn.XLOOKUP(AE39, 'All hitters'!A:A, 'All hitters'!Z:Z, "")</f>
        <v>64.3</v>
      </c>
      <c r="BF39" s="11"/>
      <c r="BG39" s="7" t="s">
        <v>10</v>
      </c>
      <c r="BH39" s="41" t="s">
        <v>185</v>
      </c>
      <c r="BI39" s="13"/>
      <c r="BJ39" s="69">
        <f>_xlfn.XLOOKUP(BH39, 'All hitters'!A:A, 'All hitters'!B:B, "")</f>
        <v>14</v>
      </c>
      <c r="BK39" s="69">
        <f>_xlfn.XLOOKUP(BH39, 'All hitters'!A:A, 'All hitters'!C:C, "")</f>
        <v>12</v>
      </c>
      <c r="BL39" s="69">
        <f>_xlfn.XLOOKUP(BH39, 'All hitters'!A:A, 'All hitters'!D:D, "")</f>
        <v>45</v>
      </c>
      <c r="BM39" s="69">
        <f>_xlfn.XLOOKUP(BH39, 'All hitters'!A:A, 'All hitters'!E:E, "")</f>
        <v>40</v>
      </c>
      <c r="BN39" s="69">
        <f>_xlfn.XLOOKUP(BH39, 'All hitters'!A:A, 'All hitters'!F:F, "")</f>
        <v>2</v>
      </c>
      <c r="BO39" s="69">
        <f>_xlfn.XLOOKUP(BH39, 'All hitters'!A:A, 'All hitters'!G:G, "")</f>
        <v>8</v>
      </c>
      <c r="BP39" s="69">
        <f>_xlfn.XLOOKUP(BH39, 'All hitters'!A:A, 'All hitters'!H:H, "")</f>
        <v>0</v>
      </c>
      <c r="BQ39" s="69">
        <f>_xlfn.XLOOKUP(BH39, 'All hitters'!A:A, 'All hitters'!I:I, "")</f>
        <v>1</v>
      </c>
      <c r="BR39" s="69">
        <f>_xlfn.XLOOKUP(BH39, 'All hitters'!A:A, 'All hitters'!J:J, "")</f>
        <v>0</v>
      </c>
      <c r="BS39" s="69">
        <f>_xlfn.XLOOKUP(BH39, 'All hitters'!A:A, 'All hitters'!K:K, "")</f>
        <v>3</v>
      </c>
      <c r="BT39" s="69">
        <f>_xlfn.XLOOKUP(BH39, 'All hitters'!A:A, 'All hitters'!L:L, "")</f>
        <v>3</v>
      </c>
      <c r="BU39" s="69">
        <f>_xlfn.XLOOKUP(BH39, 'All hitters'!A:A, 'All hitters'!M:M, "")</f>
        <v>0</v>
      </c>
      <c r="BV39" s="69">
        <f>_xlfn.XLOOKUP(BH39, 'All hitters'!A:A, 'All hitters'!N:N, "")</f>
        <v>0</v>
      </c>
      <c r="BW39" s="69">
        <f>_xlfn.XLOOKUP(BH39, 'All hitters'!A:A, 'All hitters'!O:O, "")</f>
        <v>5</v>
      </c>
      <c r="BX39" s="69">
        <f>_xlfn.XLOOKUP(BH39, 'All hitters'!A:A, 'All hitters'!P:P, "")</f>
        <v>2</v>
      </c>
      <c r="BY39" s="69">
        <f>_xlfn.XLOOKUP(BH39, 'All hitters'!A:A, 'All hitters'!Q:Q, "")</f>
        <v>0</v>
      </c>
      <c r="BZ39" s="69">
        <f>_xlfn.XLOOKUP(BH39, 'All hitters'!A:A, 'All hitters'!R:R, "")</f>
        <v>1</v>
      </c>
      <c r="CA39" s="69">
        <f>_xlfn.XLOOKUP(BH39, 'All hitters'!A:A, 'All hitters'!S:S, "")</f>
        <v>1</v>
      </c>
      <c r="CB39" s="69">
        <f>_xlfn.XLOOKUP(BH39, 'All hitters'!A:A, 'All hitters'!T:T, "")</f>
        <v>4</v>
      </c>
      <c r="CC39" s="69">
        <f>_xlfn.XLOOKUP(BH39, 'All hitters'!A:A, 'All hitters'!U:U, "")</f>
        <v>0</v>
      </c>
      <c r="CD39" s="69">
        <f>_xlfn.XLOOKUP(BH39, 'All hitters'!A:A, 'All hitters'!V:V, "")</f>
        <v>6</v>
      </c>
      <c r="CE39" s="70">
        <f>_xlfn.XLOOKUP(BH39, 'All hitters'!A:A, 'All hitters'!W:W, "")</f>
        <v>0.2</v>
      </c>
      <c r="CF39" s="70">
        <f>_xlfn.XLOOKUP(BH39, 'All hitters'!A:A, 'All hitters'!X:X, "")</f>
        <v>0.25</v>
      </c>
      <c r="CG39" s="70">
        <f>_xlfn.XLOOKUP(BH39, 'All hitters'!A:A, 'All hitters'!Y:Y, "")</f>
        <v>0.25</v>
      </c>
      <c r="CH39" s="69">
        <f>_xlfn.XLOOKUP(BH39, 'All hitters'!A:A, 'All hitters'!Z:Z, "")</f>
        <v>42.9</v>
      </c>
      <c r="CJ39" s="11"/>
      <c r="CK39" s="7" t="s">
        <v>10</v>
      </c>
      <c r="CL39" s="41" t="s">
        <v>246</v>
      </c>
      <c r="CM39" s="41"/>
      <c r="CN39" s="69">
        <f>_xlfn.XLOOKUP(CL39, 'All hitters'!A:A, 'All hitters'!B:B, "")</f>
        <v>11</v>
      </c>
      <c r="CO39" s="69">
        <f>_xlfn.XLOOKUP(CL39, 'All hitters'!A:A, 'All hitters'!C:C, "")</f>
        <v>11</v>
      </c>
      <c r="CP39" s="69">
        <f>_xlfn.XLOOKUP(CL39, 'All hitters'!A:A, 'All hitters'!D:D, "")</f>
        <v>54</v>
      </c>
      <c r="CQ39" s="69">
        <f>_xlfn.XLOOKUP(CL39, 'All hitters'!A:A, 'All hitters'!E:E, "")</f>
        <v>46</v>
      </c>
      <c r="CR39" s="69">
        <f>_xlfn.XLOOKUP(CL39, 'All hitters'!A:A, 'All hitters'!F:F, "")</f>
        <v>8</v>
      </c>
      <c r="CS39" s="69">
        <f>_xlfn.XLOOKUP(CL39, 'All hitters'!A:A, 'All hitters'!G:G, "")</f>
        <v>12</v>
      </c>
      <c r="CT39" s="69">
        <f>_xlfn.XLOOKUP(CL39, 'All hitters'!A:A, 'All hitters'!H:H, "")</f>
        <v>2</v>
      </c>
      <c r="CU39" s="69">
        <f>_xlfn.XLOOKUP(CL39, 'All hitters'!A:A, 'All hitters'!I:I, "")</f>
        <v>0</v>
      </c>
      <c r="CV39" s="69">
        <f>_xlfn.XLOOKUP(CL39, 'All hitters'!A:A, 'All hitters'!J:J, "")</f>
        <v>0</v>
      </c>
      <c r="CW39" s="69">
        <f>_xlfn.XLOOKUP(CL39, 'All hitters'!A:A, 'All hitters'!K:K, "")</f>
        <v>3</v>
      </c>
      <c r="CX39" s="69">
        <f>_xlfn.XLOOKUP(CL39, 'All hitters'!A:A, 'All hitters'!L:L, "")</f>
        <v>7</v>
      </c>
      <c r="CY39" s="69">
        <f>_xlfn.XLOOKUP(CL39, 'All hitters'!A:A, 'All hitters'!M:M, "")</f>
        <v>0</v>
      </c>
      <c r="CZ39" s="69">
        <f>_xlfn.XLOOKUP(CL39, 'All hitters'!A:A, 'All hitters'!N:N, "")</f>
        <v>0</v>
      </c>
      <c r="DA39" s="69">
        <f>_xlfn.XLOOKUP(CL39, 'All hitters'!A:A, 'All hitters'!O:O, "")</f>
        <v>2</v>
      </c>
      <c r="DB39" s="69">
        <f>_xlfn.XLOOKUP(CL39, 'All hitters'!A:A, 'All hitters'!P:P, "")</f>
        <v>0</v>
      </c>
      <c r="DC39" s="69">
        <f>_xlfn.XLOOKUP(CL39, 'All hitters'!A:A, 'All hitters'!Q:Q, "")</f>
        <v>0</v>
      </c>
      <c r="DD39" s="69">
        <f>_xlfn.XLOOKUP(CL39, 'All hitters'!A:A, 'All hitters'!R:R, "")</f>
        <v>1</v>
      </c>
      <c r="DE39" s="69">
        <f>_xlfn.XLOOKUP(CL39, 'All hitters'!A:A, 'All hitters'!S:S, "")</f>
        <v>0</v>
      </c>
      <c r="DF39" s="69">
        <f>_xlfn.XLOOKUP(CL39, 'All hitters'!A:A, 'All hitters'!T:T, "")</f>
        <v>2</v>
      </c>
      <c r="DG39" s="69">
        <f>_xlfn.XLOOKUP(CL39, 'All hitters'!A:A, 'All hitters'!U:U, "")</f>
        <v>0</v>
      </c>
      <c r="DH39" s="69">
        <f>_xlfn.XLOOKUP(CL39, 'All hitters'!A:A, 'All hitters'!V:V, "")</f>
        <v>8</v>
      </c>
      <c r="DI39" s="70">
        <f>_xlfn.XLOOKUP(CL39, 'All hitters'!A:A, 'All hitters'!W:W, "")</f>
        <v>0.26100000000000001</v>
      </c>
      <c r="DJ39" s="70">
        <f>_xlfn.XLOOKUP(CL39, 'All hitters'!A:A, 'All hitters'!X:X, "")</f>
        <v>0.35799999999999998</v>
      </c>
      <c r="DK39" s="70">
        <f>_xlfn.XLOOKUP(CL39, 'All hitters'!A:A, 'All hitters'!Y:Y, "")</f>
        <v>0.30399999999999999</v>
      </c>
      <c r="DL39" s="69">
        <f>_xlfn.XLOOKUP(CL39, 'All hitters'!A:A, 'All hitters'!Z:Z, "")</f>
        <v>72.7</v>
      </c>
    </row>
    <row r="40" spans="1:116" x14ac:dyDescent="0.3">
      <c r="A40" s="7" t="s">
        <v>11</v>
      </c>
      <c r="B40" s="41" t="s">
        <v>115</v>
      </c>
      <c r="C40" s="41"/>
      <c r="D40" s="69">
        <f>_xlfn.XLOOKUP(B40, 'All hitters'!A:A, 'All hitters'!B:B, "")</f>
        <v>12</v>
      </c>
      <c r="E40" s="69">
        <f>_xlfn.XLOOKUP(B40, 'All hitters'!A:A, 'All hitters'!C:C, "")</f>
        <v>12</v>
      </c>
      <c r="F40" s="69">
        <f>_xlfn.XLOOKUP(B40, 'All hitters'!A:A, 'All hitters'!D:D, "")</f>
        <v>49</v>
      </c>
      <c r="G40" s="69">
        <f>_xlfn.XLOOKUP(B40, 'All hitters'!A:A, 'All hitters'!E:E, "")</f>
        <v>47</v>
      </c>
      <c r="H40" s="69">
        <f>_xlfn.XLOOKUP(B40, 'All hitters'!A:A, 'All hitters'!F:F, "")</f>
        <v>4</v>
      </c>
      <c r="I40" s="69">
        <f>_xlfn.XLOOKUP(B40, 'All hitters'!A:A, 'All hitters'!G:G, "")</f>
        <v>7</v>
      </c>
      <c r="J40" s="69">
        <f>_xlfn.XLOOKUP(B40, 'All hitters'!A:A, 'All hitters'!H:H, "")</f>
        <v>2</v>
      </c>
      <c r="K40" s="69">
        <f>_xlfn.XLOOKUP(B40, 'All hitters'!A:A, 'All hitters'!I:I, "")</f>
        <v>0</v>
      </c>
      <c r="L40" s="69">
        <f>_xlfn.XLOOKUP(B40, 'All hitters'!A:A, 'All hitters'!J:J, "")</f>
        <v>1</v>
      </c>
      <c r="M40" s="69">
        <f>_xlfn.XLOOKUP(B40, 'All hitters'!A:A, 'All hitters'!K:K, "")</f>
        <v>4</v>
      </c>
      <c r="N40" s="69">
        <f>_xlfn.XLOOKUP(B40, 'All hitters'!A:A, 'All hitters'!L:L, "")</f>
        <v>2</v>
      </c>
      <c r="O40" s="69">
        <f>_xlfn.XLOOKUP(B40, 'All hitters'!A:A, 'All hitters'!M:M, "")</f>
        <v>0</v>
      </c>
      <c r="P40" s="69">
        <f>_xlfn.XLOOKUP(B40, 'All hitters'!A:A, 'All hitters'!N:N, "")</f>
        <v>0</v>
      </c>
      <c r="Q40" s="69">
        <f>_xlfn.XLOOKUP(B40, 'All hitters'!A:A, 'All hitters'!O:O, "")</f>
        <v>7</v>
      </c>
      <c r="R40" s="69">
        <f>_xlfn.XLOOKUP(B40, 'All hitters'!A:A, 'All hitters'!P:P, "")</f>
        <v>0</v>
      </c>
      <c r="S40" s="69">
        <f>_xlfn.XLOOKUP(B40, 'All hitters'!A:A, 'All hitters'!Q:Q, "")</f>
        <v>0</v>
      </c>
      <c r="T40" s="69">
        <f>_xlfn.XLOOKUP(B40, 'All hitters'!A:A, 'All hitters'!R:R, "")</f>
        <v>0</v>
      </c>
      <c r="U40" s="69">
        <f>_xlfn.XLOOKUP(B40, 'All hitters'!A:A, 'All hitters'!S:S, "")</f>
        <v>0</v>
      </c>
      <c r="V40" s="69">
        <f>_xlfn.XLOOKUP(B40, 'All hitters'!A:A, 'All hitters'!T:T, "")</f>
        <v>0</v>
      </c>
      <c r="W40" s="69">
        <f>_xlfn.XLOOKUP(B40, 'All hitters'!A:A, 'All hitters'!U:U, "")</f>
        <v>0</v>
      </c>
      <c r="X40" s="69">
        <f>_xlfn.XLOOKUP(B40, 'All hitters'!A:A, 'All hitters'!V:V, "")</f>
        <v>5</v>
      </c>
      <c r="Y40" s="70">
        <f>_xlfn.XLOOKUP(B40, 'All hitters'!A:A, 'All hitters'!W:W, "")</f>
        <v>0.14899999999999999</v>
      </c>
      <c r="Z40" s="70">
        <f>_xlfn.XLOOKUP(B40, 'All hitters'!A:A, 'All hitters'!X:X, "")</f>
        <v>0.184</v>
      </c>
      <c r="AA40" s="70">
        <f>_xlfn.XLOOKUP(B40, 'All hitters'!A:A, 'All hitters'!Y:Y, "")</f>
        <v>0.255</v>
      </c>
      <c r="AB40" s="69">
        <f>_xlfn.XLOOKUP(B40, 'All hitters'!A:A, 'All hitters'!Z:Z, "")</f>
        <v>41.7</v>
      </c>
      <c r="AC40" s="11"/>
      <c r="AD40" s="7" t="s">
        <v>11</v>
      </c>
      <c r="AE40" s="41" t="s">
        <v>80</v>
      </c>
      <c r="AF40" s="41"/>
      <c r="AG40" s="69">
        <f>_xlfn.XLOOKUP(AE40, 'All hitters'!A:A, 'All hitters'!B:B, "")</f>
        <v>14</v>
      </c>
      <c r="AH40" s="69">
        <f>_xlfn.XLOOKUP(AE40, 'All hitters'!A:A, 'All hitters'!C:C, "")</f>
        <v>14</v>
      </c>
      <c r="AI40" s="69">
        <f>_xlfn.XLOOKUP(AE40, 'All hitters'!A:A, 'All hitters'!D:D, "")</f>
        <v>60</v>
      </c>
      <c r="AJ40" s="69">
        <f>_xlfn.XLOOKUP(AE40, 'All hitters'!A:A, 'All hitters'!E:E, "")</f>
        <v>52</v>
      </c>
      <c r="AK40" s="69">
        <f>_xlfn.XLOOKUP(AE40, 'All hitters'!A:A, 'All hitters'!F:F, "")</f>
        <v>14</v>
      </c>
      <c r="AL40" s="69">
        <f>_xlfn.XLOOKUP(AE40, 'All hitters'!A:A, 'All hitters'!G:G, "")</f>
        <v>18</v>
      </c>
      <c r="AM40" s="69">
        <f>_xlfn.XLOOKUP(AE40, 'All hitters'!A:A, 'All hitters'!H:H, "")</f>
        <v>3</v>
      </c>
      <c r="AN40" s="69">
        <f>_xlfn.XLOOKUP(AE40, 'All hitters'!A:A, 'All hitters'!I:I, "")</f>
        <v>0</v>
      </c>
      <c r="AO40" s="69">
        <f>_xlfn.XLOOKUP(AE40, 'All hitters'!A:A, 'All hitters'!J:J, "")</f>
        <v>5</v>
      </c>
      <c r="AP40" s="69">
        <f>_xlfn.XLOOKUP(AE40, 'All hitters'!A:A, 'All hitters'!K:K, "")</f>
        <v>13</v>
      </c>
      <c r="AQ40" s="69">
        <f>_xlfn.XLOOKUP(AE40, 'All hitters'!A:A, 'All hitters'!L:L, "")</f>
        <v>7</v>
      </c>
      <c r="AR40" s="69">
        <f>_xlfn.XLOOKUP(AE40, 'All hitters'!A:A, 'All hitters'!M:M, "")</f>
        <v>2</v>
      </c>
      <c r="AS40" s="69">
        <f>_xlfn.XLOOKUP(AE40, 'All hitters'!A:A, 'All hitters'!N:N, "")</f>
        <v>1</v>
      </c>
      <c r="AT40" s="69">
        <f>_xlfn.XLOOKUP(AE40, 'All hitters'!A:A, 'All hitters'!O:O, "")</f>
        <v>7</v>
      </c>
      <c r="AU40" s="69">
        <f>_xlfn.XLOOKUP(AE40, 'All hitters'!A:A, 'All hitters'!P:P, "")</f>
        <v>4</v>
      </c>
      <c r="AV40" s="69">
        <f>_xlfn.XLOOKUP(AE40, 'All hitters'!A:A, 'All hitters'!Q:Q, "")</f>
        <v>0</v>
      </c>
      <c r="AW40" s="69">
        <f>_xlfn.XLOOKUP(AE40, 'All hitters'!A:A, 'All hitters'!R:R, "")</f>
        <v>0</v>
      </c>
      <c r="AX40" s="69">
        <f>_xlfn.XLOOKUP(AE40, 'All hitters'!A:A, 'All hitters'!S:S, "")</f>
        <v>0</v>
      </c>
      <c r="AY40" s="69">
        <f>_xlfn.XLOOKUP(AE40, 'All hitters'!A:A, 'All hitters'!T:T, "")</f>
        <v>1</v>
      </c>
      <c r="AZ40" s="69">
        <f>_xlfn.XLOOKUP(AE40, 'All hitters'!A:A, 'All hitters'!U:U, "")</f>
        <v>0</v>
      </c>
      <c r="BA40" s="69">
        <f>_xlfn.XLOOKUP(AE40, 'All hitters'!A:A, 'All hitters'!V:V, "")</f>
        <v>12</v>
      </c>
      <c r="BB40" s="70">
        <f>_xlfn.XLOOKUP(AE40, 'All hitters'!A:A, 'All hitters'!W:W, "")</f>
        <v>0.34599999999999997</v>
      </c>
      <c r="BC40" s="70">
        <f>_xlfn.XLOOKUP(AE40, 'All hitters'!A:A, 'All hitters'!X:X, "")</f>
        <v>0.433</v>
      </c>
      <c r="BD40" s="70">
        <f>_xlfn.XLOOKUP(AE40, 'All hitters'!A:A, 'All hitters'!Y:Y, "")</f>
        <v>0.69199999999999995</v>
      </c>
      <c r="BE40" s="69">
        <f>_xlfn.XLOOKUP(AE40, 'All hitters'!A:A, 'All hitters'!Z:Z, "")</f>
        <v>85.7</v>
      </c>
      <c r="BF40" s="11"/>
      <c r="BG40" s="7" t="s">
        <v>11</v>
      </c>
      <c r="BH40" s="41" t="s">
        <v>112</v>
      </c>
      <c r="BI40" s="13"/>
      <c r="BJ40" s="69">
        <f>_xlfn.XLOOKUP(BH40, 'All hitters'!A:A, 'All hitters'!B:B, "")</f>
        <v>12</v>
      </c>
      <c r="BK40" s="69">
        <f>_xlfn.XLOOKUP(BH40, 'All hitters'!A:A, 'All hitters'!C:C, "")</f>
        <v>11</v>
      </c>
      <c r="BL40" s="69">
        <f>_xlfn.XLOOKUP(BH40, 'All hitters'!A:A, 'All hitters'!D:D, "")</f>
        <v>47</v>
      </c>
      <c r="BM40" s="69">
        <f>_xlfn.XLOOKUP(BH40, 'All hitters'!A:A, 'All hitters'!E:E, "")</f>
        <v>37</v>
      </c>
      <c r="BN40" s="69">
        <f>_xlfn.XLOOKUP(BH40, 'All hitters'!A:A, 'All hitters'!F:F, "")</f>
        <v>10</v>
      </c>
      <c r="BO40" s="69">
        <f>_xlfn.XLOOKUP(BH40, 'All hitters'!A:A, 'All hitters'!G:G, "")</f>
        <v>10</v>
      </c>
      <c r="BP40" s="69">
        <f>_xlfn.XLOOKUP(BH40, 'All hitters'!A:A, 'All hitters'!H:H, "")</f>
        <v>1</v>
      </c>
      <c r="BQ40" s="69">
        <f>_xlfn.XLOOKUP(BH40, 'All hitters'!A:A, 'All hitters'!I:I, "")</f>
        <v>0</v>
      </c>
      <c r="BR40" s="69">
        <f>_xlfn.XLOOKUP(BH40, 'All hitters'!A:A, 'All hitters'!J:J, "")</f>
        <v>5</v>
      </c>
      <c r="BS40" s="69">
        <f>_xlfn.XLOOKUP(BH40, 'All hitters'!A:A, 'All hitters'!K:K, "")</f>
        <v>10</v>
      </c>
      <c r="BT40" s="69">
        <f>_xlfn.XLOOKUP(BH40, 'All hitters'!A:A, 'All hitters'!L:L, "")</f>
        <v>9</v>
      </c>
      <c r="BU40" s="69">
        <f>_xlfn.XLOOKUP(BH40, 'All hitters'!A:A, 'All hitters'!M:M, "")</f>
        <v>2</v>
      </c>
      <c r="BV40" s="69">
        <f>_xlfn.XLOOKUP(BH40, 'All hitters'!A:A, 'All hitters'!N:N, "")</f>
        <v>0</v>
      </c>
      <c r="BW40" s="69">
        <f>_xlfn.XLOOKUP(BH40, 'All hitters'!A:A, 'All hitters'!O:O, "")</f>
        <v>12</v>
      </c>
      <c r="BX40" s="69">
        <f>_xlfn.XLOOKUP(BH40, 'All hitters'!A:A, 'All hitters'!P:P, "")</f>
        <v>0</v>
      </c>
      <c r="BY40" s="69">
        <f>_xlfn.XLOOKUP(BH40, 'All hitters'!A:A, 'All hitters'!Q:Q, "")</f>
        <v>0</v>
      </c>
      <c r="BZ40" s="69">
        <f>_xlfn.XLOOKUP(BH40, 'All hitters'!A:A, 'All hitters'!R:R, "")</f>
        <v>1</v>
      </c>
      <c r="CA40" s="69">
        <f>_xlfn.XLOOKUP(BH40, 'All hitters'!A:A, 'All hitters'!S:S, "")</f>
        <v>0</v>
      </c>
      <c r="CB40" s="69">
        <f>_xlfn.XLOOKUP(BH40, 'All hitters'!A:A, 'All hitters'!T:T, "")</f>
        <v>0</v>
      </c>
      <c r="CC40" s="69">
        <f>_xlfn.XLOOKUP(BH40, 'All hitters'!A:A, 'All hitters'!U:U, "")</f>
        <v>0</v>
      </c>
      <c r="CD40" s="69">
        <f>_xlfn.XLOOKUP(BH40, 'All hitters'!A:A, 'All hitters'!V:V, "")</f>
        <v>7</v>
      </c>
      <c r="CE40" s="70">
        <f>_xlfn.XLOOKUP(BH40, 'All hitters'!A:A, 'All hitters'!W:W, "")</f>
        <v>0.27</v>
      </c>
      <c r="CF40" s="70">
        <f>_xlfn.XLOOKUP(BH40, 'All hitters'!A:A, 'All hitters'!X:X, "")</f>
        <v>0.41299999999999998</v>
      </c>
      <c r="CG40" s="70">
        <f>_xlfn.XLOOKUP(BH40, 'All hitters'!A:A, 'All hitters'!Y:Y, "")</f>
        <v>0.70299999999999996</v>
      </c>
      <c r="CH40" s="69">
        <f>_xlfn.XLOOKUP(BH40, 'All hitters'!A:A, 'All hitters'!Z:Z, "")</f>
        <v>58.3</v>
      </c>
      <c r="CJ40" s="11"/>
      <c r="CK40" s="7" t="s">
        <v>11</v>
      </c>
      <c r="CL40" s="41" t="s">
        <v>129</v>
      </c>
      <c r="CM40" s="41"/>
      <c r="CN40" s="69">
        <f>_xlfn.XLOOKUP(CL40, 'All hitters'!A:A, 'All hitters'!B:B, "")</f>
        <v>11</v>
      </c>
      <c r="CO40" s="69">
        <f>_xlfn.XLOOKUP(CL40, 'All hitters'!A:A, 'All hitters'!C:C, "")</f>
        <v>11</v>
      </c>
      <c r="CP40" s="69">
        <f>_xlfn.XLOOKUP(CL40, 'All hitters'!A:A, 'All hitters'!D:D, "")</f>
        <v>45</v>
      </c>
      <c r="CQ40" s="69">
        <f>_xlfn.XLOOKUP(CL40, 'All hitters'!A:A, 'All hitters'!E:E, "")</f>
        <v>40</v>
      </c>
      <c r="CR40" s="69">
        <f>_xlfn.XLOOKUP(CL40, 'All hitters'!A:A, 'All hitters'!F:F, "")</f>
        <v>9</v>
      </c>
      <c r="CS40" s="69">
        <f>_xlfn.XLOOKUP(CL40, 'All hitters'!A:A, 'All hitters'!G:G, "")</f>
        <v>12</v>
      </c>
      <c r="CT40" s="69">
        <f>_xlfn.XLOOKUP(CL40, 'All hitters'!A:A, 'All hitters'!H:H, "")</f>
        <v>1</v>
      </c>
      <c r="CU40" s="69">
        <f>_xlfn.XLOOKUP(CL40, 'All hitters'!A:A, 'All hitters'!I:I, "")</f>
        <v>0</v>
      </c>
      <c r="CV40" s="69">
        <f>_xlfn.XLOOKUP(CL40, 'All hitters'!A:A, 'All hitters'!J:J, "")</f>
        <v>0</v>
      </c>
      <c r="CW40" s="69">
        <f>_xlfn.XLOOKUP(CL40, 'All hitters'!A:A, 'All hitters'!K:K, "")</f>
        <v>3</v>
      </c>
      <c r="CX40" s="69">
        <f>_xlfn.XLOOKUP(CL40, 'All hitters'!A:A, 'All hitters'!L:L, "")</f>
        <v>5</v>
      </c>
      <c r="CY40" s="69">
        <f>_xlfn.XLOOKUP(CL40, 'All hitters'!A:A, 'All hitters'!M:M, "")</f>
        <v>0</v>
      </c>
      <c r="CZ40" s="69">
        <f>_xlfn.XLOOKUP(CL40, 'All hitters'!A:A, 'All hitters'!N:N, "")</f>
        <v>0</v>
      </c>
      <c r="DA40" s="69">
        <f>_xlfn.XLOOKUP(CL40, 'All hitters'!A:A, 'All hitters'!O:O, "")</f>
        <v>0</v>
      </c>
      <c r="DB40" s="69">
        <f>_xlfn.XLOOKUP(CL40, 'All hitters'!A:A, 'All hitters'!P:P, "")</f>
        <v>0</v>
      </c>
      <c r="DC40" s="69">
        <f>_xlfn.XLOOKUP(CL40, 'All hitters'!A:A, 'All hitters'!Q:Q, "")</f>
        <v>0</v>
      </c>
      <c r="DD40" s="69">
        <f>_xlfn.XLOOKUP(CL40, 'All hitters'!A:A, 'All hitters'!R:R, "")</f>
        <v>0</v>
      </c>
      <c r="DE40" s="69">
        <f>_xlfn.XLOOKUP(CL40, 'All hitters'!A:A, 'All hitters'!S:S, "")</f>
        <v>0</v>
      </c>
      <c r="DF40" s="69">
        <f>_xlfn.XLOOKUP(CL40, 'All hitters'!A:A, 'All hitters'!T:T, "")</f>
        <v>1</v>
      </c>
      <c r="DG40" s="69">
        <f>_xlfn.XLOOKUP(CL40, 'All hitters'!A:A, 'All hitters'!U:U, "")</f>
        <v>0</v>
      </c>
      <c r="DH40" s="69">
        <f>_xlfn.XLOOKUP(CL40, 'All hitters'!A:A, 'All hitters'!V:V, "")</f>
        <v>7</v>
      </c>
      <c r="DI40" s="70">
        <f>_xlfn.XLOOKUP(CL40, 'All hitters'!A:A, 'All hitters'!W:W, "")</f>
        <v>0.3</v>
      </c>
      <c r="DJ40" s="70">
        <f>_xlfn.XLOOKUP(CL40, 'All hitters'!A:A, 'All hitters'!X:X, "")</f>
        <v>0.378</v>
      </c>
      <c r="DK40" s="70">
        <f>_xlfn.XLOOKUP(CL40, 'All hitters'!A:A, 'All hitters'!Y:Y, "")</f>
        <v>0.32500000000000001</v>
      </c>
      <c r="DL40" s="69">
        <f>_xlfn.XLOOKUP(CL40, 'All hitters'!A:A, 'All hitters'!Z:Z, "")</f>
        <v>63.6</v>
      </c>
    </row>
    <row r="41" spans="1:116" x14ac:dyDescent="0.3">
      <c r="A41" s="7" t="s">
        <v>12</v>
      </c>
      <c r="B41" s="41" t="s">
        <v>580</v>
      </c>
      <c r="C41" s="41"/>
      <c r="D41" s="69">
        <f>_xlfn.XLOOKUP(B41, 'All hitters'!A:A, 'All hitters'!B:B, "")</f>
        <v>11</v>
      </c>
      <c r="E41" s="69">
        <f>_xlfn.XLOOKUP(B41, 'All hitters'!A:A, 'All hitters'!C:C, "")</f>
        <v>11</v>
      </c>
      <c r="F41" s="69">
        <f>_xlfn.XLOOKUP(B41, 'All hitters'!A:A, 'All hitters'!D:D, "")</f>
        <v>44</v>
      </c>
      <c r="G41" s="69">
        <f>_xlfn.XLOOKUP(B41, 'All hitters'!A:A, 'All hitters'!E:E, "")</f>
        <v>42</v>
      </c>
      <c r="H41" s="69">
        <f>_xlfn.XLOOKUP(B41, 'All hitters'!A:A, 'All hitters'!F:F, "")</f>
        <v>2</v>
      </c>
      <c r="I41" s="69">
        <f>_xlfn.XLOOKUP(B41, 'All hitters'!A:A, 'All hitters'!G:G, "")</f>
        <v>9</v>
      </c>
      <c r="J41" s="69">
        <f>_xlfn.XLOOKUP(B41, 'All hitters'!A:A, 'All hitters'!H:H, "")</f>
        <v>1</v>
      </c>
      <c r="K41" s="69">
        <f>_xlfn.XLOOKUP(B41, 'All hitters'!A:A, 'All hitters'!I:I, "")</f>
        <v>0</v>
      </c>
      <c r="L41" s="69">
        <f>_xlfn.XLOOKUP(B41, 'All hitters'!A:A, 'All hitters'!J:J, "")</f>
        <v>0</v>
      </c>
      <c r="M41" s="69">
        <f>_xlfn.XLOOKUP(B41, 'All hitters'!A:A, 'All hitters'!K:K, "")</f>
        <v>1</v>
      </c>
      <c r="N41" s="69">
        <f>_xlfn.XLOOKUP(B41, 'All hitters'!A:A, 'All hitters'!L:L, "")</f>
        <v>2</v>
      </c>
      <c r="O41" s="69">
        <f>_xlfn.XLOOKUP(B41, 'All hitters'!A:A, 'All hitters'!M:M, "")</f>
        <v>0</v>
      </c>
      <c r="P41" s="69">
        <f>_xlfn.XLOOKUP(B41, 'All hitters'!A:A, 'All hitters'!N:N, "")</f>
        <v>0</v>
      </c>
      <c r="Q41" s="69">
        <f>_xlfn.XLOOKUP(B41, 'All hitters'!A:A, 'All hitters'!O:O, "")</f>
        <v>8</v>
      </c>
      <c r="R41" s="69">
        <f>_xlfn.XLOOKUP(B41, 'All hitters'!A:A, 'All hitters'!P:P, "")</f>
        <v>0</v>
      </c>
      <c r="S41" s="69">
        <f>_xlfn.XLOOKUP(B41, 'All hitters'!A:A, 'All hitters'!Q:Q, "")</f>
        <v>0</v>
      </c>
      <c r="T41" s="69">
        <f>_xlfn.XLOOKUP(B41, 'All hitters'!A:A, 'All hitters'!R:R, "")</f>
        <v>0</v>
      </c>
      <c r="U41" s="69">
        <f>_xlfn.XLOOKUP(B41, 'All hitters'!A:A, 'All hitters'!S:S, "")</f>
        <v>0</v>
      </c>
      <c r="V41" s="69">
        <f>_xlfn.XLOOKUP(B41, 'All hitters'!A:A, 'All hitters'!T:T, "")</f>
        <v>0</v>
      </c>
      <c r="W41" s="69">
        <f>_xlfn.XLOOKUP(B41, 'All hitters'!A:A, 'All hitters'!U:U, "")</f>
        <v>0</v>
      </c>
      <c r="X41" s="69">
        <f>_xlfn.XLOOKUP(B41, 'All hitters'!A:A, 'All hitters'!V:V, "")</f>
        <v>5</v>
      </c>
      <c r="Y41" s="70">
        <f>_xlfn.XLOOKUP(B41, 'All hitters'!A:A, 'All hitters'!W:W, "")</f>
        <v>0.214</v>
      </c>
      <c r="Z41" s="70">
        <f>_xlfn.XLOOKUP(B41, 'All hitters'!A:A, 'All hitters'!X:X, "")</f>
        <v>0.25</v>
      </c>
      <c r="AA41" s="70">
        <f>_xlfn.XLOOKUP(B41, 'All hitters'!A:A, 'All hitters'!Y:Y, "")</f>
        <v>0.23799999999999999</v>
      </c>
      <c r="AB41" s="69">
        <f>_xlfn.XLOOKUP(B41, 'All hitters'!A:A, 'All hitters'!Z:Z, "")</f>
        <v>45.5</v>
      </c>
      <c r="AC41" s="11"/>
      <c r="AD41" s="7" t="s">
        <v>12</v>
      </c>
      <c r="AE41" s="41" t="s">
        <v>191</v>
      </c>
      <c r="AF41" s="41"/>
      <c r="AG41" s="69">
        <f>_xlfn.XLOOKUP(AE41, 'All hitters'!A:A, 'All hitters'!B:B, "")</f>
        <v>14</v>
      </c>
      <c r="AH41" s="69">
        <f>_xlfn.XLOOKUP(AE41, 'All hitters'!A:A, 'All hitters'!C:C, "")</f>
        <v>14</v>
      </c>
      <c r="AI41" s="69">
        <f>_xlfn.XLOOKUP(AE41, 'All hitters'!A:A, 'All hitters'!D:D, "")</f>
        <v>65</v>
      </c>
      <c r="AJ41" s="69">
        <f>_xlfn.XLOOKUP(AE41, 'All hitters'!A:A, 'All hitters'!E:E, "")</f>
        <v>62</v>
      </c>
      <c r="AK41" s="69">
        <f>_xlfn.XLOOKUP(AE41, 'All hitters'!A:A, 'All hitters'!F:F, "")</f>
        <v>9</v>
      </c>
      <c r="AL41" s="69">
        <f>_xlfn.XLOOKUP(AE41, 'All hitters'!A:A, 'All hitters'!G:G, "")</f>
        <v>17</v>
      </c>
      <c r="AM41" s="69">
        <f>_xlfn.XLOOKUP(AE41, 'All hitters'!A:A, 'All hitters'!H:H, "")</f>
        <v>2</v>
      </c>
      <c r="AN41" s="69">
        <f>_xlfn.XLOOKUP(AE41, 'All hitters'!A:A, 'All hitters'!I:I, "")</f>
        <v>0</v>
      </c>
      <c r="AO41" s="69">
        <f>_xlfn.XLOOKUP(AE41, 'All hitters'!A:A, 'All hitters'!J:J, "")</f>
        <v>0</v>
      </c>
      <c r="AP41" s="69">
        <f>_xlfn.XLOOKUP(AE41, 'All hitters'!A:A, 'All hitters'!K:K, "")</f>
        <v>7</v>
      </c>
      <c r="AQ41" s="69">
        <f>_xlfn.XLOOKUP(AE41, 'All hitters'!A:A, 'All hitters'!L:L, "")</f>
        <v>3</v>
      </c>
      <c r="AR41" s="69">
        <f>_xlfn.XLOOKUP(AE41, 'All hitters'!A:A, 'All hitters'!M:M, "")</f>
        <v>0</v>
      </c>
      <c r="AS41" s="69">
        <f>_xlfn.XLOOKUP(AE41, 'All hitters'!A:A, 'All hitters'!N:N, "")</f>
        <v>0</v>
      </c>
      <c r="AT41" s="69">
        <f>_xlfn.XLOOKUP(AE41, 'All hitters'!A:A, 'All hitters'!O:O, "")</f>
        <v>2</v>
      </c>
      <c r="AU41" s="69">
        <f>_xlfn.XLOOKUP(AE41, 'All hitters'!A:A, 'All hitters'!P:P, "")</f>
        <v>7</v>
      </c>
      <c r="AV41" s="69">
        <f>_xlfn.XLOOKUP(AE41, 'All hitters'!A:A, 'All hitters'!Q:Q, "")</f>
        <v>1</v>
      </c>
      <c r="AW41" s="69">
        <f>_xlfn.XLOOKUP(AE41, 'All hitters'!A:A, 'All hitters'!R:R, "")</f>
        <v>0</v>
      </c>
      <c r="AX41" s="69">
        <f>_xlfn.XLOOKUP(AE41, 'All hitters'!A:A, 'All hitters'!S:S, "")</f>
        <v>0</v>
      </c>
      <c r="AY41" s="69">
        <f>_xlfn.XLOOKUP(AE41, 'All hitters'!A:A, 'All hitters'!T:T, "")</f>
        <v>1</v>
      </c>
      <c r="AZ41" s="69">
        <f>_xlfn.XLOOKUP(AE41, 'All hitters'!A:A, 'All hitters'!U:U, "")</f>
        <v>0</v>
      </c>
      <c r="BA41" s="69">
        <f>_xlfn.XLOOKUP(AE41, 'All hitters'!A:A, 'All hitters'!V:V, "")</f>
        <v>11</v>
      </c>
      <c r="BB41" s="70">
        <f>_xlfn.XLOOKUP(AE41, 'All hitters'!A:A, 'All hitters'!W:W, "")</f>
        <v>0.27400000000000002</v>
      </c>
      <c r="BC41" s="70">
        <f>_xlfn.XLOOKUP(AE41, 'All hitters'!A:A, 'All hitters'!X:X, "")</f>
        <v>0.308</v>
      </c>
      <c r="BD41" s="70">
        <f>_xlfn.XLOOKUP(AE41, 'All hitters'!A:A, 'All hitters'!Y:Y, "")</f>
        <v>0.30599999999999999</v>
      </c>
      <c r="BE41" s="69">
        <f>_xlfn.XLOOKUP(AE41, 'All hitters'!A:A, 'All hitters'!Z:Z, "")</f>
        <v>78.599999999999994</v>
      </c>
      <c r="BF41" s="11"/>
      <c r="BG41" s="7" t="s">
        <v>12</v>
      </c>
      <c r="BH41" s="41" t="s">
        <v>177</v>
      </c>
      <c r="BI41" s="13"/>
      <c r="BJ41" s="69">
        <f>_xlfn.XLOOKUP(BH41, 'All hitters'!A:A, 'All hitters'!B:B, "")</f>
        <v>9</v>
      </c>
      <c r="BK41" s="69">
        <f>_xlfn.XLOOKUP(BH41, 'All hitters'!A:A, 'All hitters'!C:C, "")</f>
        <v>9</v>
      </c>
      <c r="BL41" s="69">
        <f>_xlfn.XLOOKUP(BH41, 'All hitters'!A:A, 'All hitters'!D:D, "")</f>
        <v>35</v>
      </c>
      <c r="BM41" s="69">
        <f>_xlfn.XLOOKUP(BH41, 'All hitters'!A:A, 'All hitters'!E:E, "")</f>
        <v>29</v>
      </c>
      <c r="BN41" s="69">
        <f>_xlfn.XLOOKUP(BH41, 'All hitters'!A:A, 'All hitters'!F:F, "")</f>
        <v>2</v>
      </c>
      <c r="BO41" s="69">
        <f>_xlfn.XLOOKUP(BH41, 'All hitters'!A:A, 'All hitters'!G:G, "")</f>
        <v>6</v>
      </c>
      <c r="BP41" s="69">
        <f>_xlfn.XLOOKUP(BH41, 'All hitters'!A:A, 'All hitters'!H:H, "")</f>
        <v>1</v>
      </c>
      <c r="BQ41" s="69">
        <f>_xlfn.XLOOKUP(BH41, 'All hitters'!A:A, 'All hitters'!I:I, "")</f>
        <v>0</v>
      </c>
      <c r="BR41" s="69">
        <f>_xlfn.XLOOKUP(BH41, 'All hitters'!A:A, 'All hitters'!J:J, "")</f>
        <v>0</v>
      </c>
      <c r="BS41" s="69">
        <f>_xlfn.XLOOKUP(BH41, 'All hitters'!A:A, 'All hitters'!K:K, "")</f>
        <v>4</v>
      </c>
      <c r="BT41" s="69">
        <f>_xlfn.XLOOKUP(BH41, 'All hitters'!A:A, 'All hitters'!L:L, "")</f>
        <v>5</v>
      </c>
      <c r="BU41" s="69">
        <f>_xlfn.XLOOKUP(BH41, 'All hitters'!A:A, 'All hitters'!M:M, "")</f>
        <v>0</v>
      </c>
      <c r="BV41" s="69">
        <f>_xlfn.XLOOKUP(BH41, 'All hitters'!A:A, 'All hitters'!N:N, "")</f>
        <v>0</v>
      </c>
      <c r="BW41" s="69">
        <f>_xlfn.XLOOKUP(BH41, 'All hitters'!A:A, 'All hitters'!O:O, "")</f>
        <v>7</v>
      </c>
      <c r="BX41" s="69">
        <f>_xlfn.XLOOKUP(BH41, 'All hitters'!A:A, 'All hitters'!P:P, "")</f>
        <v>0</v>
      </c>
      <c r="BY41" s="69">
        <f>_xlfn.XLOOKUP(BH41, 'All hitters'!A:A, 'All hitters'!Q:Q, "")</f>
        <v>0</v>
      </c>
      <c r="BZ41" s="69">
        <f>_xlfn.XLOOKUP(BH41, 'All hitters'!A:A, 'All hitters'!R:R, "")</f>
        <v>0</v>
      </c>
      <c r="CA41" s="69">
        <f>_xlfn.XLOOKUP(BH41, 'All hitters'!A:A, 'All hitters'!S:S, "")</f>
        <v>0</v>
      </c>
      <c r="CB41" s="69">
        <f>_xlfn.XLOOKUP(BH41, 'All hitters'!A:A, 'All hitters'!T:T, "")</f>
        <v>2</v>
      </c>
      <c r="CC41" s="69">
        <f>_xlfn.XLOOKUP(BH41, 'All hitters'!A:A, 'All hitters'!U:U, "")</f>
        <v>1</v>
      </c>
      <c r="CD41" s="69">
        <f>_xlfn.XLOOKUP(BH41, 'All hitters'!A:A, 'All hitters'!V:V, "")</f>
        <v>4</v>
      </c>
      <c r="CE41" s="70">
        <f>_xlfn.XLOOKUP(BH41, 'All hitters'!A:A, 'All hitters'!W:W, "")</f>
        <v>0.20699999999999999</v>
      </c>
      <c r="CF41" s="70">
        <f>_xlfn.XLOOKUP(BH41, 'All hitters'!A:A, 'All hitters'!X:X, "")</f>
        <v>0.32400000000000001</v>
      </c>
      <c r="CG41" s="70">
        <f>_xlfn.XLOOKUP(BH41, 'All hitters'!A:A, 'All hitters'!Y:Y, "")</f>
        <v>0.24099999999999999</v>
      </c>
      <c r="CH41" s="69">
        <f>_xlfn.XLOOKUP(BH41, 'All hitters'!A:A, 'All hitters'!Z:Z, "")</f>
        <v>44.4</v>
      </c>
      <c r="CJ41" s="11"/>
      <c r="CK41" s="7" t="s">
        <v>12</v>
      </c>
      <c r="CL41" s="41" t="s">
        <v>68</v>
      </c>
      <c r="CM41" s="41"/>
      <c r="CN41" s="69">
        <f>_xlfn.XLOOKUP(CL41, 'All hitters'!A:A, 'All hitters'!B:B, "")</f>
        <v>14</v>
      </c>
      <c r="CO41" s="69">
        <f>_xlfn.XLOOKUP(CL41, 'All hitters'!A:A, 'All hitters'!C:C, "")</f>
        <v>13</v>
      </c>
      <c r="CP41" s="69">
        <f>_xlfn.XLOOKUP(CL41, 'All hitters'!A:A, 'All hitters'!D:D, "")</f>
        <v>58</v>
      </c>
      <c r="CQ41" s="69">
        <f>_xlfn.XLOOKUP(CL41, 'All hitters'!A:A, 'All hitters'!E:E, "")</f>
        <v>52</v>
      </c>
      <c r="CR41" s="69">
        <f>_xlfn.XLOOKUP(CL41, 'All hitters'!A:A, 'All hitters'!F:F, "")</f>
        <v>8</v>
      </c>
      <c r="CS41" s="69">
        <f>_xlfn.XLOOKUP(CL41, 'All hitters'!A:A, 'All hitters'!G:G, "")</f>
        <v>16</v>
      </c>
      <c r="CT41" s="69">
        <f>_xlfn.XLOOKUP(CL41, 'All hitters'!A:A, 'All hitters'!H:H, "")</f>
        <v>2</v>
      </c>
      <c r="CU41" s="69">
        <f>_xlfn.XLOOKUP(CL41, 'All hitters'!A:A, 'All hitters'!I:I, "")</f>
        <v>0</v>
      </c>
      <c r="CV41" s="69">
        <f>_xlfn.XLOOKUP(CL41, 'All hitters'!A:A, 'All hitters'!J:J, "")</f>
        <v>0</v>
      </c>
      <c r="CW41" s="69">
        <f>_xlfn.XLOOKUP(CL41, 'All hitters'!A:A, 'All hitters'!K:K, "")</f>
        <v>6</v>
      </c>
      <c r="CX41" s="69">
        <f>_xlfn.XLOOKUP(CL41, 'All hitters'!A:A, 'All hitters'!L:L, "")</f>
        <v>6</v>
      </c>
      <c r="CY41" s="69">
        <f>_xlfn.XLOOKUP(CL41, 'All hitters'!A:A, 'All hitters'!M:M, "")</f>
        <v>0</v>
      </c>
      <c r="CZ41" s="69">
        <f>_xlfn.XLOOKUP(CL41, 'All hitters'!A:A, 'All hitters'!N:N, "")</f>
        <v>0</v>
      </c>
      <c r="DA41" s="69">
        <f>_xlfn.XLOOKUP(CL41, 'All hitters'!A:A, 'All hitters'!O:O, "")</f>
        <v>7</v>
      </c>
      <c r="DB41" s="69">
        <f>_xlfn.XLOOKUP(CL41, 'All hitters'!A:A, 'All hitters'!P:P, "")</f>
        <v>3</v>
      </c>
      <c r="DC41" s="69">
        <f>_xlfn.XLOOKUP(CL41, 'All hitters'!A:A, 'All hitters'!Q:Q, "")</f>
        <v>0</v>
      </c>
      <c r="DD41" s="69">
        <f>_xlfn.XLOOKUP(CL41, 'All hitters'!A:A, 'All hitters'!R:R, "")</f>
        <v>0</v>
      </c>
      <c r="DE41" s="69">
        <f>_xlfn.XLOOKUP(CL41, 'All hitters'!A:A, 'All hitters'!S:S, "")</f>
        <v>0</v>
      </c>
      <c r="DF41" s="69">
        <f>_xlfn.XLOOKUP(CL41, 'All hitters'!A:A, 'All hitters'!T:T, "")</f>
        <v>1</v>
      </c>
      <c r="DG41" s="69">
        <f>_xlfn.XLOOKUP(CL41, 'All hitters'!A:A, 'All hitters'!U:U, "")</f>
        <v>0</v>
      </c>
      <c r="DH41" s="69">
        <f>_xlfn.XLOOKUP(CL41, 'All hitters'!A:A, 'All hitters'!V:V, "")</f>
        <v>8</v>
      </c>
      <c r="DI41" s="70">
        <f>_xlfn.XLOOKUP(CL41, 'All hitters'!A:A, 'All hitters'!W:W, "")</f>
        <v>0.308</v>
      </c>
      <c r="DJ41" s="70">
        <f>_xlfn.XLOOKUP(CL41, 'All hitters'!A:A, 'All hitters'!X:X, "")</f>
        <v>0.379</v>
      </c>
      <c r="DK41" s="70">
        <f>_xlfn.XLOOKUP(CL41, 'All hitters'!A:A, 'All hitters'!Y:Y, "")</f>
        <v>0.34599999999999997</v>
      </c>
      <c r="DL41" s="69">
        <f>_xlfn.XLOOKUP(CL41, 'All hitters'!A:A, 'All hitters'!Z:Z, "")</f>
        <v>57.1</v>
      </c>
    </row>
    <row r="42" spans="1:116" x14ac:dyDescent="0.3">
      <c r="A42" s="7" t="s">
        <v>13</v>
      </c>
      <c r="B42" s="41" t="s">
        <v>141</v>
      </c>
      <c r="C42" s="41"/>
      <c r="D42" s="69">
        <f>_xlfn.XLOOKUP(B42, 'All hitters'!A:A, 'All hitters'!B:B, "")</f>
        <v>14</v>
      </c>
      <c r="E42" s="69">
        <f>_xlfn.XLOOKUP(B42, 'All hitters'!A:A, 'All hitters'!C:C, "")</f>
        <v>14</v>
      </c>
      <c r="F42" s="69">
        <f>_xlfn.XLOOKUP(B42, 'All hitters'!A:A, 'All hitters'!D:D, "")</f>
        <v>60</v>
      </c>
      <c r="G42" s="69">
        <f>_xlfn.XLOOKUP(B42, 'All hitters'!A:A, 'All hitters'!E:E, "")</f>
        <v>48</v>
      </c>
      <c r="H42" s="69">
        <f>_xlfn.XLOOKUP(B42, 'All hitters'!A:A, 'All hitters'!F:F, "")</f>
        <v>12</v>
      </c>
      <c r="I42" s="69">
        <f>_xlfn.XLOOKUP(B42, 'All hitters'!A:A, 'All hitters'!G:G, "")</f>
        <v>18</v>
      </c>
      <c r="J42" s="69">
        <f>_xlfn.XLOOKUP(B42, 'All hitters'!A:A, 'All hitters'!H:H, "")</f>
        <v>1</v>
      </c>
      <c r="K42" s="69">
        <f>_xlfn.XLOOKUP(B42, 'All hitters'!A:A, 'All hitters'!I:I, "")</f>
        <v>0</v>
      </c>
      <c r="L42" s="69">
        <f>_xlfn.XLOOKUP(B42, 'All hitters'!A:A, 'All hitters'!J:J, "")</f>
        <v>6</v>
      </c>
      <c r="M42" s="69">
        <f>_xlfn.XLOOKUP(B42, 'All hitters'!A:A, 'All hitters'!K:K, "")</f>
        <v>15</v>
      </c>
      <c r="N42" s="69">
        <f>_xlfn.XLOOKUP(B42, 'All hitters'!A:A, 'All hitters'!L:L, "")</f>
        <v>12</v>
      </c>
      <c r="O42" s="69">
        <f>_xlfn.XLOOKUP(B42, 'All hitters'!A:A, 'All hitters'!M:M, "")</f>
        <v>0</v>
      </c>
      <c r="P42" s="69">
        <f>_xlfn.XLOOKUP(B42, 'All hitters'!A:A, 'All hitters'!N:N, "")</f>
        <v>0</v>
      </c>
      <c r="Q42" s="69">
        <f>_xlfn.XLOOKUP(B42, 'All hitters'!A:A, 'All hitters'!O:O, "")</f>
        <v>7</v>
      </c>
      <c r="R42" s="69">
        <f>_xlfn.XLOOKUP(B42, 'All hitters'!A:A, 'All hitters'!P:P, "")</f>
        <v>0</v>
      </c>
      <c r="S42" s="69">
        <f>_xlfn.XLOOKUP(B42, 'All hitters'!A:A, 'All hitters'!Q:Q, "")</f>
        <v>0</v>
      </c>
      <c r="T42" s="69">
        <f>_xlfn.XLOOKUP(B42, 'All hitters'!A:A, 'All hitters'!R:R, "")</f>
        <v>0</v>
      </c>
      <c r="U42" s="69">
        <f>_xlfn.XLOOKUP(B42, 'All hitters'!A:A, 'All hitters'!S:S, "")</f>
        <v>0</v>
      </c>
      <c r="V42" s="69">
        <f>_xlfn.XLOOKUP(B42, 'All hitters'!A:A, 'All hitters'!T:T, "")</f>
        <v>0</v>
      </c>
      <c r="W42" s="69">
        <f>_xlfn.XLOOKUP(B42, 'All hitters'!A:A, 'All hitters'!U:U, "")</f>
        <v>0</v>
      </c>
      <c r="X42" s="69">
        <f>_xlfn.XLOOKUP(B42, 'All hitters'!A:A, 'All hitters'!V:V, "")</f>
        <v>11</v>
      </c>
      <c r="Y42" s="70">
        <f>_xlfn.XLOOKUP(B42, 'All hitters'!A:A, 'All hitters'!W:W, "")</f>
        <v>0.375</v>
      </c>
      <c r="Z42" s="70">
        <f>_xlfn.XLOOKUP(B42, 'All hitters'!A:A, 'All hitters'!X:X, "")</f>
        <v>0.5</v>
      </c>
      <c r="AA42" s="70">
        <f>_xlfn.XLOOKUP(B42, 'All hitters'!A:A, 'All hitters'!Y:Y, "")</f>
        <v>0.77100000000000002</v>
      </c>
      <c r="AB42" s="69">
        <f>_xlfn.XLOOKUP(B42, 'All hitters'!A:A, 'All hitters'!Z:Z, "")</f>
        <v>78.599999999999994</v>
      </c>
      <c r="AC42" s="11"/>
      <c r="AD42" s="7" t="s">
        <v>13</v>
      </c>
      <c r="AE42" s="41" t="s">
        <v>22</v>
      </c>
      <c r="AF42" s="41"/>
      <c r="AG42" s="69">
        <f>_xlfn.XLOOKUP(AE42, 'All hitters'!A:A, 'All hitters'!B:B, "")</f>
        <v>13</v>
      </c>
      <c r="AH42" s="69">
        <f>_xlfn.XLOOKUP(AE42, 'All hitters'!A:A, 'All hitters'!C:C, "")</f>
        <v>13</v>
      </c>
      <c r="AI42" s="69">
        <f>_xlfn.XLOOKUP(AE42, 'All hitters'!A:A, 'All hitters'!D:D, "")</f>
        <v>58</v>
      </c>
      <c r="AJ42" s="69">
        <f>_xlfn.XLOOKUP(AE42, 'All hitters'!A:A, 'All hitters'!E:E, "")</f>
        <v>53</v>
      </c>
      <c r="AK42" s="69">
        <f>_xlfn.XLOOKUP(AE42, 'All hitters'!A:A, 'All hitters'!F:F, "")</f>
        <v>6</v>
      </c>
      <c r="AL42" s="69">
        <f>_xlfn.XLOOKUP(AE42, 'All hitters'!A:A, 'All hitters'!G:G, "")</f>
        <v>17</v>
      </c>
      <c r="AM42" s="69">
        <f>_xlfn.XLOOKUP(AE42, 'All hitters'!A:A, 'All hitters'!H:H, "")</f>
        <v>2</v>
      </c>
      <c r="AN42" s="69">
        <f>_xlfn.XLOOKUP(AE42, 'All hitters'!A:A, 'All hitters'!I:I, "")</f>
        <v>0</v>
      </c>
      <c r="AO42" s="69">
        <f>_xlfn.XLOOKUP(AE42, 'All hitters'!A:A, 'All hitters'!J:J, "")</f>
        <v>5</v>
      </c>
      <c r="AP42" s="69">
        <f>_xlfn.XLOOKUP(AE42, 'All hitters'!A:A, 'All hitters'!K:K, "")</f>
        <v>13</v>
      </c>
      <c r="AQ42" s="69">
        <f>_xlfn.XLOOKUP(AE42, 'All hitters'!A:A, 'All hitters'!L:L, "")</f>
        <v>5</v>
      </c>
      <c r="AR42" s="69">
        <f>_xlfn.XLOOKUP(AE42, 'All hitters'!A:A, 'All hitters'!M:M, "")</f>
        <v>0</v>
      </c>
      <c r="AS42" s="69">
        <f>_xlfn.XLOOKUP(AE42, 'All hitters'!A:A, 'All hitters'!N:N, "")</f>
        <v>0</v>
      </c>
      <c r="AT42" s="69">
        <f>_xlfn.XLOOKUP(AE42, 'All hitters'!A:A, 'All hitters'!O:O, "")</f>
        <v>8</v>
      </c>
      <c r="AU42" s="69">
        <f>_xlfn.XLOOKUP(AE42, 'All hitters'!A:A, 'All hitters'!P:P, "")</f>
        <v>0</v>
      </c>
      <c r="AV42" s="69">
        <f>_xlfn.XLOOKUP(AE42, 'All hitters'!A:A, 'All hitters'!Q:Q, "")</f>
        <v>0</v>
      </c>
      <c r="AW42" s="69">
        <f>_xlfn.XLOOKUP(AE42, 'All hitters'!A:A, 'All hitters'!R:R, "")</f>
        <v>0</v>
      </c>
      <c r="AX42" s="69">
        <f>_xlfn.XLOOKUP(AE42, 'All hitters'!A:A, 'All hitters'!S:S, "")</f>
        <v>0</v>
      </c>
      <c r="AY42" s="69">
        <f>_xlfn.XLOOKUP(AE42, 'All hitters'!A:A, 'All hitters'!T:T, "")</f>
        <v>1</v>
      </c>
      <c r="AZ42" s="69">
        <f>_xlfn.XLOOKUP(AE42, 'All hitters'!A:A, 'All hitters'!U:U, "")</f>
        <v>0</v>
      </c>
      <c r="BA42" s="69">
        <f>_xlfn.XLOOKUP(AE42, 'All hitters'!A:A, 'All hitters'!V:V, "")</f>
        <v>10</v>
      </c>
      <c r="BB42" s="70">
        <f>_xlfn.XLOOKUP(AE42, 'All hitters'!A:A, 'All hitters'!W:W, "")</f>
        <v>0.32100000000000001</v>
      </c>
      <c r="BC42" s="70">
        <f>_xlfn.XLOOKUP(AE42, 'All hitters'!A:A, 'All hitters'!X:X, "")</f>
        <v>0.379</v>
      </c>
      <c r="BD42" s="70">
        <f>_xlfn.XLOOKUP(AE42, 'All hitters'!A:A, 'All hitters'!Y:Y, "")</f>
        <v>0.64200000000000002</v>
      </c>
      <c r="BE42" s="69">
        <f>_xlfn.XLOOKUP(AE42, 'All hitters'!A:A, 'All hitters'!Z:Z, "")</f>
        <v>76.900000000000006</v>
      </c>
      <c r="BF42" s="11"/>
      <c r="BG42" s="7" t="s">
        <v>13</v>
      </c>
      <c r="BH42" s="41" t="s">
        <v>226</v>
      </c>
      <c r="BI42" s="13"/>
      <c r="BJ42" s="69">
        <f>_xlfn.XLOOKUP(BH42, 'All hitters'!A:A, 'All hitters'!B:B, "")</f>
        <v>13</v>
      </c>
      <c r="BK42" s="69">
        <f>_xlfn.XLOOKUP(BH42, 'All hitters'!A:A, 'All hitters'!C:C, "")</f>
        <v>13</v>
      </c>
      <c r="BL42" s="69">
        <f>_xlfn.XLOOKUP(BH42, 'All hitters'!A:A, 'All hitters'!D:D, "")</f>
        <v>55</v>
      </c>
      <c r="BM42" s="69">
        <f>_xlfn.XLOOKUP(BH42, 'All hitters'!A:A, 'All hitters'!E:E, "")</f>
        <v>52</v>
      </c>
      <c r="BN42" s="69">
        <f>_xlfn.XLOOKUP(BH42, 'All hitters'!A:A, 'All hitters'!F:F, "")</f>
        <v>11</v>
      </c>
      <c r="BO42" s="69">
        <f>_xlfn.XLOOKUP(BH42, 'All hitters'!A:A, 'All hitters'!G:G, "")</f>
        <v>16</v>
      </c>
      <c r="BP42" s="69">
        <f>_xlfn.XLOOKUP(BH42, 'All hitters'!A:A, 'All hitters'!H:H, "")</f>
        <v>2</v>
      </c>
      <c r="BQ42" s="69">
        <f>_xlfn.XLOOKUP(BH42, 'All hitters'!A:A, 'All hitters'!I:I, "")</f>
        <v>0</v>
      </c>
      <c r="BR42" s="69">
        <f>_xlfn.XLOOKUP(BH42, 'All hitters'!A:A, 'All hitters'!J:J, "")</f>
        <v>2</v>
      </c>
      <c r="BS42" s="69">
        <f>_xlfn.XLOOKUP(BH42, 'All hitters'!A:A, 'All hitters'!K:K, "")</f>
        <v>7</v>
      </c>
      <c r="BT42" s="69">
        <f>_xlfn.XLOOKUP(BH42, 'All hitters'!A:A, 'All hitters'!L:L, "")</f>
        <v>2</v>
      </c>
      <c r="BU42" s="69">
        <f>_xlfn.XLOOKUP(BH42, 'All hitters'!A:A, 'All hitters'!M:M, "")</f>
        <v>0</v>
      </c>
      <c r="BV42" s="69">
        <f>_xlfn.XLOOKUP(BH42, 'All hitters'!A:A, 'All hitters'!N:N, "")</f>
        <v>0</v>
      </c>
      <c r="BW42" s="69">
        <f>_xlfn.XLOOKUP(BH42, 'All hitters'!A:A, 'All hitters'!O:O, "")</f>
        <v>6</v>
      </c>
      <c r="BX42" s="69">
        <f>_xlfn.XLOOKUP(BH42, 'All hitters'!A:A, 'All hitters'!P:P, "")</f>
        <v>0</v>
      </c>
      <c r="BY42" s="69">
        <f>_xlfn.XLOOKUP(BH42, 'All hitters'!A:A, 'All hitters'!Q:Q, "")</f>
        <v>0</v>
      </c>
      <c r="BZ42" s="69">
        <f>_xlfn.XLOOKUP(BH42, 'All hitters'!A:A, 'All hitters'!R:R, "")</f>
        <v>0</v>
      </c>
      <c r="CA42" s="69">
        <f>_xlfn.XLOOKUP(BH42, 'All hitters'!A:A, 'All hitters'!S:S, "")</f>
        <v>1</v>
      </c>
      <c r="CB42" s="69">
        <f>_xlfn.XLOOKUP(BH42, 'All hitters'!A:A, 'All hitters'!T:T, "")</f>
        <v>1</v>
      </c>
      <c r="CC42" s="69">
        <f>_xlfn.XLOOKUP(BH42, 'All hitters'!A:A, 'All hitters'!U:U, "")</f>
        <v>0</v>
      </c>
      <c r="CD42" s="69">
        <f>_xlfn.XLOOKUP(BH42, 'All hitters'!A:A, 'All hitters'!V:V, "")</f>
        <v>11</v>
      </c>
      <c r="CE42" s="70">
        <f>_xlfn.XLOOKUP(BH42, 'All hitters'!A:A, 'All hitters'!W:W, "")</f>
        <v>0.308</v>
      </c>
      <c r="CF42" s="70">
        <f>_xlfn.XLOOKUP(BH42, 'All hitters'!A:A, 'All hitters'!X:X, "")</f>
        <v>0.32700000000000001</v>
      </c>
      <c r="CG42" s="70">
        <f>_xlfn.XLOOKUP(BH42, 'All hitters'!A:A, 'All hitters'!Y:Y, "")</f>
        <v>0.46200000000000002</v>
      </c>
      <c r="CH42" s="69">
        <f>_xlfn.XLOOKUP(BH42, 'All hitters'!A:A, 'All hitters'!Z:Z, "")</f>
        <v>84.6</v>
      </c>
      <c r="CJ42" s="11"/>
      <c r="CK42" s="7" t="s">
        <v>13</v>
      </c>
      <c r="CL42" s="41" t="s">
        <v>240</v>
      </c>
      <c r="CM42" s="41"/>
      <c r="CN42" s="69">
        <f>_xlfn.XLOOKUP(CL42, 'All hitters'!A:A, 'All hitters'!B:B, "")</f>
        <v>13</v>
      </c>
      <c r="CO42" s="69">
        <f>_xlfn.XLOOKUP(CL42, 'All hitters'!A:A, 'All hitters'!C:C, "")</f>
        <v>13</v>
      </c>
      <c r="CP42" s="69">
        <f>_xlfn.XLOOKUP(CL42, 'All hitters'!A:A, 'All hitters'!D:D, "")</f>
        <v>52</v>
      </c>
      <c r="CQ42" s="69">
        <f>_xlfn.XLOOKUP(CL42, 'All hitters'!A:A, 'All hitters'!E:E, "")</f>
        <v>43</v>
      </c>
      <c r="CR42" s="69">
        <f>_xlfn.XLOOKUP(CL42, 'All hitters'!A:A, 'All hitters'!F:F, "")</f>
        <v>9</v>
      </c>
      <c r="CS42" s="69">
        <f>_xlfn.XLOOKUP(CL42, 'All hitters'!A:A, 'All hitters'!G:G, "")</f>
        <v>14</v>
      </c>
      <c r="CT42" s="69">
        <f>_xlfn.XLOOKUP(CL42, 'All hitters'!A:A, 'All hitters'!H:H, "")</f>
        <v>1</v>
      </c>
      <c r="CU42" s="69">
        <f>_xlfn.XLOOKUP(CL42, 'All hitters'!A:A, 'All hitters'!I:I, "")</f>
        <v>0</v>
      </c>
      <c r="CV42" s="69">
        <f>_xlfn.XLOOKUP(CL42, 'All hitters'!A:A, 'All hitters'!J:J, "")</f>
        <v>3</v>
      </c>
      <c r="CW42" s="69">
        <f>_xlfn.XLOOKUP(CL42, 'All hitters'!A:A, 'All hitters'!K:K, "")</f>
        <v>6</v>
      </c>
      <c r="CX42" s="69">
        <f>_xlfn.XLOOKUP(CL42, 'All hitters'!A:A, 'All hitters'!L:L, "")</f>
        <v>7</v>
      </c>
      <c r="CY42" s="69">
        <f>_xlfn.XLOOKUP(CL42, 'All hitters'!A:A, 'All hitters'!M:M, "")</f>
        <v>2</v>
      </c>
      <c r="CZ42" s="69">
        <f>_xlfn.XLOOKUP(CL42, 'All hitters'!A:A, 'All hitters'!N:N, "")</f>
        <v>1</v>
      </c>
      <c r="DA42" s="69">
        <f>_xlfn.XLOOKUP(CL42, 'All hitters'!A:A, 'All hitters'!O:O, "")</f>
        <v>8</v>
      </c>
      <c r="DB42" s="69">
        <f>_xlfn.XLOOKUP(CL42, 'All hitters'!A:A, 'All hitters'!P:P, "")</f>
        <v>0</v>
      </c>
      <c r="DC42" s="69">
        <f>_xlfn.XLOOKUP(CL42, 'All hitters'!A:A, 'All hitters'!Q:Q, "")</f>
        <v>2</v>
      </c>
      <c r="DD42" s="69">
        <f>_xlfn.XLOOKUP(CL42, 'All hitters'!A:A, 'All hitters'!R:R, "")</f>
        <v>0</v>
      </c>
      <c r="DE42" s="69">
        <f>_xlfn.XLOOKUP(CL42, 'All hitters'!A:A, 'All hitters'!S:S, "")</f>
        <v>1</v>
      </c>
      <c r="DF42" s="69">
        <f>_xlfn.XLOOKUP(CL42, 'All hitters'!A:A, 'All hitters'!T:T, "")</f>
        <v>0</v>
      </c>
      <c r="DG42" s="69">
        <f>_xlfn.XLOOKUP(CL42, 'All hitters'!A:A, 'All hitters'!U:U, "")</f>
        <v>0</v>
      </c>
      <c r="DH42" s="69">
        <f>_xlfn.XLOOKUP(CL42, 'All hitters'!A:A, 'All hitters'!V:V, "")</f>
        <v>10</v>
      </c>
      <c r="DI42" s="70">
        <f>_xlfn.XLOOKUP(CL42, 'All hitters'!A:A, 'All hitters'!W:W, "")</f>
        <v>0.32600000000000001</v>
      </c>
      <c r="DJ42" s="70">
        <f>_xlfn.XLOOKUP(CL42, 'All hitters'!A:A, 'All hitters'!X:X, "")</f>
        <v>0.42299999999999999</v>
      </c>
      <c r="DK42" s="70">
        <f>_xlfn.XLOOKUP(CL42, 'All hitters'!A:A, 'All hitters'!Y:Y, "")</f>
        <v>0.55800000000000005</v>
      </c>
      <c r="DL42" s="69">
        <f>_xlfn.XLOOKUP(CL42, 'All hitters'!A:A, 'All hitters'!Z:Z, "")</f>
        <v>76.900000000000006</v>
      </c>
    </row>
    <row r="43" spans="1:116" x14ac:dyDescent="0.3">
      <c r="A43" s="7" t="s">
        <v>13</v>
      </c>
      <c r="B43" s="41" t="s">
        <v>206</v>
      </c>
      <c r="C43" s="41"/>
      <c r="D43" s="69">
        <f>_xlfn.XLOOKUP(B43, 'All hitters'!A:A, 'All hitters'!B:B, "")</f>
        <v>14</v>
      </c>
      <c r="E43" s="69">
        <f>_xlfn.XLOOKUP(B43, 'All hitters'!A:A, 'All hitters'!C:C, "")</f>
        <v>14</v>
      </c>
      <c r="F43" s="69">
        <f>_xlfn.XLOOKUP(B43, 'All hitters'!A:A, 'All hitters'!D:D, "")</f>
        <v>66</v>
      </c>
      <c r="G43" s="69">
        <f>_xlfn.XLOOKUP(B43, 'All hitters'!A:A, 'All hitters'!E:E, "")</f>
        <v>62</v>
      </c>
      <c r="H43" s="69">
        <f>_xlfn.XLOOKUP(B43, 'All hitters'!A:A, 'All hitters'!F:F, "")</f>
        <v>13</v>
      </c>
      <c r="I43" s="69">
        <f>_xlfn.XLOOKUP(B43, 'All hitters'!A:A, 'All hitters'!G:G, "")</f>
        <v>16</v>
      </c>
      <c r="J43" s="69">
        <f>_xlfn.XLOOKUP(B43, 'All hitters'!A:A, 'All hitters'!H:H, "")</f>
        <v>5</v>
      </c>
      <c r="K43" s="69">
        <f>_xlfn.XLOOKUP(B43, 'All hitters'!A:A, 'All hitters'!I:I, "")</f>
        <v>0</v>
      </c>
      <c r="L43" s="69">
        <f>_xlfn.XLOOKUP(B43, 'All hitters'!A:A, 'All hitters'!J:J, "")</f>
        <v>2</v>
      </c>
      <c r="M43" s="69">
        <f>_xlfn.XLOOKUP(B43, 'All hitters'!A:A, 'All hitters'!K:K, "")</f>
        <v>9</v>
      </c>
      <c r="N43" s="69">
        <f>_xlfn.XLOOKUP(B43, 'All hitters'!A:A, 'All hitters'!L:L, "")</f>
        <v>2</v>
      </c>
      <c r="O43" s="69">
        <f>_xlfn.XLOOKUP(B43, 'All hitters'!A:A, 'All hitters'!M:M, "")</f>
        <v>0</v>
      </c>
      <c r="P43" s="69">
        <f>_xlfn.XLOOKUP(B43, 'All hitters'!A:A, 'All hitters'!N:N, "")</f>
        <v>1</v>
      </c>
      <c r="Q43" s="69">
        <f>_xlfn.XLOOKUP(B43, 'All hitters'!A:A, 'All hitters'!O:O, "")</f>
        <v>13</v>
      </c>
      <c r="R43" s="69">
        <f>_xlfn.XLOOKUP(B43, 'All hitters'!A:A, 'All hitters'!P:P, "")</f>
        <v>4</v>
      </c>
      <c r="S43" s="69">
        <f>_xlfn.XLOOKUP(B43, 'All hitters'!A:A, 'All hitters'!Q:Q, "")</f>
        <v>2</v>
      </c>
      <c r="T43" s="69">
        <f>_xlfn.XLOOKUP(B43, 'All hitters'!A:A, 'All hitters'!R:R, "")</f>
        <v>1</v>
      </c>
      <c r="U43" s="69">
        <f>_xlfn.XLOOKUP(B43, 'All hitters'!A:A, 'All hitters'!S:S, "")</f>
        <v>0</v>
      </c>
      <c r="V43" s="69">
        <f>_xlfn.XLOOKUP(B43, 'All hitters'!A:A, 'All hitters'!T:T, "")</f>
        <v>3</v>
      </c>
      <c r="W43" s="69">
        <f>_xlfn.XLOOKUP(B43, 'All hitters'!A:A, 'All hitters'!U:U, "")</f>
        <v>0</v>
      </c>
      <c r="X43" s="69">
        <f>_xlfn.XLOOKUP(B43, 'All hitters'!A:A, 'All hitters'!V:V, "")</f>
        <v>8</v>
      </c>
      <c r="Y43" s="70">
        <f>_xlfn.XLOOKUP(B43, 'All hitters'!A:A, 'All hitters'!W:W, "")</f>
        <v>0.25800000000000001</v>
      </c>
      <c r="Z43" s="70">
        <f>_xlfn.XLOOKUP(B43, 'All hitters'!A:A, 'All hitters'!X:X, "")</f>
        <v>0.29199999999999998</v>
      </c>
      <c r="AA43" s="70">
        <f>_xlfn.XLOOKUP(B43, 'All hitters'!A:A, 'All hitters'!Y:Y, "")</f>
        <v>0.435</v>
      </c>
      <c r="AB43" s="69">
        <f>_xlfn.XLOOKUP(B43, 'All hitters'!A:A, 'All hitters'!Z:Z, "")</f>
        <v>57.1</v>
      </c>
      <c r="AC43" s="11"/>
      <c r="AD43" s="7" t="s">
        <v>13</v>
      </c>
      <c r="AE43" s="41" t="s">
        <v>272</v>
      </c>
      <c r="AF43" s="41"/>
      <c r="AG43" s="69">
        <f>_xlfn.XLOOKUP(AE43, 'All hitters'!A:A, 'All hitters'!B:B, "")</f>
        <v>14</v>
      </c>
      <c r="AH43" s="69">
        <f>_xlfn.XLOOKUP(AE43, 'All hitters'!A:A, 'All hitters'!C:C, "")</f>
        <v>14</v>
      </c>
      <c r="AI43" s="69">
        <f>_xlfn.XLOOKUP(AE43, 'All hitters'!A:A, 'All hitters'!D:D, "")</f>
        <v>62</v>
      </c>
      <c r="AJ43" s="69">
        <f>_xlfn.XLOOKUP(AE43, 'All hitters'!A:A, 'All hitters'!E:E, "")</f>
        <v>53</v>
      </c>
      <c r="AK43" s="69">
        <f>_xlfn.XLOOKUP(AE43, 'All hitters'!A:A, 'All hitters'!F:F, "")</f>
        <v>13</v>
      </c>
      <c r="AL43" s="69">
        <f>_xlfn.XLOOKUP(AE43, 'All hitters'!A:A, 'All hitters'!G:G, "")</f>
        <v>19</v>
      </c>
      <c r="AM43" s="69">
        <f>_xlfn.XLOOKUP(AE43, 'All hitters'!A:A, 'All hitters'!H:H, "")</f>
        <v>6</v>
      </c>
      <c r="AN43" s="69">
        <f>_xlfn.XLOOKUP(AE43, 'All hitters'!A:A, 'All hitters'!I:I, "")</f>
        <v>2</v>
      </c>
      <c r="AO43" s="69">
        <f>_xlfn.XLOOKUP(AE43, 'All hitters'!A:A, 'All hitters'!J:J, "")</f>
        <v>5</v>
      </c>
      <c r="AP43" s="69">
        <f>_xlfn.XLOOKUP(AE43, 'All hitters'!A:A, 'All hitters'!K:K, "")</f>
        <v>10</v>
      </c>
      <c r="AQ43" s="69">
        <f>_xlfn.XLOOKUP(AE43, 'All hitters'!A:A, 'All hitters'!L:L, "")</f>
        <v>9</v>
      </c>
      <c r="AR43" s="69">
        <f>_xlfn.XLOOKUP(AE43, 'All hitters'!A:A, 'All hitters'!M:M, "")</f>
        <v>1</v>
      </c>
      <c r="AS43" s="69">
        <f>_xlfn.XLOOKUP(AE43, 'All hitters'!A:A, 'All hitters'!N:N, "")</f>
        <v>0</v>
      </c>
      <c r="AT43" s="69">
        <f>_xlfn.XLOOKUP(AE43, 'All hitters'!A:A, 'All hitters'!O:O, "")</f>
        <v>10</v>
      </c>
      <c r="AU43" s="69">
        <f>_xlfn.XLOOKUP(AE43, 'All hitters'!A:A, 'All hitters'!P:P, "")</f>
        <v>2</v>
      </c>
      <c r="AV43" s="69">
        <f>_xlfn.XLOOKUP(AE43, 'All hitters'!A:A, 'All hitters'!Q:Q, "")</f>
        <v>1</v>
      </c>
      <c r="AW43" s="69">
        <f>_xlfn.XLOOKUP(AE43, 'All hitters'!A:A, 'All hitters'!R:R, "")</f>
        <v>0</v>
      </c>
      <c r="AX43" s="69">
        <f>_xlfn.XLOOKUP(AE43, 'All hitters'!A:A, 'All hitters'!S:S, "")</f>
        <v>0</v>
      </c>
      <c r="AY43" s="69">
        <f>_xlfn.XLOOKUP(AE43, 'All hitters'!A:A, 'All hitters'!T:T, "")</f>
        <v>1</v>
      </c>
      <c r="AZ43" s="69">
        <f>_xlfn.XLOOKUP(AE43, 'All hitters'!A:A, 'All hitters'!U:U, "")</f>
        <v>0</v>
      </c>
      <c r="BA43" s="69">
        <f>_xlfn.XLOOKUP(AE43, 'All hitters'!A:A, 'All hitters'!V:V, "")</f>
        <v>12</v>
      </c>
      <c r="BB43" s="70">
        <f>_xlfn.XLOOKUP(AE43, 'All hitters'!A:A, 'All hitters'!W:W, "")</f>
        <v>0.35799999999999998</v>
      </c>
      <c r="BC43" s="70">
        <f>_xlfn.XLOOKUP(AE43, 'All hitters'!A:A, 'All hitters'!X:X, "")</f>
        <v>0.45200000000000001</v>
      </c>
      <c r="BD43" s="70">
        <f>_xlfn.XLOOKUP(AE43, 'All hitters'!A:A, 'All hitters'!Y:Y, "")</f>
        <v>0.83</v>
      </c>
      <c r="BE43" s="69">
        <f>_xlfn.XLOOKUP(AE43, 'All hitters'!A:A, 'All hitters'!Z:Z, "")</f>
        <v>85.7</v>
      </c>
      <c r="BF43" s="11"/>
      <c r="BG43" s="7" t="s">
        <v>13</v>
      </c>
      <c r="BH43" s="41" t="s">
        <v>63</v>
      </c>
      <c r="BI43" s="13"/>
      <c r="BJ43" s="69">
        <f>_xlfn.XLOOKUP(BH43, 'All hitters'!A:A, 'All hitters'!B:B, "")</f>
        <v>11</v>
      </c>
      <c r="BK43" s="69">
        <f>_xlfn.XLOOKUP(BH43, 'All hitters'!A:A, 'All hitters'!C:C, "")</f>
        <v>10</v>
      </c>
      <c r="BL43" s="69">
        <f>_xlfn.XLOOKUP(BH43, 'All hitters'!A:A, 'All hitters'!D:D, "")</f>
        <v>44</v>
      </c>
      <c r="BM43" s="69">
        <f>_xlfn.XLOOKUP(BH43, 'All hitters'!A:A, 'All hitters'!E:E, "")</f>
        <v>38</v>
      </c>
      <c r="BN43" s="69">
        <f>_xlfn.XLOOKUP(BH43, 'All hitters'!A:A, 'All hitters'!F:F, "")</f>
        <v>5</v>
      </c>
      <c r="BO43" s="69">
        <f>_xlfn.XLOOKUP(BH43, 'All hitters'!A:A, 'All hitters'!G:G, "")</f>
        <v>15</v>
      </c>
      <c r="BP43" s="69">
        <f>_xlfn.XLOOKUP(BH43, 'All hitters'!A:A, 'All hitters'!H:H, "")</f>
        <v>3</v>
      </c>
      <c r="BQ43" s="69">
        <f>_xlfn.XLOOKUP(BH43, 'All hitters'!A:A, 'All hitters'!I:I, "")</f>
        <v>0</v>
      </c>
      <c r="BR43" s="69">
        <f>_xlfn.XLOOKUP(BH43, 'All hitters'!A:A, 'All hitters'!J:J, "")</f>
        <v>4</v>
      </c>
      <c r="BS43" s="69">
        <f>_xlfn.XLOOKUP(BH43, 'All hitters'!A:A, 'All hitters'!K:K, "")</f>
        <v>10</v>
      </c>
      <c r="BT43" s="69">
        <f>_xlfn.XLOOKUP(BH43, 'All hitters'!A:A, 'All hitters'!L:L, "")</f>
        <v>4</v>
      </c>
      <c r="BU43" s="69">
        <f>_xlfn.XLOOKUP(BH43, 'All hitters'!A:A, 'All hitters'!M:M, "")</f>
        <v>2</v>
      </c>
      <c r="BV43" s="69">
        <f>_xlfn.XLOOKUP(BH43, 'All hitters'!A:A, 'All hitters'!N:N, "")</f>
        <v>2</v>
      </c>
      <c r="BW43" s="69">
        <f>_xlfn.XLOOKUP(BH43, 'All hitters'!A:A, 'All hitters'!O:O, "")</f>
        <v>5</v>
      </c>
      <c r="BX43" s="69">
        <f>_xlfn.XLOOKUP(BH43, 'All hitters'!A:A, 'All hitters'!P:P, "")</f>
        <v>1</v>
      </c>
      <c r="BY43" s="69">
        <f>_xlfn.XLOOKUP(BH43, 'All hitters'!A:A, 'All hitters'!Q:Q, "")</f>
        <v>0</v>
      </c>
      <c r="BZ43" s="69">
        <f>_xlfn.XLOOKUP(BH43, 'All hitters'!A:A, 'All hitters'!R:R, "")</f>
        <v>0</v>
      </c>
      <c r="CA43" s="69">
        <f>_xlfn.XLOOKUP(BH43, 'All hitters'!A:A, 'All hitters'!S:S, "")</f>
        <v>0</v>
      </c>
      <c r="CB43" s="69">
        <f>_xlfn.XLOOKUP(BH43, 'All hitters'!A:A, 'All hitters'!T:T, "")</f>
        <v>0</v>
      </c>
      <c r="CC43" s="69">
        <f>_xlfn.XLOOKUP(BH43, 'All hitters'!A:A, 'All hitters'!U:U, "")</f>
        <v>0</v>
      </c>
      <c r="CD43" s="69">
        <f>_xlfn.XLOOKUP(BH43, 'All hitters'!A:A, 'All hitters'!V:V, "")</f>
        <v>10</v>
      </c>
      <c r="CE43" s="70">
        <f>_xlfn.XLOOKUP(BH43, 'All hitters'!A:A, 'All hitters'!W:W, "")</f>
        <v>0.39500000000000002</v>
      </c>
      <c r="CF43" s="70">
        <f>_xlfn.XLOOKUP(BH43, 'All hitters'!A:A, 'All hitters'!X:X, "")</f>
        <v>0.47699999999999998</v>
      </c>
      <c r="CG43" s="70">
        <f>_xlfn.XLOOKUP(BH43, 'All hitters'!A:A, 'All hitters'!Y:Y, "")</f>
        <v>0.78900000000000003</v>
      </c>
      <c r="CH43" s="69">
        <f>_xlfn.XLOOKUP(BH43, 'All hitters'!A:A, 'All hitters'!Z:Z, "")</f>
        <v>90.9</v>
      </c>
      <c r="CJ43" s="11"/>
      <c r="CK43" s="7" t="s">
        <v>13</v>
      </c>
      <c r="CL43" s="41" t="s">
        <v>231</v>
      </c>
      <c r="CM43" s="41"/>
      <c r="CN43" s="69">
        <f>_xlfn.XLOOKUP(CL43, 'All hitters'!A:A, 'All hitters'!B:B, "")</f>
        <v>14</v>
      </c>
      <c r="CO43" s="69">
        <f>_xlfn.XLOOKUP(CL43, 'All hitters'!A:A, 'All hitters'!C:C, "")</f>
        <v>13</v>
      </c>
      <c r="CP43" s="69">
        <f>_xlfn.XLOOKUP(CL43, 'All hitters'!A:A, 'All hitters'!D:D, "")</f>
        <v>59</v>
      </c>
      <c r="CQ43" s="69">
        <f>_xlfn.XLOOKUP(CL43, 'All hitters'!A:A, 'All hitters'!E:E, "")</f>
        <v>52</v>
      </c>
      <c r="CR43" s="69">
        <f>_xlfn.XLOOKUP(CL43, 'All hitters'!A:A, 'All hitters'!F:F, "")</f>
        <v>2</v>
      </c>
      <c r="CS43" s="69">
        <f>_xlfn.XLOOKUP(CL43, 'All hitters'!A:A, 'All hitters'!G:G, "")</f>
        <v>10</v>
      </c>
      <c r="CT43" s="69">
        <f>_xlfn.XLOOKUP(CL43, 'All hitters'!A:A, 'All hitters'!H:H, "")</f>
        <v>2</v>
      </c>
      <c r="CU43" s="69">
        <f>_xlfn.XLOOKUP(CL43, 'All hitters'!A:A, 'All hitters'!I:I, "")</f>
        <v>0</v>
      </c>
      <c r="CV43" s="69">
        <f>_xlfn.XLOOKUP(CL43, 'All hitters'!A:A, 'All hitters'!J:J, "")</f>
        <v>0</v>
      </c>
      <c r="CW43" s="69">
        <f>_xlfn.XLOOKUP(CL43, 'All hitters'!A:A, 'All hitters'!K:K, "")</f>
        <v>4</v>
      </c>
      <c r="CX43" s="69">
        <f>_xlfn.XLOOKUP(CL43, 'All hitters'!A:A, 'All hitters'!L:L, "")</f>
        <v>7</v>
      </c>
      <c r="CY43" s="69">
        <f>_xlfn.XLOOKUP(CL43, 'All hitters'!A:A, 'All hitters'!M:M, "")</f>
        <v>1</v>
      </c>
      <c r="CZ43" s="69">
        <f>_xlfn.XLOOKUP(CL43, 'All hitters'!A:A, 'All hitters'!N:N, "")</f>
        <v>0</v>
      </c>
      <c r="DA43" s="69">
        <f>_xlfn.XLOOKUP(CL43, 'All hitters'!A:A, 'All hitters'!O:O, "")</f>
        <v>14</v>
      </c>
      <c r="DB43" s="69">
        <f>_xlfn.XLOOKUP(CL43, 'All hitters'!A:A, 'All hitters'!P:P, "")</f>
        <v>0</v>
      </c>
      <c r="DC43" s="69">
        <f>_xlfn.XLOOKUP(CL43, 'All hitters'!A:A, 'All hitters'!Q:Q, "")</f>
        <v>1</v>
      </c>
      <c r="DD43" s="69">
        <f>_xlfn.XLOOKUP(CL43, 'All hitters'!A:A, 'All hitters'!R:R, "")</f>
        <v>0</v>
      </c>
      <c r="DE43" s="69">
        <f>_xlfn.XLOOKUP(CL43, 'All hitters'!A:A, 'All hitters'!S:S, "")</f>
        <v>0</v>
      </c>
      <c r="DF43" s="69">
        <f>_xlfn.XLOOKUP(CL43, 'All hitters'!A:A, 'All hitters'!T:T, "")</f>
        <v>0</v>
      </c>
      <c r="DG43" s="69">
        <f>_xlfn.XLOOKUP(CL43, 'All hitters'!A:A, 'All hitters'!U:U, "")</f>
        <v>0</v>
      </c>
      <c r="DH43" s="69">
        <f>_xlfn.XLOOKUP(CL43, 'All hitters'!A:A, 'All hitters'!V:V, "")</f>
        <v>8</v>
      </c>
      <c r="DI43" s="70">
        <f>_xlfn.XLOOKUP(CL43, 'All hitters'!A:A, 'All hitters'!W:W, "")</f>
        <v>0.192</v>
      </c>
      <c r="DJ43" s="70">
        <f>_xlfn.XLOOKUP(CL43, 'All hitters'!A:A, 'All hitters'!X:X, "")</f>
        <v>0.28799999999999998</v>
      </c>
      <c r="DK43" s="70">
        <f>_xlfn.XLOOKUP(CL43, 'All hitters'!A:A, 'All hitters'!Y:Y, "")</f>
        <v>0.23100000000000001</v>
      </c>
      <c r="DL43" s="69">
        <f>_xlfn.XLOOKUP(CL43, 'All hitters'!A:A, 'All hitters'!Z:Z, "")</f>
        <v>57.1</v>
      </c>
    </row>
    <row r="44" spans="1:116" x14ac:dyDescent="0.3">
      <c r="A44" s="7" t="s">
        <v>13</v>
      </c>
      <c r="B44" s="41" t="s">
        <v>76</v>
      </c>
      <c r="C44" s="41"/>
      <c r="D44" s="69">
        <f>_xlfn.XLOOKUP(B44, 'All hitters'!A:A, 'All hitters'!B:B, "")</f>
        <v>13</v>
      </c>
      <c r="E44" s="69">
        <f>_xlfn.XLOOKUP(B44, 'All hitters'!A:A, 'All hitters'!C:C, "")</f>
        <v>9</v>
      </c>
      <c r="F44" s="69">
        <f>_xlfn.XLOOKUP(B44, 'All hitters'!A:A, 'All hitters'!D:D, "")</f>
        <v>45</v>
      </c>
      <c r="G44" s="69">
        <f>_xlfn.XLOOKUP(B44, 'All hitters'!A:A, 'All hitters'!E:E, "")</f>
        <v>38</v>
      </c>
      <c r="H44" s="69">
        <f>_xlfn.XLOOKUP(B44, 'All hitters'!A:A, 'All hitters'!F:F, "")</f>
        <v>7</v>
      </c>
      <c r="I44" s="69">
        <f>_xlfn.XLOOKUP(B44, 'All hitters'!A:A, 'All hitters'!G:G, "")</f>
        <v>15</v>
      </c>
      <c r="J44" s="69">
        <f>_xlfn.XLOOKUP(B44, 'All hitters'!A:A, 'All hitters'!H:H, "")</f>
        <v>3</v>
      </c>
      <c r="K44" s="69">
        <f>_xlfn.XLOOKUP(B44, 'All hitters'!A:A, 'All hitters'!I:I, "")</f>
        <v>0</v>
      </c>
      <c r="L44" s="69">
        <f>_xlfn.XLOOKUP(B44, 'All hitters'!A:A, 'All hitters'!J:J, "")</f>
        <v>2</v>
      </c>
      <c r="M44" s="69">
        <f>_xlfn.XLOOKUP(B44, 'All hitters'!A:A, 'All hitters'!K:K, "")</f>
        <v>9</v>
      </c>
      <c r="N44" s="69">
        <f>_xlfn.XLOOKUP(B44, 'All hitters'!A:A, 'All hitters'!L:L, "")</f>
        <v>5</v>
      </c>
      <c r="O44" s="69">
        <f>_xlfn.XLOOKUP(B44, 'All hitters'!A:A, 'All hitters'!M:M, "")</f>
        <v>1</v>
      </c>
      <c r="P44" s="69">
        <f>_xlfn.XLOOKUP(B44, 'All hitters'!A:A, 'All hitters'!N:N, "")</f>
        <v>1</v>
      </c>
      <c r="Q44" s="69">
        <f>_xlfn.XLOOKUP(B44, 'All hitters'!A:A, 'All hitters'!O:O, "")</f>
        <v>2</v>
      </c>
      <c r="R44" s="69">
        <f>_xlfn.XLOOKUP(B44, 'All hitters'!A:A, 'All hitters'!P:P, "")</f>
        <v>0</v>
      </c>
      <c r="S44" s="69">
        <f>_xlfn.XLOOKUP(B44, 'All hitters'!A:A, 'All hitters'!Q:Q, "")</f>
        <v>0</v>
      </c>
      <c r="T44" s="69">
        <f>_xlfn.XLOOKUP(B44, 'All hitters'!A:A, 'All hitters'!R:R, "")</f>
        <v>0</v>
      </c>
      <c r="U44" s="69">
        <f>_xlfn.XLOOKUP(B44, 'All hitters'!A:A, 'All hitters'!S:S, "")</f>
        <v>1</v>
      </c>
      <c r="V44" s="69">
        <f>_xlfn.XLOOKUP(B44, 'All hitters'!A:A, 'All hitters'!T:T, "")</f>
        <v>2</v>
      </c>
      <c r="W44" s="69">
        <f>_xlfn.XLOOKUP(B44, 'All hitters'!A:A, 'All hitters'!U:U, "")</f>
        <v>0</v>
      </c>
      <c r="X44" s="69">
        <f>_xlfn.XLOOKUP(B44, 'All hitters'!A:A, 'All hitters'!V:V, "")</f>
        <v>8</v>
      </c>
      <c r="Y44" s="70">
        <f>_xlfn.XLOOKUP(B44, 'All hitters'!A:A, 'All hitters'!W:W, "")</f>
        <v>0.39500000000000002</v>
      </c>
      <c r="Z44" s="70">
        <f>_xlfn.XLOOKUP(B44, 'All hitters'!A:A, 'All hitters'!X:X, "")</f>
        <v>0.46700000000000003</v>
      </c>
      <c r="AA44" s="70">
        <f>_xlfn.XLOOKUP(B44, 'All hitters'!A:A, 'All hitters'!Y:Y, "")</f>
        <v>0.63200000000000001</v>
      </c>
      <c r="AB44" s="69">
        <f>_xlfn.XLOOKUP(B44, 'All hitters'!A:A, 'All hitters'!Z:Z, "")</f>
        <v>61.5</v>
      </c>
      <c r="AC44" s="11"/>
      <c r="AD44" s="7" t="s">
        <v>13</v>
      </c>
      <c r="AE44" s="41" t="s">
        <v>277</v>
      </c>
      <c r="AF44" s="41"/>
      <c r="AG44" s="69">
        <f>_xlfn.XLOOKUP(AE44, 'All hitters'!A:A, 'All hitters'!B:B, "")</f>
        <v>14</v>
      </c>
      <c r="AH44" s="69">
        <f>_xlfn.XLOOKUP(AE44, 'All hitters'!A:A, 'All hitters'!C:C, "")</f>
        <v>14</v>
      </c>
      <c r="AI44" s="69">
        <f>_xlfn.XLOOKUP(AE44, 'All hitters'!A:A, 'All hitters'!D:D, "")</f>
        <v>64</v>
      </c>
      <c r="AJ44" s="69">
        <f>_xlfn.XLOOKUP(AE44, 'All hitters'!A:A, 'All hitters'!E:E, "")</f>
        <v>63</v>
      </c>
      <c r="AK44" s="69">
        <f>_xlfn.XLOOKUP(AE44, 'All hitters'!A:A, 'All hitters'!F:F, "")</f>
        <v>7</v>
      </c>
      <c r="AL44" s="69">
        <f>_xlfn.XLOOKUP(AE44, 'All hitters'!A:A, 'All hitters'!G:G, "")</f>
        <v>22</v>
      </c>
      <c r="AM44" s="69">
        <f>_xlfn.XLOOKUP(AE44, 'All hitters'!A:A, 'All hitters'!H:H, "")</f>
        <v>5</v>
      </c>
      <c r="AN44" s="69">
        <f>_xlfn.XLOOKUP(AE44, 'All hitters'!A:A, 'All hitters'!I:I, "")</f>
        <v>1</v>
      </c>
      <c r="AO44" s="69">
        <f>_xlfn.XLOOKUP(AE44, 'All hitters'!A:A, 'All hitters'!J:J, "")</f>
        <v>1</v>
      </c>
      <c r="AP44" s="69">
        <f>_xlfn.XLOOKUP(AE44, 'All hitters'!A:A, 'All hitters'!K:K, "")</f>
        <v>13</v>
      </c>
      <c r="AQ44" s="69">
        <f>_xlfn.XLOOKUP(AE44, 'All hitters'!A:A, 'All hitters'!L:L, "")</f>
        <v>1</v>
      </c>
      <c r="AR44" s="69">
        <f>_xlfn.XLOOKUP(AE44, 'All hitters'!A:A, 'All hitters'!M:M, "")</f>
        <v>1</v>
      </c>
      <c r="AS44" s="69">
        <f>_xlfn.XLOOKUP(AE44, 'All hitters'!A:A, 'All hitters'!N:N, "")</f>
        <v>0</v>
      </c>
      <c r="AT44" s="69">
        <f>_xlfn.XLOOKUP(AE44, 'All hitters'!A:A, 'All hitters'!O:O, "")</f>
        <v>14</v>
      </c>
      <c r="AU44" s="69">
        <f>_xlfn.XLOOKUP(AE44, 'All hitters'!A:A, 'All hitters'!P:P, "")</f>
        <v>0</v>
      </c>
      <c r="AV44" s="69">
        <f>_xlfn.XLOOKUP(AE44, 'All hitters'!A:A, 'All hitters'!Q:Q, "")</f>
        <v>1</v>
      </c>
      <c r="AW44" s="69">
        <f>_xlfn.XLOOKUP(AE44, 'All hitters'!A:A, 'All hitters'!R:R, "")</f>
        <v>0</v>
      </c>
      <c r="AX44" s="69">
        <f>_xlfn.XLOOKUP(AE44, 'All hitters'!A:A, 'All hitters'!S:S, "")</f>
        <v>0</v>
      </c>
      <c r="AY44" s="69">
        <f>_xlfn.XLOOKUP(AE44, 'All hitters'!A:A, 'All hitters'!T:T, "")</f>
        <v>0</v>
      </c>
      <c r="AZ44" s="69">
        <f>_xlfn.XLOOKUP(AE44, 'All hitters'!A:A, 'All hitters'!U:U, "")</f>
        <v>0</v>
      </c>
      <c r="BA44" s="69">
        <f>_xlfn.XLOOKUP(AE44, 'All hitters'!A:A, 'All hitters'!V:V, "")</f>
        <v>12</v>
      </c>
      <c r="BB44" s="70">
        <f>_xlfn.XLOOKUP(AE44, 'All hitters'!A:A, 'All hitters'!W:W, "")</f>
        <v>0.34899999999999998</v>
      </c>
      <c r="BC44" s="70">
        <f>_xlfn.XLOOKUP(AE44, 'All hitters'!A:A, 'All hitters'!X:X, "")</f>
        <v>0.35899999999999999</v>
      </c>
      <c r="BD44" s="70">
        <f>_xlfn.XLOOKUP(AE44, 'All hitters'!A:A, 'All hitters'!Y:Y, "")</f>
        <v>0.50800000000000001</v>
      </c>
      <c r="BE44" s="69">
        <f>_xlfn.XLOOKUP(AE44, 'All hitters'!A:A, 'All hitters'!Z:Z, "")</f>
        <v>85.7</v>
      </c>
      <c r="BF44" s="11"/>
      <c r="BG44" s="7" t="s">
        <v>13</v>
      </c>
      <c r="BH44" s="41" t="s">
        <v>242</v>
      </c>
      <c r="BI44" s="13"/>
      <c r="BJ44" s="69">
        <f>_xlfn.XLOOKUP(BH44, 'All hitters'!A:A, 'All hitters'!B:B, "")</f>
        <v>15</v>
      </c>
      <c r="BK44" s="69">
        <f>_xlfn.XLOOKUP(BH44, 'All hitters'!A:A, 'All hitters'!C:C, "")</f>
        <v>15</v>
      </c>
      <c r="BL44" s="69">
        <f>_xlfn.XLOOKUP(BH44, 'All hitters'!A:A, 'All hitters'!D:D, "")</f>
        <v>56</v>
      </c>
      <c r="BM44" s="69">
        <f>_xlfn.XLOOKUP(BH44, 'All hitters'!A:A, 'All hitters'!E:E, "")</f>
        <v>53</v>
      </c>
      <c r="BN44" s="69">
        <f>_xlfn.XLOOKUP(BH44, 'All hitters'!A:A, 'All hitters'!F:F, "")</f>
        <v>7</v>
      </c>
      <c r="BO44" s="69">
        <f>_xlfn.XLOOKUP(BH44, 'All hitters'!A:A, 'All hitters'!G:G, "")</f>
        <v>10</v>
      </c>
      <c r="BP44" s="69">
        <f>_xlfn.XLOOKUP(BH44, 'All hitters'!A:A, 'All hitters'!H:H, "")</f>
        <v>3</v>
      </c>
      <c r="BQ44" s="69">
        <f>_xlfn.XLOOKUP(BH44, 'All hitters'!A:A, 'All hitters'!I:I, "")</f>
        <v>0</v>
      </c>
      <c r="BR44" s="69">
        <f>_xlfn.XLOOKUP(BH44, 'All hitters'!A:A, 'All hitters'!J:J, "")</f>
        <v>3</v>
      </c>
      <c r="BS44" s="69">
        <f>_xlfn.XLOOKUP(BH44, 'All hitters'!A:A, 'All hitters'!K:K, "")</f>
        <v>5</v>
      </c>
      <c r="BT44" s="69">
        <f>_xlfn.XLOOKUP(BH44, 'All hitters'!A:A, 'All hitters'!L:L, "")</f>
        <v>1</v>
      </c>
      <c r="BU44" s="69">
        <f>_xlfn.XLOOKUP(BH44, 'All hitters'!A:A, 'All hitters'!M:M, "")</f>
        <v>0</v>
      </c>
      <c r="BV44" s="69">
        <f>_xlfn.XLOOKUP(BH44, 'All hitters'!A:A, 'All hitters'!N:N, "")</f>
        <v>1</v>
      </c>
      <c r="BW44" s="69">
        <f>_xlfn.XLOOKUP(BH44, 'All hitters'!A:A, 'All hitters'!O:O, "")</f>
        <v>23</v>
      </c>
      <c r="BX44" s="69">
        <f>_xlfn.XLOOKUP(BH44, 'All hitters'!A:A, 'All hitters'!P:P, "")</f>
        <v>0</v>
      </c>
      <c r="BY44" s="69">
        <f>_xlfn.XLOOKUP(BH44, 'All hitters'!A:A, 'All hitters'!Q:Q, "")</f>
        <v>0</v>
      </c>
      <c r="BZ44" s="69">
        <f>_xlfn.XLOOKUP(BH44, 'All hitters'!A:A, 'All hitters'!R:R, "")</f>
        <v>0</v>
      </c>
      <c r="CA44" s="69">
        <f>_xlfn.XLOOKUP(BH44, 'All hitters'!A:A, 'All hitters'!S:S, "")</f>
        <v>1</v>
      </c>
      <c r="CB44" s="69">
        <f>_xlfn.XLOOKUP(BH44, 'All hitters'!A:A, 'All hitters'!T:T, "")</f>
        <v>0</v>
      </c>
      <c r="CC44" s="69">
        <f>_xlfn.XLOOKUP(BH44, 'All hitters'!A:A, 'All hitters'!U:U, "")</f>
        <v>0</v>
      </c>
      <c r="CD44" s="69">
        <f>_xlfn.XLOOKUP(BH44, 'All hitters'!A:A, 'All hitters'!V:V, "")</f>
        <v>10</v>
      </c>
      <c r="CE44" s="70">
        <f>_xlfn.XLOOKUP(BH44, 'All hitters'!A:A, 'All hitters'!W:W, "")</f>
        <v>0.189</v>
      </c>
      <c r="CF44" s="70">
        <f>_xlfn.XLOOKUP(BH44, 'All hitters'!A:A, 'All hitters'!X:X, "")</f>
        <v>0.214</v>
      </c>
      <c r="CG44" s="70">
        <f>_xlfn.XLOOKUP(BH44, 'All hitters'!A:A, 'All hitters'!Y:Y, "")</f>
        <v>0.41499999999999998</v>
      </c>
      <c r="CH44" s="69">
        <f>_xlfn.XLOOKUP(BH44, 'All hitters'!A:A, 'All hitters'!Z:Z, "")</f>
        <v>66.7</v>
      </c>
      <c r="CJ44" s="11"/>
      <c r="CK44" s="7" t="s">
        <v>13</v>
      </c>
      <c r="CL44" s="41" t="s">
        <v>233</v>
      </c>
      <c r="CM44" s="41"/>
      <c r="CN44" s="69">
        <f>_xlfn.XLOOKUP(CL44, 'All hitters'!A:A, 'All hitters'!B:B, "")</f>
        <v>13</v>
      </c>
      <c r="CO44" s="69">
        <f>_xlfn.XLOOKUP(CL44, 'All hitters'!A:A, 'All hitters'!C:C, "")</f>
        <v>13</v>
      </c>
      <c r="CP44" s="69">
        <f>_xlfn.XLOOKUP(CL44, 'All hitters'!A:A, 'All hitters'!D:D, "")</f>
        <v>55</v>
      </c>
      <c r="CQ44" s="69">
        <f>_xlfn.XLOOKUP(CL44, 'All hitters'!A:A, 'All hitters'!E:E, "")</f>
        <v>47</v>
      </c>
      <c r="CR44" s="69">
        <f>_xlfn.XLOOKUP(CL44, 'All hitters'!A:A, 'All hitters'!F:F, "")</f>
        <v>4</v>
      </c>
      <c r="CS44" s="69">
        <f>_xlfn.XLOOKUP(CL44, 'All hitters'!A:A, 'All hitters'!G:G, "")</f>
        <v>10</v>
      </c>
      <c r="CT44" s="69">
        <f>_xlfn.XLOOKUP(CL44, 'All hitters'!A:A, 'All hitters'!H:H, "")</f>
        <v>1</v>
      </c>
      <c r="CU44" s="69">
        <f>_xlfn.XLOOKUP(CL44, 'All hitters'!A:A, 'All hitters'!I:I, "")</f>
        <v>0</v>
      </c>
      <c r="CV44" s="69">
        <f>_xlfn.XLOOKUP(CL44, 'All hitters'!A:A, 'All hitters'!J:J, "")</f>
        <v>1</v>
      </c>
      <c r="CW44" s="69">
        <f>_xlfn.XLOOKUP(CL44, 'All hitters'!A:A, 'All hitters'!K:K, "")</f>
        <v>8</v>
      </c>
      <c r="CX44" s="69">
        <f>_xlfn.XLOOKUP(CL44, 'All hitters'!A:A, 'All hitters'!L:L, "")</f>
        <v>8</v>
      </c>
      <c r="CY44" s="69">
        <f>_xlfn.XLOOKUP(CL44, 'All hitters'!A:A, 'All hitters'!M:M, "")</f>
        <v>2</v>
      </c>
      <c r="CZ44" s="69">
        <f>_xlfn.XLOOKUP(CL44, 'All hitters'!A:A, 'All hitters'!N:N, "")</f>
        <v>0</v>
      </c>
      <c r="DA44" s="69">
        <f>_xlfn.XLOOKUP(CL44, 'All hitters'!A:A, 'All hitters'!O:O, "")</f>
        <v>10</v>
      </c>
      <c r="DB44" s="69">
        <f>_xlfn.XLOOKUP(CL44, 'All hitters'!A:A, 'All hitters'!P:P, "")</f>
        <v>2</v>
      </c>
      <c r="DC44" s="69">
        <f>_xlfn.XLOOKUP(CL44, 'All hitters'!A:A, 'All hitters'!Q:Q, "")</f>
        <v>0</v>
      </c>
      <c r="DD44" s="69">
        <f>_xlfn.XLOOKUP(CL44, 'All hitters'!A:A, 'All hitters'!R:R, "")</f>
        <v>0</v>
      </c>
      <c r="DE44" s="69">
        <f>_xlfn.XLOOKUP(CL44, 'All hitters'!A:A, 'All hitters'!S:S, "")</f>
        <v>0</v>
      </c>
      <c r="DF44" s="69">
        <f>_xlfn.XLOOKUP(CL44, 'All hitters'!A:A, 'All hitters'!T:T, "")</f>
        <v>0</v>
      </c>
      <c r="DG44" s="69">
        <f>_xlfn.XLOOKUP(CL44, 'All hitters'!A:A, 'All hitters'!U:U, "")</f>
        <v>0</v>
      </c>
      <c r="DH44" s="69">
        <f>_xlfn.XLOOKUP(CL44, 'All hitters'!A:A, 'All hitters'!V:V, "")</f>
        <v>6</v>
      </c>
      <c r="DI44" s="70">
        <f>_xlfn.XLOOKUP(CL44, 'All hitters'!A:A, 'All hitters'!W:W, "")</f>
        <v>0.21299999999999999</v>
      </c>
      <c r="DJ44" s="70">
        <f>_xlfn.XLOOKUP(CL44, 'All hitters'!A:A, 'All hitters'!X:X, "")</f>
        <v>0.32700000000000001</v>
      </c>
      <c r="DK44" s="70">
        <f>_xlfn.XLOOKUP(CL44, 'All hitters'!A:A, 'All hitters'!Y:Y, "")</f>
        <v>0.29799999999999999</v>
      </c>
      <c r="DL44" s="69">
        <f>_xlfn.XLOOKUP(CL44, 'All hitters'!A:A, 'All hitters'!Z:Z, "")</f>
        <v>46.2</v>
      </c>
    </row>
    <row r="45" spans="1:116" x14ac:dyDescent="0.3">
      <c r="A45" s="7" t="s">
        <v>14</v>
      </c>
      <c r="B45" s="41" t="s">
        <v>228</v>
      </c>
      <c r="C45" s="41"/>
      <c r="D45" s="69">
        <f>_xlfn.XLOOKUP(B45, 'All hitters'!A:A, 'All hitters'!B:B, "")</f>
        <v>13</v>
      </c>
      <c r="E45" s="69">
        <f>_xlfn.XLOOKUP(B45, 'All hitters'!A:A, 'All hitters'!C:C, "")</f>
        <v>13</v>
      </c>
      <c r="F45" s="69">
        <f>_xlfn.XLOOKUP(B45, 'All hitters'!A:A, 'All hitters'!D:D, "")</f>
        <v>51</v>
      </c>
      <c r="G45" s="69">
        <f>_xlfn.XLOOKUP(B45, 'All hitters'!A:A, 'All hitters'!E:E, "")</f>
        <v>45</v>
      </c>
      <c r="H45" s="69">
        <f>_xlfn.XLOOKUP(B45, 'All hitters'!A:A, 'All hitters'!F:F, "")</f>
        <v>5</v>
      </c>
      <c r="I45" s="69">
        <f>_xlfn.XLOOKUP(B45, 'All hitters'!A:A, 'All hitters'!G:G, "")</f>
        <v>7</v>
      </c>
      <c r="J45" s="69">
        <f>_xlfn.XLOOKUP(B45, 'All hitters'!A:A, 'All hitters'!H:H, "")</f>
        <v>1</v>
      </c>
      <c r="K45" s="69">
        <f>_xlfn.XLOOKUP(B45, 'All hitters'!A:A, 'All hitters'!I:I, "")</f>
        <v>0</v>
      </c>
      <c r="L45" s="69">
        <f>_xlfn.XLOOKUP(B45, 'All hitters'!A:A, 'All hitters'!J:J, "")</f>
        <v>2</v>
      </c>
      <c r="M45" s="69">
        <f>_xlfn.XLOOKUP(B45, 'All hitters'!A:A, 'All hitters'!K:K, "")</f>
        <v>5</v>
      </c>
      <c r="N45" s="69">
        <f>_xlfn.XLOOKUP(B45, 'All hitters'!A:A, 'All hitters'!L:L, "")</f>
        <v>6</v>
      </c>
      <c r="O45" s="69">
        <f>_xlfn.XLOOKUP(B45, 'All hitters'!A:A, 'All hitters'!M:M, "")</f>
        <v>1</v>
      </c>
      <c r="P45" s="69">
        <f>_xlfn.XLOOKUP(B45, 'All hitters'!A:A, 'All hitters'!N:N, "")</f>
        <v>0</v>
      </c>
      <c r="Q45" s="69">
        <f>_xlfn.XLOOKUP(B45, 'All hitters'!A:A, 'All hitters'!O:O, "")</f>
        <v>11</v>
      </c>
      <c r="R45" s="69">
        <f>_xlfn.XLOOKUP(B45, 'All hitters'!A:A, 'All hitters'!P:P, "")</f>
        <v>0</v>
      </c>
      <c r="S45" s="69">
        <f>_xlfn.XLOOKUP(B45, 'All hitters'!A:A, 'All hitters'!Q:Q, "")</f>
        <v>0</v>
      </c>
      <c r="T45" s="69">
        <f>_xlfn.XLOOKUP(B45, 'All hitters'!A:A, 'All hitters'!R:R, "")</f>
        <v>0</v>
      </c>
      <c r="U45" s="69">
        <f>_xlfn.XLOOKUP(B45, 'All hitters'!A:A, 'All hitters'!S:S, "")</f>
        <v>0</v>
      </c>
      <c r="V45" s="69">
        <f>_xlfn.XLOOKUP(B45, 'All hitters'!A:A, 'All hitters'!T:T, "")</f>
        <v>0</v>
      </c>
      <c r="W45" s="69">
        <f>_xlfn.XLOOKUP(B45, 'All hitters'!A:A, 'All hitters'!U:U, "")</f>
        <v>0</v>
      </c>
      <c r="X45" s="69">
        <f>_xlfn.XLOOKUP(B45, 'All hitters'!A:A, 'All hitters'!V:V, "")</f>
        <v>6</v>
      </c>
      <c r="Y45" s="70">
        <f>_xlfn.XLOOKUP(B45, 'All hitters'!A:A, 'All hitters'!W:W, "")</f>
        <v>0.156</v>
      </c>
      <c r="Z45" s="70">
        <f>_xlfn.XLOOKUP(B45, 'All hitters'!A:A, 'All hitters'!X:X, "")</f>
        <v>0.255</v>
      </c>
      <c r="AA45" s="70">
        <f>_xlfn.XLOOKUP(B45, 'All hitters'!A:A, 'All hitters'!Y:Y, "")</f>
        <v>0.311</v>
      </c>
      <c r="AB45" s="69">
        <f>_xlfn.XLOOKUP(B45, 'All hitters'!A:A, 'All hitters'!Z:Z, "")</f>
        <v>46.2</v>
      </c>
      <c r="AC45" s="11"/>
      <c r="AD45" s="7" t="s">
        <v>14</v>
      </c>
      <c r="AE45" s="41" t="s">
        <v>193</v>
      </c>
      <c r="AF45" s="41"/>
      <c r="AG45" s="69">
        <f>_xlfn.XLOOKUP(AE45, 'All hitters'!A:A, 'All hitters'!B:B, "")</f>
        <v>14</v>
      </c>
      <c r="AH45" s="69">
        <f>_xlfn.XLOOKUP(AE45, 'All hitters'!A:A, 'All hitters'!C:C, "")</f>
        <v>14</v>
      </c>
      <c r="AI45" s="69">
        <f>_xlfn.XLOOKUP(AE45, 'All hitters'!A:A, 'All hitters'!D:D, "")</f>
        <v>66</v>
      </c>
      <c r="AJ45" s="69">
        <f>_xlfn.XLOOKUP(AE45, 'All hitters'!A:A, 'All hitters'!E:E, "")</f>
        <v>60</v>
      </c>
      <c r="AK45" s="69">
        <f>_xlfn.XLOOKUP(AE45, 'All hitters'!A:A, 'All hitters'!F:F, "")</f>
        <v>16</v>
      </c>
      <c r="AL45" s="69">
        <f>_xlfn.XLOOKUP(AE45, 'All hitters'!A:A, 'All hitters'!G:G, "")</f>
        <v>25</v>
      </c>
      <c r="AM45" s="69">
        <f>_xlfn.XLOOKUP(AE45, 'All hitters'!A:A, 'All hitters'!H:H, "")</f>
        <v>5</v>
      </c>
      <c r="AN45" s="69">
        <f>_xlfn.XLOOKUP(AE45, 'All hitters'!A:A, 'All hitters'!I:I, "")</f>
        <v>0</v>
      </c>
      <c r="AO45" s="69">
        <f>_xlfn.XLOOKUP(AE45, 'All hitters'!A:A, 'All hitters'!J:J, "")</f>
        <v>7</v>
      </c>
      <c r="AP45" s="69">
        <f>_xlfn.XLOOKUP(AE45, 'All hitters'!A:A, 'All hitters'!K:K, "")</f>
        <v>20</v>
      </c>
      <c r="AQ45" s="69">
        <f>_xlfn.XLOOKUP(AE45, 'All hitters'!A:A, 'All hitters'!L:L, "")</f>
        <v>6</v>
      </c>
      <c r="AR45" s="69">
        <f>_xlfn.XLOOKUP(AE45, 'All hitters'!A:A, 'All hitters'!M:M, "")</f>
        <v>1</v>
      </c>
      <c r="AS45" s="69">
        <f>_xlfn.XLOOKUP(AE45, 'All hitters'!A:A, 'All hitters'!N:N, "")</f>
        <v>0</v>
      </c>
      <c r="AT45" s="69">
        <f>_xlfn.XLOOKUP(AE45, 'All hitters'!A:A, 'All hitters'!O:O, "")</f>
        <v>4</v>
      </c>
      <c r="AU45" s="69">
        <f>_xlfn.XLOOKUP(AE45, 'All hitters'!A:A, 'All hitters'!P:P, "")</f>
        <v>0</v>
      </c>
      <c r="AV45" s="69">
        <f>_xlfn.XLOOKUP(AE45, 'All hitters'!A:A, 'All hitters'!Q:Q, "")</f>
        <v>0</v>
      </c>
      <c r="AW45" s="69">
        <f>_xlfn.XLOOKUP(AE45, 'All hitters'!A:A, 'All hitters'!R:R, "")</f>
        <v>0</v>
      </c>
      <c r="AX45" s="69">
        <f>_xlfn.XLOOKUP(AE45, 'All hitters'!A:A, 'All hitters'!S:S, "")</f>
        <v>0</v>
      </c>
      <c r="AY45" s="69">
        <f>_xlfn.XLOOKUP(AE45, 'All hitters'!A:A, 'All hitters'!T:T, "")</f>
        <v>0</v>
      </c>
      <c r="AZ45" s="69">
        <f>_xlfn.XLOOKUP(AE45, 'All hitters'!A:A, 'All hitters'!U:U, "")</f>
        <v>0</v>
      </c>
      <c r="BA45" s="69">
        <f>_xlfn.XLOOKUP(AE45, 'All hitters'!A:A, 'All hitters'!V:V, "")</f>
        <v>12</v>
      </c>
      <c r="BB45" s="70">
        <f>_xlfn.XLOOKUP(AE45, 'All hitters'!A:A, 'All hitters'!W:W, "")</f>
        <v>0.41699999999999998</v>
      </c>
      <c r="BC45" s="70">
        <f>_xlfn.XLOOKUP(AE45, 'All hitters'!A:A, 'All hitters'!X:X, "")</f>
        <v>0.47</v>
      </c>
      <c r="BD45" s="70">
        <f>_xlfn.XLOOKUP(AE45, 'All hitters'!A:A, 'All hitters'!Y:Y, "")</f>
        <v>0.85</v>
      </c>
      <c r="BE45" s="69">
        <f>_xlfn.XLOOKUP(AE45, 'All hitters'!A:A, 'All hitters'!Z:Z, "")</f>
        <v>85.7</v>
      </c>
      <c r="BF45" s="11"/>
      <c r="BG45" s="7" t="s">
        <v>14</v>
      </c>
      <c r="BH45" s="41" t="s">
        <v>249</v>
      </c>
      <c r="BI45" s="13"/>
      <c r="BJ45" s="69">
        <f>_xlfn.XLOOKUP(BH45, 'All hitters'!A:A, 'All hitters'!B:B, "")</f>
        <v>14</v>
      </c>
      <c r="BK45" s="69">
        <f>_xlfn.XLOOKUP(BH45, 'All hitters'!A:A, 'All hitters'!C:C, "")</f>
        <v>14</v>
      </c>
      <c r="BL45" s="69">
        <f>_xlfn.XLOOKUP(BH45, 'All hitters'!A:A, 'All hitters'!D:D, "")</f>
        <v>67</v>
      </c>
      <c r="BM45" s="69">
        <f>_xlfn.XLOOKUP(BH45, 'All hitters'!A:A, 'All hitters'!E:E, "")</f>
        <v>57</v>
      </c>
      <c r="BN45" s="69">
        <f>_xlfn.XLOOKUP(BH45, 'All hitters'!A:A, 'All hitters'!F:F, "")</f>
        <v>6</v>
      </c>
      <c r="BO45" s="69">
        <f>_xlfn.XLOOKUP(BH45, 'All hitters'!A:A, 'All hitters'!G:G, "")</f>
        <v>12</v>
      </c>
      <c r="BP45" s="69">
        <f>_xlfn.XLOOKUP(BH45, 'All hitters'!A:A, 'All hitters'!H:H, "")</f>
        <v>3</v>
      </c>
      <c r="BQ45" s="69">
        <f>_xlfn.XLOOKUP(BH45, 'All hitters'!A:A, 'All hitters'!I:I, "")</f>
        <v>0</v>
      </c>
      <c r="BR45" s="69">
        <f>_xlfn.XLOOKUP(BH45, 'All hitters'!A:A, 'All hitters'!J:J, "")</f>
        <v>1</v>
      </c>
      <c r="BS45" s="69">
        <f>_xlfn.XLOOKUP(BH45, 'All hitters'!A:A, 'All hitters'!K:K, "")</f>
        <v>9</v>
      </c>
      <c r="BT45" s="69">
        <f>_xlfn.XLOOKUP(BH45, 'All hitters'!A:A, 'All hitters'!L:L, "")</f>
        <v>8</v>
      </c>
      <c r="BU45" s="69">
        <f>_xlfn.XLOOKUP(BH45, 'All hitters'!A:A, 'All hitters'!M:M, "")</f>
        <v>2</v>
      </c>
      <c r="BV45" s="69">
        <f>_xlfn.XLOOKUP(BH45, 'All hitters'!A:A, 'All hitters'!N:N, "")</f>
        <v>1</v>
      </c>
      <c r="BW45" s="69">
        <f>_xlfn.XLOOKUP(BH45, 'All hitters'!A:A, 'All hitters'!O:O, "")</f>
        <v>10</v>
      </c>
      <c r="BX45" s="69">
        <f>_xlfn.XLOOKUP(BH45, 'All hitters'!A:A, 'All hitters'!P:P, "")</f>
        <v>0</v>
      </c>
      <c r="BY45" s="69">
        <f>_xlfn.XLOOKUP(BH45, 'All hitters'!A:A, 'All hitters'!Q:Q, "")</f>
        <v>0</v>
      </c>
      <c r="BZ45" s="69">
        <f>_xlfn.XLOOKUP(BH45, 'All hitters'!A:A, 'All hitters'!R:R, "")</f>
        <v>0</v>
      </c>
      <c r="CA45" s="69">
        <f>_xlfn.XLOOKUP(BH45, 'All hitters'!A:A, 'All hitters'!S:S, "")</f>
        <v>1</v>
      </c>
      <c r="CB45" s="69">
        <f>_xlfn.XLOOKUP(BH45, 'All hitters'!A:A, 'All hitters'!T:T, "")</f>
        <v>2</v>
      </c>
      <c r="CC45" s="69">
        <f>_xlfn.XLOOKUP(BH45, 'All hitters'!A:A, 'All hitters'!U:U, "")</f>
        <v>0</v>
      </c>
      <c r="CD45" s="69">
        <f>_xlfn.XLOOKUP(BH45, 'All hitters'!A:A, 'All hitters'!V:V, "")</f>
        <v>9</v>
      </c>
      <c r="CE45" s="70">
        <f>_xlfn.XLOOKUP(BH45, 'All hitters'!A:A, 'All hitters'!W:W, "")</f>
        <v>0.21099999999999999</v>
      </c>
      <c r="CF45" s="70">
        <f>_xlfn.XLOOKUP(BH45, 'All hitters'!A:A, 'All hitters'!X:X, "")</f>
        <v>0.313</v>
      </c>
      <c r="CG45" s="70">
        <f>_xlfn.XLOOKUP(BH45, 'All hitters'!A:A, 'All hitters'!Y:Y, "")</f>
        <v>0.316</v>
      </c>
      <c r="CH45" s="69">
        <f>_xlfn.XLOOKUP(BH45, 'All hitters'!A:A, 'All hitters'!Z:Z, "")</f>
        <v>64.3</v>
      </c>
      <c r="CJ45" s="11"/>
      <c r="CK45" s="7" t="s">
        <v>14</v>
      </c>
      <c r="CL45" s="41" t="s">
        <v>198</v>
      </c>
      <c r="CM45" s="41"/>
      <c r="CN45" s="69">
        <f>_xlfn.XLOOKUP(CL45, 'All hitters'!A:A, 'All hitters'!B:B, "")</f>
        <v>14</v>
      </c>
      <c r="CO45" s="69">
        <f>_xlfn.XLOOKUP(CL45, 'All hitters'!A:A, 'All hitters'!C:C, "")</f>
        <v>13</v>
      </c>
      <c r="CP45" s="69">
        <f>_xlfn.XLOOKUP(CL45, 'All hitters'!A:A, 'All hitters'!D:D, "")</f>
        <v>55</v>
      </c>
      <c r="CQ45" s="69">
        <f>_xlfn.XLOOKUP(CL45, 'All hitters'!A:A, 'All hitters'!E:E, "")</f>
        <v>48</v>
      </c>
      <c r="CR45" s="69">
        <f>_xlfn.XLOOKUP(CL45, 'All hitters'!A:A, 'All hitters'!F:F, "")</f>
        <v>11</v>
      </c>
      <c r="CS45" s="69">
        <f>_xlfn.XLOOKUP(CL45, 'All hitters'!A:A, 'All hitters'!G:G, "")</f>
        <v>15</v>
      </c>
      <c r="CT45" s="69">
        <f>_xlfn.XLOOKUP(CL45, 'All hitters'!A:A, 'All hitters'!H:H, "")</f>
        <v>2</v>
      </c>
      <c r="CU45" s="69">
        <f>_xlfn.XLOOKUP(CL45, 'All hitters'!A:A, 'All hitters'!I:I, "")</f>
        <v>0</v>
      </c>
      <c r="CV45" s="69">
        <f>_xlfn.XLOOKUP(CL45, 'All hitters'!A:A, 'All hitters'!J:J, "")</f>
        <v>2</v>
      </c>
      <c r="CW45" s="69">
        <f>_xlfn.XLOOKUP(CL45, 'All hitters'!A:A, 'All hitters'!K:K, "")</f>
        <v>5</v>
      </c>
      <c r="CX45" s="69">
        <f>_xlfn.XLOOKUP(CL45, 'All hitters'!A:A, 'All hitters'!L:L, "")</f>
        <v>6</v>
      </c>
      <c r="CY45" s="69">
        <f>_xlfn.XLOOKUP(CL45, 'All hitters'!A:A, 'All hitters'!M:M, "")</f>
        <v>1</v>
      </c>
      <c r="CZ45" s="69">
        <f>_xlfn.XLOOKUP(CL45, 'All hitters'!A:A, 'All hitters'!N:N, "")</f>
        <v>1</v>
      </c>
      <c r="DA45" s="69">
        <f>_xlfn.XLOOKUP(CL45, 'All hitters'!A:A, 'All hitters'!O:O, "")</f>
        <v>5</v>
      </c>
      <c r="DB45" s="69">
        <f>_xlfn.XLOOKUP(CL45, 'All hitters'!A:A, 'All hitters'!P:P, "")</f>
        <v>3</v>
      </c>
      <c r="DC45" s="69">
        <f>_xlfn.XLOOKUP(CL45, 'All hitters'!A:A, 'All hitters'!Q:Q, "")</f>
        <v>0</v>
      </c>
      <c r="DD45" s="69">
        <f>_xlfn.XLOOKUP(CL45, 'All hitters'!A:A, 'All hitters'!R:R, "")</f>
        <v>0</v>
      </c>
      <c r="DE45" s="69">
        <f>_xlfn.XLOOKUP(CL45, 'All hitters'!A:A, 'All hitters'!S:S, "")</f>
        <v>0</v>
      </c>
      <c r="DF45" s="69">
        <f>_xlfn.XLOOKUP(CL45, 'All hitters'!A:A, 'All hitters'!T:T, "")</f>
        <v>0</v>
      </c>
      <c r="DG45" s="69">
        <f>_xlfn.XLOOKUP(CL45, 'All hitters'!A:A, 'All hitters'!U:U, "")</f>
        <v>0</v>
      </c>
      <c r="DH45" s="69">
        <f>_xlfn.XLOOKUP(CL45, 'All hitters'!A:A, 'All hitters'!V:V, "")</f>
        <v>11</v>
      </c>
      <c r="DI45" s="70">
        <f>_xlfn.XLOOKUP(CL45, 'All hitters'!A:A, 'All hitters'!W:W, "")</f>
        <v>0.312</v>
      </c>
      <c r="DJ45" s="70">
        <f>_xlfn.XLOOKUP(CL45, 'All hitters'!A:A, 'All hitters'!X:X, "")</f>
        <v>0.4</v>
      </c>
      <c r="DK45" s="70">
        <f>_xlfn.XLOOKUP(CL45, 'All hitters'!A:A, 'All hitters'!Y:Y, "")</f>
        <v>0.47899999999999998</v>
      </c>
      <c r="DL45" s="69">
        <f>_xlfn.XLOOKUP(CL45, 'All hitters'!A:A, 'All hitters'!Z:Z, "")</f>
        <v>78.599999999999994</v>
      </c>
    </row>
    <row r="46" spans="1:116" x14ac:dyDescent="0.3">
      <c r="A46" s="7"/>
      <c r="B46" s="3" t="s">
        <v>19</v>
      </c>
      <c r="C46" s="3"/>
      <c r="F46" s="10">
        <f t="shared" ref="F46:V46" si="8">SUM(F37:F45)</f>
        <v>470</v>
      </c>
      <c r="G46" s="10">
        <f t="shared" si="8"/>
        <v>428</v>
      </c>
      <c r="H46" s="10">
        <f t="shared" si="8"/>
        <v>64</v>
      </c>
      <c r="I46" s="10">
        <f t="shared" si="8"/>
        <v>115</v>
      </c>
      <c r="J46" s="10">
        <f t="shared" si="8"/>
        <v>18</v>
      </c>
      <c r="K46" s="10">
        <f t="shared" si="8"/>
        <v>0</v>
      </c>
      <c r="L46" s="10">
        <f t="shared" si="8"/>
        <v>20</v>
      </c>
      <c r="M46" s="10">
        <f t="shared" si="8"/>
        <v>65</v>
      </c>
      <c r="N46" s="10">
        <f t="shared" si="8"/>
        <v>38</v>
      </c>
      <c r="O46" s="10">
        <f t="shared" si="8"/>
        <v>2</v>
      </c>
      <c r="P46" s="10">
        <f t="shared" si="8"/>
        <v>2</v>
      </c>
      <c r="Q46" s="10">
        <f t="shared" si="8"/>
        <v>64</v>
      </c>
      <c r="R46" s="10">
        <f t="shared" si="8"/>
        <v>11</v>
      </c>
      <c r="S46" s="10">
        <f t="shared" si="8"/>
        <v>2</v>
      </c>
      <c r="T46" s="10">
        <f t="shared" si="8"/>
        <v>1</v>
      </c>
      <c r="U46" s="10">
        <f t="shared" si="8"/>
        <v>1</v>
      </c>
      <c r="V46" s="10">
        <f t="shared" si="8"/>
        <v>6</v>
      </c>
      <c r="W46" s="53"/>
      <c r="X46" s="53"/>
      <c r="Y46" s="53">
        <f>I46/G46</f>
        <v>0.26869158878504673</v>
      </c>
      <c r="Z46" s="53">
        <f>(I46+N46+P46)/(G46+N46+P46+U46)</f>
        <v>0.33049040511727079</v>
      </c>
      <c r="AC46" s="11"/>
      <c r="AD46" s="7"/>
      <c r="AE46" s="3" t="s">
        <v>19</v>
      </c>
      <c r="AF46" s="3"/>
      <c r="AI46" s="10">
        <f t="shared" ref="AI46:AY46" si="9">SUM(AI37:AI45)</f>
        <v>523</v>
      </c>
      <c r="AJ46" s="10">
        <f t="shared" si="9"/>
        <v>477</v>
      </c>
      <c r="AK46" s="10">
        <f t="shared" si="9"/>
        <v>86</v>
      </c>
      <c r="AL46" s="10">
        <f t="shared" si="9"/>
        <v>160</v>
      </c>
      <c r="AM46" s="10">
        <f t="shared" si="9"/>
        <v>30</v>
      </c>
      <c r="AN46" s="10">
        <f t="shared" si="9"/>
        <v>6</v>
      </c>
      <c r="AO46" s="10">
        <f t="shared" si="9"/>
        <v>31</v>
      </c>
      <c r="AP46" s="10">
        <f t="shared" si="9"/>
        <v>93</v>
      </c>
      <c r="AQ46" s="10">
        <f t="shared" si="9"/>
        <v>42</v>
      </c>
      <c r="AR46" s="10">
        <f t="shared" si="9"/>
        <v>5</v>
      </c>
      <c r="AS46" s="10">
        <f t="shared" si="9"/>
        <v>3</v>
      </c>
      <c r="AT46" s="10">
        <f t="shared" si="9"/>
        <v>58</v>
      </c>
      <c r="AU46" s="10">
        <f t="shared" si="9"/>
        <v>20</v>
      </c>
      <c r="AV46" s="10">
        <f t="shared" si="9"/>
        <v>4</v>
      </c>
      <c r="AW46" s="10">
        <f t="shared" si="9"/>
        <v>1</v>
      </c>
      <c r="AX46" s="10">
        <f t="shared" si="9"/>
        <v>0</v>
      </c>
      <c r="AY46" s="10">
        <f t="shared" si="9"/>
        <v>7</v>
      </c>
      <c r="AZ46" s="53"/>
      <c r="BA46" s="53"/>
      <c r="BB46" s="53">
        <f>AL46/AJ46</f>
        <v>0.33542976939203356</v>
      </c>
      <c r="BC46" s="53">
        <f>(AL46+AQ46+AS46)/(AJ46+AQ46+AS46+AX46)</f>
        <v>0.39272030651340994</v>
      </c>
      <c r="BD46" s="10"/>
      <c r="BE46" s="10"/>
      <c r="BF46" s="11"/>
      <c r="BG46" s="7"/>
      <c r="BH46" s="3" t="s">
        <v>19</v>
      </c>
      <c r="BI46" s="3"/>
      <c r="BL46" s="10">
        <f t="shared" ref="BL46:CB46" si="10">SUM(BL37:BL45)</f>
        <v>412</v>
      </c>
      <c r="BM46" s="10">
        <f t="shared" si="10"/>
        <v>358</v>
      </c>
      <c r="BN46" s="10">
        <f t="shared" si="10"/>
        <v>51</v>
      </c>
      <c r="BO46" s="10">
        <f t="shared" si="10"/>
        <v>88</v>
      </c>
      <c r="BP46" s="10">
        <f t="shared" si="10"/>
        <v>14</v>
      </c>
      <c r="BQ46" s="10">
        <f t="shared" si="10"/>
        <v>1</v>
      </c>
      <c r="BR46" s="10">
        <f t="shared" si="10"/>
        <v>19</v>
      </c>
      <c r="BS46" s="10">
        <f t="shared" si="10"/>
        <v>57</v>
      </c>
      <c r="BT46" s="10">
        <f t="shared" si="10"/>
        <v>42</v>
      </c>
      <c r="BU46" s="10">
        <f t="shared" si="10"/>
        <v>9</v>
      </c>
      <c r="BV46" s="10">
        <f t="shared" si="10"/>
        <v>4</v>
      </c>
      <c r="BW46" s="10">
        <f t="shared" si="10"/>
        <v>73</v>
      </c>
      <c r="BX46" s="10">
        <f t="shared" si="10"/>
        <v>3</v>
      </c>
      <c r="BY46" s="10">
        <f t="shared" si="10"/>
        <v>0</v>
      </c>
      <c r="BZ46" s="10">
        <f t="shared" si="10"/>
        <v>3</v>
      </c>
      <c r="CA46" s="10">
        <f t="shared" si="10"/>
        <v>4</v>
      </c>
      <c r="CB46" s="10">
        <f t="shared" si="10"/>
        <v>12</v>
      </c>
      <c r="CC46" s="53"/>
      <c r="CD46" s="53"/>
      <c r="CE46" s="53">
        <f>BO46/BM46</f>
        <v>0.24581005586592178</v>
      </c>
      <c r="CF46" s="53">
        <f>(BO46+BT46+BV46)/(BM46+BT46+BV46+CA46)</f>
        <v>0.32843137254901961</v>
      </c>
      <c r="CJ46" s="11"/>
      <c r="CK46" s="7"/>
      <c r="CL46" s="3" t="s">
        <v>19</v>
      </c>
      <c r="CM46" s="3"/>
      <c r="CP46" s="10">
        <f t="shared" ref="CP46:DF46" si="11">SUM(CP37:CP45)</f>
        <v>474</v>
      </c>
      <c r="CQ46" s="10">
        <f t="shared" si="11"/>
        <v>413</v>
      </c>
      <c r="CR46" s="10">
        <f t="shared" si="11"/>
        <v>66</v>
      </c>
      <c r="CS46" s="10">
        <f t="shared" si="11"/>
        <v>110</v>
      </c>
      <c r="CT46" s="10">
        <f t="shared" si="11"/>
        <v>12</v>
      </c>
      <c r="CU46" s="10">
        <f t="shared" si="11"/>
        <v>0</v>
      </c>
      <c r="CV46" s="10">
        <f t="shared" si="11"/>
        <v>12</v>
      </c>
      <c r="CW46" s="10">
        <f t="shared" si="11"/>
        <v>49</v>
      </c>
      <c r="CX46" s="10">
        <f t="shared" si="11"/>
        <v>56</v>
      </c>
      <c r="CY46" s="10">
        <f t="shared" si="11"/>
        <v>7</v>
      </c>
      <c r="CZ46" s="10">
        <f t="shared" si="11"/>
        <v>3</v>
      </c>
      <c r="DA46" s="10">
        <f t="shared" si="11"/>
        <v>57</v>
      </c>
      <c r="DB46" s="10">
        <f t="shared" si="11"/>
        <v>8</v>
      </c>
      <c r="DC46" s="10">
        <f t="shared" si="11"/>
        <v>3</v>
      </c>
      <c r="DD46" s="10">
        <f t="shared" si="11"/>
        <v>1</v>
      </c>
      <c r="DE46" s="10">
        <f t="shared" si="11"/>
        <v>1</v>
      </c>
      <c r="DF46" s="10">
        <f t="shared" si="11"/>
        <v>6</v>
      </c>
      <c r="DG46" s="53"/>
      <c r="DH46" s="53"/>
      <c r="DI46" s="53">
        <f>CS46/CQ46</f>
        <v>0.26634382566585957</v>
      </c>
      <c r="DJ46" s="53">
        <f>(CS46+CX46+CZ46)/(CQ46+CX46+CZ46+DE46)</f>
        <v>0.35729386892177589</v>
      </c>
    </row>
    <row r="47" spans="1:116" x14ac:dyDescent="0.3">
      <c r="A47" s="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3"/>
      <c r="X47" s="53"/>
      <c r="Y47" s="53"/>
      <c r="AC47" s="11"/>
      <c r="AD47" s="7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CJ47" s="11"/>
      <c r="CK47" s="7"/>
    </row>
    <row r="48" spans="1:116" x14ac:dyDescent="0.3">
      <c r="A48" s="7"/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6" t="s">
        <v>4</v>
      </c>
      <c r="X48" s="67" t="s">
        <v>54</v>
      </c>
      <c r="Y48" s="67" t="s">
        <v>55</v>
      </c>
      <c r="Z48" s="67" t="s">
        <v>56</v>
      </c>
      <c r="AA48" s="10" t="s">
        <v>57</v>
      </c>
      <c r="AB48" s="66" t="s">
        <v>6</v>
      </c>
      <c r="AC48" s="11"/>
      <c r="AD48" s="5"/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1" t="s">
        <v>144</v>
      </c>
      <c r="C49" s="42"/>
      <c r="D49" s="69">
        <f>_xlfn.XLOOKUP(B49, 'All pitchers'!A:A, 'All pitchers'!B:B, "")</f>
        <v>3</v>
      </c>
      <c r="E49" s="69">
        <f>_xlfn.XLOOKUP(B49, 'All pitchers'!A:A, 'All pitchers'!C:C, "")</f>
        <v>0</v>
      </c>
      <c r="F49" s="69">
        <f>_xlfn.XLOOKUP(B49, 'All pitchers'!A:A, 'All pitchers'!D:D, "")</f>
        <v>0</v>
      </c>
      <c r="G49" s="69">
        <f>_xlfn.XLOOKUP(B49, 'All pitchers'!A:A, 'All pitchers'!E:E, "")</f>
        <v>1</v>
      </c>
      <c r="H49" s="69">
        <f>_xlfn.XLOOKUP(B49, 'All pitchers'!A:A, 'All pitchers'!F:F, "")</f>
        <v>0</v>
      </c>
      <c r="I49" s="69">
        <f>_xlfn.XLOOKUP(B49, 'All pitchers'!A:A, 'All pitchers'!G:G, "")</f>
        <v>0</v>
      </c>
      <c r="J49" s="69" t="str">
        <f>_xlfn.XLOOKUP(B49, 'All pitchers'!A:A, 'All pitchers'!H:H, "")</f>
        <v>-</v>
      </c>
      <c r="K49" s="69">
        <f>_xlfn.XLOOKUP(B49, 'All pitchers'!A:A, 'All pitchers'!I:I, "")</f>
        <v>1</v>
      </c>
      <c r="L49" s="69">
        <f>_xlfn.XLOOKUP(B49, 'All pitchers'!A:A, 'All pitchers'!J:J, "")</f>
        <v>0</v>
      </c>
      <c r="M49" s="71">
        <f>_xlfn.XLOOKUP(B49, 'All pitchers'!A:A, 'All pitchers'!K:K, "")</f>
        <v>4.333333333333333</v>
      </c>
      <c r="N49" s="69">
        <f>_xlfn.XLOOKUP(B49, 'All pitchers'!A:A, 'All pitchers'!L:L, "")</f>
        <v>10</v>
      </c>
      <c r="O49" s="69">
        <f>_xlfn.XLOOKUP(B49, 'All pitchers'!A:A, 'All pitchers'!M:M, "")</f>
        <v>5</v>
      </c>
      <c r="P49" s="69">
        <f>_xlfn.XLOOKUP(B49, 'All pitchers'!A:A, 'All pitchers'!N:N, "")</f>
        <v>5</v>
      </c>
      <c r="Q49" s="69">
        <f>_xlfn.XLOOKUP(B49, 'All pitchers'!A:A, 'All pitchers'!O:O, "")</f>
        <v>0</v>
      </c>
      <c r="R49" s="69">
        <f>_xlfn.XLOOKUP(B49, 'All pitchers'!A:A, 'All pitchers'!P:P, "")</f>
        <v>1</v>
      </c>
      <c r="S49" s="69">
        <f>_xlfn.XLOOKUP(B49, 'All pitchers'!A:A, 'All pitchers'!Q:Q, "")</f>
        <v>2</v>
      </c>
      <c r="T49" s="69">
        <f>_xlfn.XLOOKUP(B49, 'All pitchers'!A:A, 'All pitchers'!R:R, "")</f>
        <v>0</v>
      </c>
      <c r="U49" s="69">
        <f>_xlfn.XLOOKUP(B49, 'All pitchers'!A:A, 'All pitchers'!S:S, "")</f>
        <v>0</v>
      </c>
      <c r="V49" s="69">
        <f>_xlfn.XLOOKUP(B49, 'All pitchers'!A:A, 'All pitchers'!T:T, "")</f>
        <v>1</v>
      </c>
      <c r="W49" s="71">
        <f>_xlfn.XLOOKUP(B49, 'All pitchers'!A:A, 'All pitchers'!U:U, "")</f>
        <v>10.38</v>
      </c>
      <c r="X49" s="69">
        <f>_xlfn.XLOOKUP(B49, 'All pitchers'!A:A, 'All pitchers'!V:V, "")</f>
        <v>4.1500000000000004</v>
      </c>
      <c r="Y49" s="69">
        <f>_xlfn.XLOOKUP(B49, 'All pitchers'!A:A, 'All pitchers'!W:W, "")</f>
        <v>2.08</v>
      </c>
      <c r="Z49" s="69">
        <f>_xlfn.XLOOKUP(B49, 'All pitchers'!A:A, 'All pitchers'!X:X, "")</f>
        <v>0</v>
      </c>
      <c r="AA49" s="69">
        <f>_xlfn.XLOOKUP(B49, 'All pitchers'!A:A, 'All pitchers'!Y:Y, "")</f>
        <v>-2.6</v>
      </c>
      <c r="AB49" s="71">
        <f>_xlfn.XLOOKUP(B49, 'All pitchers'!A:A, 'All pitchers'!Z:Z, "")</f>
        <v>2.54</v>
      </c>
      <c r="AC49" s="11"/>
      <c r="AD49" s="7" t="s">
        <v>15</v>
      </c>
      <c r="AE49" s="42" t="s">
        <v>71</v>
      </c>
      <c r="AF49" s="42"/>
      <c r="AG49" s="69">
        <f>_xlfn.XLOOKUP(AE49, 'All pitchers'!A:A, 'All pitchers'!B:B, "")</f>
        <v>3</v>
      </c>
      <c r="AH49" s="69">
        <f>_xlfn.XLOOKUP(AE49, 'All pitchers'!A:A, 'All pitchers'!C:C, "")</f>
        <v>3</v>
      </c>
      <c r="AI49" s="69">
        <f>_xlfn.XLOOKUP(AE49, 'All pitchers'!A:A, 'All pitchers'!D:D, "")</f>
        <v>0</v>
      </c>
      <c r="AJ49" s="69">
        <f>_xlfn.XLOOKUP(AE49, 'All pitchers'!A:A, 'All pitchers'!E:E, "")</f>
        <v>0</v>
      </c>
      <c r="AK49" s="69">
        <f>_xlfn.XLOOKUP(AE49, 'All pitchers'!A:A, 'All pitchers'!F:F, "")</f>
        <v>0</v>
      </c>
      <c r="AL49" s="69">
        <f>_xlfn.XLOOKUP(AE49, 'All pitchers'!A:A, 'All pitchers'!G:G, "")</f>
        <v>2</v>
      </c>
      <c r="AM49" s="69">
        <f>_xlfn.XLOOKUP(AE49, 'All pitchers'!A:A, 'All pitchers'!H:H, "")</f>
        <v>0</v>
      </c>
      <c r="AN49" s="69">
        <f>_xlfn.XLOOKUP(AE49, 'All pitchers'!A:A, 'All pitchers'!I:I, "")</f>
        <v>0</v>
      </c>
      <c r="AO49" s="69">
        <f>_xlfn.XLOOKUP(AE49, 'All pitchers'!A:A, 'All pitchers'!J:J, "")</f>
        <v>0</v>
      </c>
      <c r="AP49" s="71">
        <f>_xlfn.XLOOKUP(AE49, 'All pitchers'!A:A, 'All pitchers'!K:K, "")</f>
        <v>17.333333333333332</v>
      </c>
      <c r="AQ49" s="69">
        <f>_xlfn.XLOOKUP(AE49, 'All pitchers'!A:A, 'All pitchers'!L:L, "")</f>
        <v>24</v>
      </c>
      <c r="AR49" s="69">
        <f>_xlfn.XLOOKUP(AE49, 'All pitchers'!A:A, 'All pitchers'!M:M, "")</f>
        <v>9</v>
      </c>
      <c r="AS49" s="69">
        <f>_xlfn.XLOOKUP(AE49, 'All pitchers'!A:A, 'All pitchers'!N:N, "")</f>
        <v>9</v>
      </c>
      <c r="AT49" s="69">
        <f>_xlfn.XLOOKUP(AE49, 'All pitchers'!A:A, 'All pitchers'!O:O, "")</f>
        <v>2</v>
      </c>
      <c r="AU49" s="69">
        <f>_xlfn.XLOOKUP(AE49, 'All pitchers'!A:A, 'All pitchers'!P:P, "")</f>
        <v>8</v>
      </c>
      <c r="AV49" s="69">
        <f>_xlfn.XLOOKUP(AE49, 'All pitchers'!A:A, 'All pitchers'!Q:Q, "")</f>
        <v>9</v>
      </c>
      <c r="AW49" s="69">
        <f>_xlfn.XLOOKUP(AE49, 'All pitchers'!A:A, 'All pitchers'!R:R, "")</f>
        <v>0</v>
      </c>
      <c r="AX49" s="69">
        <f>_xlfn.XLOOKUP(AE49, 'All pitchers'!A:A, 'All pitchers'!S:S, "")</f>
        <v>0</v>
      </c>
      <c r="AY49" s="69">
        <f>_xlfn.XLOOKUP(AE49, 'All pitchers'!A:A, 'All pitchers'!T:T, "")</f>
        <v>1</v>
      </c>
      <c r="AZ49" s="71">
        <f>_xlfn.XLOOKUP(AE49, 'All pitchers'!A:A, 'All pitchers'!U:U, "")</f>
        <v>4.67</v>
      </c>
      <c r="BA49" s="69">
        <f>_xlfn.XLOOKUP(AE49, 'All pitchers'!A:A, 'All pitchers'!V:V, "")</f>
        <v>4.67</v>
      </c>
      <c r="BB49" s="69">
        <f>_xlfn.XLOOKUP(AE49, 'All pitchers'!A:A, 'All pitchers'!W:W, "")</f>
        <v>4.1500000000000004</v>
      </c>
      <c r="BC49" s="69">
        <f>_xlfn.XLOOKUP(AE49, 'All pitchers'!A:A, 'All pitchers'!X:X, "")</f>
        <v>1.04</v>
      </c>
      <c r="BD49" s="69">
        <f>_xlfn.XLOOKUP(AE49, 'All pitchers'!A:A, 'All pitchers'!Y:Y, "")</f>
        <v>0.6</v>
      </c>
      <c r="BE49" s="71">
        <f>_xlfn.XLOOKUP(AE49, 'All pitchers'!A:A, 'All pitchers'!Z:Z, "")</f>
        <v>1.85</v>
      </c>
      <c r="BF49" s="11"/>
      <c r="BG49" s="7" t="s">
        <v>15</v>
      </c>
      <c r="BH49" s="41" t="s">
        <v>134</v>
      </c>
      <c r="BI49" s="13"/>
      <c r="BJ49" s="69">
        <f>_xlfn.XLOOKUP(BH49, 'All pitchers'!A:A, 'All pitchers'!B:B, "")</f>
        <v>3</v>
      </c>
      <c r="BK49" s="69">
        <f>_xlfn.XLOOKUP(BH49, 'All pitchers'!A:A, 'All pitchers'!C:C, "")</f>
        <v>3</v>
      </c>
      <c r="BL49" s="69">
        <f>_xlfn.XLOOKUP(BH49, 'All pitchers'!A:A, 'All pitchers'!D:D, "")</f>
        <v>0</v>
      </c>
      <c r="BM49" s="69">
        <f>_xlfn.XLOOKUP(BH49, 'All pitchers'!A:A, 'All pitchers'!E:E, "")</f>
        <v>0</v>
      </c>
      <c r="BN49" s="69">
        <f>_xlfn.XLOOKUP(BH49, 'All pitchers'!A:A, 'All pitchers'!F:F, "")</f>
        <v>1</v>
      </c>
      <c r="BO49" s="69">
        <f>_xlfn.XLOOKUP(BH49, 'All pitchers'!A:A, 'All pitchers'!G:G, "")</f>
        <v>1</v>
      </c>
      <c r="BP49" s="69">
        <f>_xlfn.XLOOKUP(BH49, 'All pitchers'!A:A, 'All pitchers'!H:H, "")</f>
        <v>0.5</v>
      </c>
      <c r="BQ49" s="69">
        <f>_xlfn.XLOOKUP(BH49, 'All pitchers'!A:A, 'All pitchers'!I:I, "")</f>
        <v>0</v>
      </c>
      <c r="BR49" s="69">
        <f>_xlfn.XLOOKUP(BH49, 'All pitchers'!A:A, 'All pitchers'!J:J, "")</f>
        <v>0</v>
      </c>
      <c r="BS49" s="71">
        <f>_xlfn.XLOOKUP(BH49, 'All pitchers'!A:A, 'All pitchers'!K:K, "")</f>
        <v>19.666666666666668</v>
      </c>
      <c r="BT49" s="69">
        <f>_xlfn.XLOOKUP(BH49, 'All pitchers'!A:A, 'All pitchers'!L:L, "")</f>
        <v>19</v>
      </c>
      <c r="BU49" s="69">
        <f>_xlfn.XLOOKUP(BH49, 'All pitchers'!A:A,'All pitchers'!M:M, "")</f>
        <v>8</v>
      </c>
      <c r="BV49" s="69">
        <f>_xlfn.XLOOKUP(BH49, 'All pitchers'!A:A, 'All pitchers'!N:N, "")</f>
        <v>6</v>
      </c>
      <c r="BW49" s="69">
        <f>_xlfn.XLOOKUP(BH49, 'All pitchers'!A:A, 'All pitchers'!O:O, "")</f>
        <v>3</v>
      </c>
      <c r="BX49" s="69">
        <f>_xlfn.XLOOKUP(BH49, 'All pitchers'!A:A, 'All pitchers'!P:P, "")</f>
        <v>5</v>
      </c>
      <c r="BY49" s="69">
        <f>_xlfn.XLOOKUP(BH49, 'All pitchers'!A:A, 'All pitchers'!Q:Q, "")</f>
        <v>7</v>
      </c>
      <c r="BZ49" s="69">
        <f>_xlfn.XLOOKUP(BH49, 'All pitchers'!A:A, 'All pitchers'!R:R, "")</f>
        <v>0</v>
      </c>
      <c r="CA49" s="69">
        <f>_xlfn.XLOOKUP(BH49, 'All pitchers'!A:A, 'All pitchers'!S:S, "")</f>
        <v>0</v>
      </c>
      <c r="CB49" s="69">
        <f>_xlfn.XLOOKUP(BH49, 'All pitchers'!A:A, 'All pitchers'!T:T, "")</f>
        <v>1</v>
      </c>
      <c r="CC49" s="71">
        <f>_xlfn.XLOOKUP(BH49, 'All pitchers'!A:A, 'All pitchers'!U:U, "")</f>
        <v>2.75</v>
      </c>
      <c r="CD49" s="69">
        <f>_xlfn.XLOOKUP(BH49, 'All pitchers'!A:A, 'All pitchers'!V:V, "")</f>
        <v>3.2</v>
      </c>
      <c r="CE49" s="69">
        <f>_xlfn.XLOOKUP(BH49, 'All pitchers'!A:A, 'All pitchers'!W:W, "")</f>
        <v>2.29</v>
      </c>
      <c r="CF49" s="69">
        <f>_xlfn.XLOOKUP(BH49, 'All pitchers'!A:A, 'All pitchers'!X:X, "")</f>
        <v>1.37</v>
      </c>
      <c r="CG49" s="69">
        <f>_xlfn.XLOOKUP(BH49, 'All pitchers'!A:A, 'All pitchers'!Y:Y, "")</f>
        <v>5.5</v>
      </c>
      <c r="CH49" s="71">
        <f>_xlfn.XLOOKUP(BH49, 'All pitchers'!A:A, 'All pitchers'!Z:Z, "")</f>
        <v>1.22</v>
      </c>
      <c r="CJ49" s="11"/>
      <c r="CK49" s="7" t="s">
        <v>15</v>
      </c>
      <c r="CL49" s="41" t="s">
        <v>453</v>
      </c>
      <c r="CM49" s="41"/>
      <c r="CN49" s="69">
        <f>_xlfn.XLOOKUP(CL49, 'All pitchers'!A:A, 'All pitchers'!B:B, "")</f>
        <v>8</v>
      </c>
      <c r="CO49" s="69">
        <f>_xlfn.XLOOKUP(CL49, 'All pitchers'!A:A, 'All pitchers'!C:C, "")</f>
        <v>0</v>
      </c>
      <c r="CP49" s="69">
        <f>_xlfn.XLOOKUP(CL49, 'All pitchers'!A:A, 'All pitchers'!D:D, "")</f>
        <v>0</v>
      </c>
      <c r="CQ49" s="69">
        <f>_xlfn.XLOOKUP(CL49, 'All pitchers'!A:A, 'All pitchers'!E:E, "")</f>
        <v>5</v>
      </c>
      <c r="CR49" s="69">
        <f>_xlfn.XLOOKUP(CL49, 'All pitchers'!A:A, 'All pitchers'!F:F, "")</f>
        <v>0</v>
      </c>
      <c r="CS49" s="69">
        <f>_xlfn.XLOOKUP(CL49, 'All pitchers'!A:A, 'All pitchers'!G:G, "")</f>
        <v>1</v>
      </c>
      <c r="CT49" s="69">
        <f>_xlfn.XLOOKUP(CL49, 'All pitchers'!A:A, 'All pitchers'!H:H, "")</f>
        <v>0</v>
      </c>
      <c r="CU49" s="69">
        <f>_xlfn.XLOOKUP(CL49, 'All pitchers'!A:A, 'All pitchers'!I:I, "")</f>
        <v>4</v>
      </c>
      <c r="CV49" s="69">
        <f>_xlfn.XLOOKUP(CL49, 'All pitchers'!A:A, 'All pitchers'!J:J, "")</f>
        <v>0</v>
      </c>
      <c r="CW49" s="71">
        <v>13</v>
      </c>
      <c r="CX49" s="69">
        <f>_xlfn.XLOOKUP(CL49, 'All pitchers'!A:A, 'All pitchers'!L:L, "")</f>
        <v>8</v>
      </c>
      <c r="CY49" s="69">
        <f>_xlfn.XLOOKUP(CL49, 'All pitchers'!A:A, 'All pitchers'!M:M, "")</f>
        <v>4</v>
      </c>
      <c r="CZ49" s="69">
        <f>_xlfn.XLOOKUP(CL49, 'All pitchers'!A:A, 'All pitchers'!N:N, "")</f>
        <v>4</v>
      </c>
      <c r="DA49" s="69">
        <f>_xlfn.XLOOKUP(CL49, 'All pitchers'!A:A, 'All pitchers'!O:O, "")</f>
        <v>1</v>
      </c>
      <c r="DB49" s="69">
        <f>_xlfn.XLOOKUP(CL49, 'All pitchers'!A:A, 'All pitchers'!P:P, "")</f>
        <v>6</v>
      </c>
      <c r="DC49" s="69">
        <f>_xlfn.XLOOKUP(CL49, 'All pitchers'!A:A, 'All pitchers'!Q:Q, "")</f>
        <v>12</v>
      </c>
      <c r="DD49" s="69">
        <f>_xlfn.XLOOKUP(CL49, 'All pitchers'!A:A, 'All pitchers'!R:R, "")</f>
        <v>0</v>
      </c>
      <c r="DE49" s="69">
        <f>_xlfn.XLOOKUP(CL49, 'All pitchers'!A:A, 'All pitchers'!S:S, "")</f>
        <v>0</v>
      </c>
      <c r="DF49" s="69">
        <f>_xlfn.XLOOKUP(CL49, 'All pitchers'!A:A, 'All pitchers'!T:T, "")</f>
        <v>0</v>
      </c>
      <c r="DG49" s="71">
        <f>_xlfn.XLOOKUP(CL49, 'All pitchers'!A:A, 'All pitchers'!U:U, "")</f>
        <v>2.77</v>
      </c>
      <c r="DH49" s="69">
        <f>_xlfn.XLOOKUP(CL49, 'All pitchers'!A:A, 'All pitchers'!V:V, "")</f>
        <v>8.31</v>
      </c>
      <c r="DI49" s="69">
        <f>_xlfn.XLOOKUP(CL49, 'All pitchers'!A:A, 'All pitchers'!W:W, "")</f>
        <v>4.1500000000000004</v>
      </c>
      <c r="DJ49" s="69">
        <f>_xlfn.XLOOKUP(CL49, 'All pitchers'!A:A, 'All pitchers'!X:X, "")</f>
        <v>0.69</v>
      </c>
      <c r="DK49" s="69">
        <f>_xlfn.XLOOKUP(CL49, 'All pitchers'!A:A, 'All pitchers'!Y:Y, "")</f>
        <v>3.7</v>
      </c>
      <c r="DL49" s="71">
        <f>_xlfn.XLOOKUP(CL49, 'All pitchers'!A:A, 'All pitchers'!Z:Z, "")</f>
        <v>1.08</v>
      </c>
    </row>
    <row r="50" spans="1:116" x14ac:dyDescent="0.3">
      <c r="A50" s="7" t="s">
        <v>15</v>
      </c>
      <c r="B50" s="41" t="s">
        <v>16</v>
      </c>
      <c r="C50" s="42"/>
      <c r="D50" s="69">
        <f>_xlfn.XLOOKUP(B50, 'All pitchers'!A:A, 'All pitchers'!B:B, "")</f>
        <v>5</v>
      </c>
      <c r="E50" s="69">
        <f>_xlfn.XLOOKUP(B50, 'All pitchers'!A:A, 'All pitchers'!C:C, "")</f>
        <v>0</v>
      </c>
      <c r="F50" s="69">
        <f>_xlfn.XLOOKUP(B50, 'All pitchers'!A:A, 'All pitchers'!D:D, "")</f>
        <v>0</v>
      </c>
      <c r="G50" s="69">
        <f>_xlfn.XLOOKUP(B50, 'All pitchers'!A:A, 'All pitchers'!E:E, "")</f>
        <v>5</v>
      </c>
      <c r="H50" s="69">
        <f>_xlfn.XLOOKUP(B50, 'All pitchers'!A:A, 'All pitchers'!F:F, "")</f>
        <v>1</v>
      </c>
      <c r="I50" s="69">
        <f>_xlfn.XLOOKUP(B50, 'All pitchers'!A:A, 'All pitchers'!G:G, "")</f>
        <v>1</v>
      </c>
      <c r="J50" s="69">
        <f>_xlfn.XLOOKUP(B50, 'All pitchers'!A:A, 'All pitchers'!H:H, "")</f>
        <v>0.5</v>
      </c>
      <c r="K50" s="69">
        <f>_xlfn.XLOOKUP(B50, 'All pitchers'!A:A, 'All pitchers'!I:I, "")</f>
        <v>2</v>
      </c>
      <c r="L50" s="69">
        <f>_xlfn.XLOOKUP(B50, 'All pitchers'!A:A, 'All pitchers'!J:J, "")</f>
        <v>0</v>
      </c>
      <c r="M50" s="71">
        <f>_xlfn.XLOOKUP(B50, 'All pitchers'!A:A, 'All pitchers'!K:K, "")</f>
        <v>7.666666666666667</v>
      </c>
      <c r="N50" s="69">
        <f>_xlfn.XLOOKUP(B50, 'All pitchers'!A:A, 'All pitchers'!L:L, "")</f>
        <v>6</v>
      </c>
      <c r="O50" s="69">
        <f>_xlfn.XLOOKUP(B50, 'All pitchers'!A:A, 'All pitchers'!M:M, "")</f>
        <v>4</v>
      </c>
      <c r="P50" s="69">
        <f>_xlfn.XLOOKUP(B50, 'All pitchers'!A:A, 'All pitchers'!N:N, "")</f>
        <v>4</v>
      </c>
      <c r="Q50" s="69">
        <f>_xlfn.XLOOKUP(B50, 'All pitchers'!A:A, 'All pitchers'!O:O, "")</f>
        <v>2</v>
      </c>
      <c r="R50" s="69">
        <f>_xlfn.XLOOKUP(B50, 'All pitchers'!A:A, 'All pitchers'!P:P, "")</f>
        <v>1</v>
      </c>
      <c r="S50" s="69">
        <f>_xlfn.XLOOKUP(B50, 'All pitchers'!A:A, 'All pitchers'!Q:Q, "")</f>
        <v>4</v>
      </c>
      <c r="T50" s="69">
        <f>_xlfn.XLOOKUP(B50, 'All pitchers'!A:A, 'All pitchers'!R:R, "")</f>
        <v>0</v>
      </c>
      <c r="U50" s="69">
        <f>_xlfn.XLOOKUP(B50, 'All pitchers'!A:A, 'All pitchers'!S:S, "")</f>
        <v>0</v>
      </c>
      <c r="V50" s="69">
        <f>_xlfn.XLOOKUP(B50, 'All pitchers'!A:A, 'All pitchers'!T:T, "")</f>
        <v>1</v>
      </c>
      <c r="W50" s="71">
        <f>_xlfn.XLOOKUP(B50, 'All pitchers'!A:A, 'All pitchers'!U:U, "")</f>
        <v>4.7</v>
      </c>
      <c r="X50" s="69">
        <f>_xlfn.XLOOKUP(B50, 'All pitchers'!A:A, 'All pitchers'!V:V, "")</f>
        <v>4.7</v>
      </c>
      <c r="Y50" s="69">
        <f>_xlfn.XLOOKUP(B50, 'All pitchers'!A:A, 'All pitchers'!W:W, "")</f>
        <v>1.17</v>
      </c>
      <c r="Z50" s="69">
        <f>_xlfn.XLOOKUP(B50, 'All pitchers'!A:A, 'All pitchers'!X:X, "")</f>
        <v>2.35</v>
      </c>
      <c r="AA50" s="69">
        <f>_xlfn.XLOOKUP(B50, 'All pitchers'!A:A, 'All pitchers'!Y:Y, "")</f>
        <v>1.2</v>
      </c>
      <c r="AB50" s="71">
        <f>_xlfn.XLOOKUP(B50, 'All pitchers'!A:A, 'All pitchers'!Z:Z, "")</f>
        <v>0.91</v>
      </c>
      <c r="AC50" s="11"/>
      <c r="AD50" s="7" t="s">
        <v>15</v>
      </c>
      <c r="AE50" s="42" t="s">
        <v>124</v>
      </c>
      <c r="AF50" s="42"/>
      <c r="AG50" s="69">
        <f>_xlfn.XLOOKUP(AE50, 'All pitchers'!A:A, 'All pitchers'!B:B, "")</f>
        <v>3</v>
      </c>
      <c r="AH50" s="69">
        <f>_xlfn.XLOOKUP(AE50, 'All pitchers'!A:A, 'All pitchers'!C:C, "")</f>
        <v>3</v>
      </c>
      <c r="AI50" s="69">
        <f>_xlfn.XLOOKUP(AE50, 'All pitchers'!A:A, 'All pitchers'!D:D, "")</f>
        <v>0</v>
      </c>
      <c r="AJ50" s="69">
        <f>_xlfn.XLOOKUP(AE50, 'All pitchers'!A:A, 'All pitchers'!E:E, "")</f>
        <v>0</v>
      </c>
      <c r="AK50" s="69">
        <f>_xlfn.XLOOKUP(AE50, 'All pitchers'!A:A, 'All pitchers'!F:F, "")</f>
        <v>1</v>
      </c>
      <c r="AL50" s="69">
        <f>_xlfn.XLOOKUP(AE50, 'All pitchers'!A:A, 'All pitchers'!G:G, "")</f>
        <v>1</v>
      </c>
      <c r="AM50" s="69">
        <f>_xlfn.XLOOKUP(AE50, 'All pitchers'!A:A, 'All pitchers'!H:H, "")</f>
        <v>0.5</v>
      </c>
      <c r="AN50" s="69">
        <f>_xlfn.XLOOKUP(AE50, 'All pitchers'!A:A, 'All pitchers'!I:I, "")</f>
        <v>0</v>
      </c>
      <c r="AO50" s="69">
        <f>_xlfn.XLOOKUP(AE50, 'All pitchers'!A:A, 'All pitchers'!J:J, "")</f>
        <v>0</v>
      </c>
      <c r="AP50" s="71">
        <v>23</v>
      </c>
      <c r="AQ50" s="69">
        <f>_xlfn.XLOOKUP(AE50, 'All pitchers'!A:A, 'All pitchers'!L:L, "")</f>
        <v>17</v>
      </c>
      <c r="AR50" s="69">
        <f>_xlfn.XLOOKUP(AE50, 'All pitchers'!A:A, 'All pitchers'!M:M, "")</f>
        <v>8</v>
      </c>
      <c r="AS50" s="69">
        <f>_xlfn.XLOOKUP(AE50, 'All pitchers'!A:A, 'All pitchers'!N:N, "")</f>
        <v>8</v>
      </c>
      <c r="AT50" s="69">
        <f>_xlfn.XLOOKUP(AE50, 'All pitchers'!A:A, 'All pitchers'!O:O, "")</f>
        <v>2</v>
      </c>
      <c r="AU50" s="69">
        <f>_xlfn.XLOOKUP(AE50, 'All pitchers'!A:A, 'All pitchers'!P:P, "")</f>
        <v>6</v>
      </c>
      <c r="AV50" s="69">
        <f>_xlfn.XLOOKUP(AE50, 'All pitchers'!A:A, 'All pitchers'!Q:Q, "")</f>
        <v>12</v>
      </c>
      <c r="AW50" s="69">
        <f>_xlfn.XLOOKUP(AE50, 'All pitchers'!A:A, 'All pitchers'!R:R, "")</f>
        <v>0</v>
      </c>
      <c r="AX50" s="69">
        <f>_xlfn.XLOOKUP(AE50, 'All pitchers'!A:A, 'All pitchers'!S:S, "")</f>
        <v>0</v>
      </c>
      <c r="AY50" s="69">
        <f>_xlfn.XLOOKUP(AE50, 'All pitchers'!A:A, 'All pitchers'!T:T, "")</f>
        <v>1</v>
      </c>
      <c r="AZ50" s="71">
        <f>_xlfn.XLOOKUP(AE50, 'All pitchers'!A:A, 'All pitchers'!U:U, "")</f>
        <v>3.13</v>
      </c>
      <c r="BA50" s="69">
        <f>_xlfn.XLOOKUP(AE50, 'All pitchers'!A:A, 'All pitchers'!V:V, "")</f>
        <v>4.7</v>
      </c>
      <c r="BB50" s="69">
        <f>_xlfn.XLOOKUP(AE50, 'All pitchers'!A:A, 'All pitchers'!W:W, "")</f>
        <v>2.35</v>
      </c>
      <c r="BC50" s="69">
        <f>_xlfn.XLOOKUP(AE50, 'All pitchers'!A:A, 'All pitchers'!X:X, "")</f>
        <v>0.78</v>
      </c>
      <c r="BD50" s="69">
        <f>_xlfn.XLOOKUP(AE50, 'All pitchers'!A:A, 'All pitchers'!Y:Y, "")</f>
        <v>5.7</v>
      </c>
      <c r="BE50" s="71">
        <f>_xlfn.XLOOKUP(AE50, 'All pitchers'!A:A, 'All pitchers'!Z:Z, "")</f>
        <v>1</v>
      </c>
      <c r="BF50" s="11"/>
      <c r="BG50" s="7" t="s">
        <v>15</v>
      </c>
      <c r="BH50" s="41" t="s">
        <v>532</v>
      </c>
      <c r="BI50" s="13"/>
      <c r="BJ50" s="69">
        <f>_xlfn.XLOOKUP(BH50, 'All pitchers'!A:A, 'All pitchers'!B:B, "")</f>
        <v>3</v>
      </c>
      <c r="BK50" s="69">
        <f>_xlfn.XLOOKUP(BH50, 'All pitchers'!A:A, 'All pitchers'!C:C, "")</f>
        <v>3</v>
      </c>
      <c r="BL50" s="69">
        <f>_xlfn.XLOOKUP(BH50, 'All pitchers'!A:A, 'All pitchers'!D:D, "")</f>
        <v>0</v>
      </c>
      <c r="BM50" s="69">
        <f>_xlfn.XLOOKUP(BH50, 'All pitchers'!A:A, 'All pitchers'!E:E, "")</f>
        <v>0</v>
      </c>
      <c r="BN50" s="69">
        <f>_xlfn.XLOOKUP(BH50, 'All pitchers'!A:A, 'All pitchers'!F:F, "")</f>
        <v>1</v>
      </c>
      <c r="BO50" s="69">
        <f>_xlfn.XLOOKUP(BH50, 'All pitchers'!A:A, 'All pitchers'!G:G, "")</f>
        <v>1</v>
      </c>
      <c r="BP50" s="69">
        <f>_xlfn.XLOOKUP(BH50, 'All pitchers'!A:A, 'All pitchers'!H:H, "")</f>
        <v>0.5</v>
      </c>
      <c r="BQ50" s="69">
        <f>_xlfn.XLOOKUP(BH50, 'All pitchers'!A:A, 'All pitchers'!I:I, "")</f>
        <v>0</v>
      </c>
      <c r="BR50" s="69">
        <f>_xlfn.XLOOKUP(BH50, 'All pitchers'!A:A, 'All pitchers'!J:J, "")</f>
        <v>0</v>
      </c>
      <c r="BS50" s="71">
        <f>_xlfn.XLOOKUP(BH50, 'All pitchers'!A:A, 'All pitchers'!K:K, "")</f>
        <v>13.333333333333334</v>
      </c>
      <c r="BT50" s="69">
        <f>_xlfn.XLOOKUP(BH50, 'All pitchers'!A:A, 'All pitchers'!L:L, "")</f>
        <v>15</v>
      </c>
      <c r="BU50" s="69">
        <f>_xlfn.XLOOKUP(BH50, 'All pitchers'!A:A,'All pitchers'!M:M, "")</f>
        <v>13</v>
      </c>
      <c r="BV50" s="69">
        <f>_xlfn.XLOOKUP(BH50, 'All pitchers'!A:A, 'All pitchers'!N:N, "")</f>
        <v>13</v>
      </c>
      <c r="BW50" s="69">
        <f>_xlfn.XLOOKUP(BH50, 'All pitchers'!A:A, 'All pitchers'!O:O, "")</f>
        <v>3</v>
      </c>
      <c r="BX50" s="69">
        <f>_xlfn.XLOOKUP(BH50, 'All pitchers'!A:A, 'All pitchers'!P:P, "")</f>
        <v>8</v>
      </c>
      <c r="BY50" s="69">
        <f>_xlfn.XLOOKUP(BH50, 'All pitchers'!A:A, 'All pitchers'!Q:Q, "")</f>
        <v>11</v>
      </c>
      <c r="BZ50" s="69">
        <f>_xlfn.XLOOKUP(BH50, 'All pitchers'!A:A, 'All pitchers'!R:R, "")</f>
        <v>0</v>
      </c>
      <c r="CA50" s="69">
        <f>_xlfn.XLOOKUP(BH50, 'All pitchers'!A:A, 'All pitchers'!S:S, "")</f>
        <v>0</v>
      </c>
      <c r="CB50" s="69">
        <f>_xlfn.XLOOKUP(BH50, 'All pitchers'!A:A, 'All pitchers'!T:T, "")</f>
        <v>0</v>
      </c>
      <c r="CC50" s="71">
        <f>_xlfn.XLOOKUP(BH50, 'All pitchers'!A:A, 'All pitchers'!U:U, "")</f>
        <v>8.7799999999999994</v>
      </c>
      <c r="CD50" s="69">
        <f>_xlfn.XLOOKUP(BH50, 'All pitchers'!A:A, 'All pitchers'!V:V, "")</f>
        <v>7.42</v>
      </c>
      <c r="CE50" s="69">
        <f>_xlfn.XLOOKUP(BH50, 'All pitchers'!A:A, 'All pitchers'!W:W, "")</f>
        <v>5.4</v>
      </c>
      <c r="CF50" s="69">
        <f>_xlfn.XLOOKUP(BH50, 'All pitchers'!A:A, 'All pitchers'!X:X, "")</f>
        <v>2.02</v>
      </c>
      <c r="CG50" s="69">
        <f>_xlfn.XLOOKUP(BH50, 'All pitchers'!A:A, 'All pitchers'!Y:Y, "")</f>
        <v>-4.2</v>
      </c>
      <c r="CH50" s="71">
        <f>_xlfn.XLOOKUP(BH50, 'All pitchers'!A:A, 'All pitchers'!Z:Z, "")</f>
        <v>1.73</v>
      </c>
      <c r="CJ50" s="11"/>
      <c r="CK50" s="7" t="s">
        <v>15</v>
      </c>
      <c r="CL50" s="41" t="s">
        <v>163</v>
      </c>
      <c r="CM50" s="41"/>
      <c r="CN50" s="69">
        <f>_xlfn.XLOOKUP(CL50, 'All pitchers'!A:A, 'All pitchers'!B:B, "")</f>
        <v>3</v>
      </c>
      <c r="CO50" s="69">
        <f>_xlfn.XLOOKUP(CL50, 'All pitchers'!A:A, 'All pitchers'!C:C, "")</f>
        <v>3</v>
      </c>
      <c r="CP50" s="69">
        <f>_xlfn.XLOOKUP(CL50, 'All pitchers'!A:A, 'All pitchers'!D:D, "")</f>
        <v>1</v>
      </c>
      <c r="CQ50" s="69">
        <f>_xlfn.XLOOKUP(CL50, 'All pitchers'!A:A, 'All pitchers'!E:E, "")</f>
        <v>0</v>
      </c>
      <c r="CR50" s="69">
        <f>_xlfn.XLOOKUP(CL50, 'All pitchers'!A:A, 'All pitchers'!F:F, "")</f>
        <v>1</v>
      </c>
      <c r="CS50" s="69">
        <f>_xlfn.XLOOKUP(CL50, 'All pitchers'!A:A, 'All pitchers'!G:G, "")</f>
        <v>1</v>
      </c>
      <c r="CT50" s="69">
        <f>_xlfn.XLOOKUP(CL50, 'All pitchers'!A:A, 'All pitchers'!H:H, "")</f>
        <v>0.5</v>
      </c>
      <c r="CU50" s="69">
        <f>_xlfn.XLOOKUP(CL50, 'All pitchers'!A:A, 'All pitchers'!I:I, "")</f>
        <v>0</v>
      </c>
      <c r="CV50" s="69">
        <f>_xlfn.XLOOKUP(CL50, 'All pitchers'!A:A, 'All pitchers'!J:J, "")</f>
        <v>0</v>
      </c>
      <c r="CW50" s="71">
        <f>_xlfn.XLOOKUP(CL50, 'All pitchers'!A:A, 'All pitchers'!K:K, "")</f>
        <v>23.333333333333332</v>
      </c>
      <c r="CX50" s="69">
        <f>_xlfn.XLOOKUP(CL50, 'All pitchers'!A:A, 'All pitchers'!L:L, "")</f>
        <v>17</v>
      </c>
      <c r="CY50" s="69">
        <f>_xlfn.XLOOKUP(CL50, 'All pitchers'!A:A, 'All pitchers'!M:M, "")</f>
        <v>7</v>
      </c>
      <c r="CZ50" s="69">
        <f>_xlfn.XLOOKUP(CL50, 'All pitchers'!A:A, 'All pitchers'!N:N, "")</f>
        <v>7</v>
      </c>
      <c r="DA50" s="69">
        <f>_xlfn.XLOOKUP(CL50, 'All pitchers'!A:A, 'All pitchers'!O:O, "")</f>
        <v>2</v>
      </c>
      <c r="DB50" s="69">
        <f>_xlfn.XLOOKUP(CL50, 'All pitchers'!A:A, 'All pitchers'!P:P, "")</f>
        <v>6</v>
      </c>
      <c r="DC50" s="69">
        <f>_xlfn.XLOOKUP(CL50, 'All pitchers'!A:A, 'All pitchers'!Q:Q, "")</f>
        <v>22</v>
      </c>
      <c r="DD50" s="69">
        <f>_xlfn.XLOOKUP(CL50, 'All pitchers'!A:A, 'All pitchers'!R:R, "")</f>
        <v>0</v>
      </c>
      <c r="DE50" s="69">
        <f>_xlfn.XLOOKUP(CL50, 'All pitchers'!A:A, 'All pitchers'!S:S, "")</f>
        <v>1</v>
      </c>
      <c r="DF50" s="69">
        <f>_xlfn.XLOOKUP(CL50, 'All pitchers'!A:A, 'All pitchers'!T:T, "")</f>
        <v>0</v>
      </c>
      <c r="DG50" s="71">
        <f>_xlfn.XLOOKUP(CL50, 'All pitchers'!A:A, 'All pitchers'!U:U, "")</f>
        <v>2.7</v>
      </c>
      <c r="DH50" s="69">
        <f>_xlfn.XLOOKUP(CL50, 'All pitchers'!A:A, 'All pitchers'!V:V, "")</f>
        <v>8.49</v>
      </c>
      <c r="DI50" s="69">
        <f>_xlfn.XLOOKUP(CL50, 'All pitchers'!A:A, 'All pitchers'!W:W, "")</f>
        <v>2.31</v>
      </c>
      <c r="DJ50" s="69">
        <f>_xlfn.XLOOKUP(CL50, 'All pitchers'!A:A, 'All pitchers'!X:X, "")</f>
        <v>0.77</v>
      </c>
      <c r="DK50" s="69">
        <f>_xlfn.XLOOKUP(CL50, 'All pitchers'!A:A, 'All pitchers'!Y:Y, "")</f>
        <v>7.9</v>
      </c>
      <c r="DL50" s="71">
        <f>_xlfn.XLOOKUP(CL50, 'All pitchers'!A:A, 'All pitchers'!Z:Z, "")</f>
        <v>0.99</v>
      </c>
    </row>
    <row r="51" spans="1:116" x14ac:dyDescent="0.3">
      <c r="A51" s="7" t="s">
        <v>15</v>
      </c>
      <c r="B51" s="41" t="s">
        <v>145</v>
      </c>
      <c r="C51" s="42"/>
      <c r="D51" s="69">
        <f>_xlfn.XLOOKUP(B51, 'All pitchers'!A:A, 'All pitchers'!B:B, "")</f>
        <v>4</v>
      </c>
      <c r="E51" s="69">
        <f>_xlfn.XLOOKUP(B51, 'All pitchers'!A:A, 'All pitchers'!C:C, "")</f>
        <v>3</v>
      </c>
      <c r="F51" s="69">
        <f>_xlfn.XLOOKUP(B51, 'All pitchers'!A:A, 'All pitchers'!D:D, "")</f>
        <v>0</v>
      </c>
      <c r="G51" s="69">
        <f>_xlfn.XLOOKUP(B51, 'All pitchers'!A:A, 'All pitchers'!E:E, "")</f>
        <v>0</v>
      </c>
      <c r="H51" s="69">
        <f>_xlfn.XLOOKUP(B51, 'All pitchers'!A:A, 'All pitchers'!F:F, "")</f>
        <v>0</v>
      </c>
      <c r="I51" s="69">
        <f>_xlfn.XLOOKUP(B51, 'All pitchers'!A:A, 'All pitchers'!G:G, "")</f>
        <v>2</v>
      </c>
      <c r="J51" s="69">
        <f>_xlfn.XLOOKUP(B51, 'All pitchers'!A:A, 'All pitchers'!H:H, "")</f>
        <v>0</v>
      </c>
      <c r="K51" s="69">
        <f>_xlfn.XLOOKUP(B51, 'All pitchers'!A:A, 'All pitchers'!I:I, "")</f>
        <v>0</v>
      </c>
      <c r="L51" s="69">
        <f>_xlfn.XLOOKUP(B51, 'All pitchers'!A:A, 'All pitchers'!J:J, "")</f>
        <v>0</v>
      </c>
      <c r="M51" s="71">
        <f>_xlfn.XLOOKUP(B51, 'All pitchers'!A:A, 'All pitchers'!K:K, "")</f>
        <v>18.666666666666668</v>
      </c>
      <c r="N51" s="69">
        <f>_xlfn.XLOOKUP(B51, 'All pitchers'!A:A, 'All pitchers'!L:L, "")</f>
        <v>25</v>
      </c>
      <c r="O51" s="69">
        <f>_xlfn.XLOOKUP(B51, 'All pitchers'!A:A, 'All pitchers'!M:M, "")</f>
        <v>12</v>
      </c>
      <c r="P51" s="69">
        <f>_xlfn.XLOOKUP(B51, 'All pitchers'!A:A, 'All pitchers'!N:N, "")</f>
        <v>10</v>
      </c>
      <c r="Q51" s="69">
        <f>_xlfn.XLOOKUP(B51, 'All pitchers'!A:A, 'All pitchers'!O:O, "")</f>
        <v>2</v>
      </c>
      <c r="R51" s="69">
        <f>_xlfn.XLOOKUP(B51, 'All pitchers'!A:A, 'All pitchers'!P:P, "")</f>
        <v>3</v>
      </c>
      <c r="S51" s="69">
        <f>_xlfn.XLOOKUP(B51, 'All pitchers'!A:A, 'All pitchers'!Q:Q, "")</f>
        <v>10</v>
      </c>
      <c r="T51" s="69">
        <f>_xlfn.XLOOKUP(B51, 'All pitchers'!A:A, 'All pitchers'!R:R, "")</f>
        <v>0</v>
      </c>
      <c r="U51" s="69">
        <f>_xlfn.XLOOKUP(B51, 'All pitchers'!A:A, 'All pitchers'!S:S, "")</f>
        <v>0</v>
      </c>
      <c r="V51" s="69">
        <f>_xlfn.XLOOKUP(B51, 'All pitchers'!A:A, 'All pitchers'!T:T, "")</f>
        <v>0</v>
      </c>
      <c r="W51" s="71">
        <f>_xlfn.XLOOKUP(B51, 'All pitchers'!A:A, 'All pitchers'!U:U, "")</f>
        <v>4.82</v>
      </c>
      <c r="X51" s="69">
        <f>_xlfn.XLOOKUP(B51, 'All pitchers'!A:A, 'All pitchers'!V:V, "")</f>
        <v>4.82</v>
      </c>
      <c r="Y51" s="69">
        <f>_xlfn.XLOOKUP(B51, 'All pitchers'!A:A, 'All pitchers'!W:W, "")</f>
        <v>1.45</v>
      </c>
      <c r="Z51" s="69">
        <f>_xlfn.XLOOKUP(B51, 'All pitchers'!A:A, 'All pitchers'!X:X, "")</f>
        <v>0.96</v>
      </c>
      <c r="AA51" s="69">
        <f>_xlfn.XLOOKUP(B51, 'All pitchers'!A:A, 'All pitchers'!Y:Y, "")</f>
        <v>0.3</v>
      </c>
      <c r="AB51" s="71">
        <f>_xlfn.XLOOKUP(B51, 'All pitchers'!A:A, 'All pitchers'!Z:Z, "")</f>
        <v>1.5</v>
      </c>
      <c r="AC51" s="11"/>
      <c r="AD51" s="7" t="s">
        <v>15</v>
      </c>
      <c r="AE51" s="42" t="s">
        <v>154</v>
      </c>
      <c r="AF51" s="42"/>
      <c r="AG51" s="69">
        <f>_xlfn.XLOOKUP(AE51, 'All pitchers'!A:A, 'All pitchers'!B:B, "")</f>
        <v>3</v>
      </c>
      <c r="AH51" s="69">
        <f>_xlfn.XLOOKUP(AE51, 'All pitchers'!A:A, 'All pitchers'!C:C, "")</f>
        <v>3</v>
      </c>
      <c r="AI51" s="69">
        <f>_xlfn.XLOOKUP(AE51, 'All pitchers'!A:A, 'All pitchers'!D:D, "")</f>
        <v>0</v>
      </c>
      <c r="AJ51" s="69">
        <f>_xlfn.XLOOKUP(AE51, 'All pitchers'!A:A, 'All pitchers'!E:E, "")</f>
        <v>0</v>
      </c>
      <c r="AK51" s="69">
        <f>_xlfn.XLOOKUP(AE51, 'All pitchers'!A:A, 'All pitchers'!F:F, "")</f>
        <v>1</v>
      </c>
      <c r="AL51" s="69">
        <f>_xlfn.XLOOKUP(AE51, 'All pitchers'!A:A, 'All pitchers'!G:G, "")</f>
        <v>1</v>
      </c>
      <c r="AM51" s="69">
        <f>_xlfn.XLOOKUP(AE51, 'All pitchers'!A:A, 'All pitchers'!H:H, "")</f>
        <v>0.5</v>
      </c>
      <c r="AN51" s="69">
        <f>_xlfn.XLOOKUP(AE51, 'All pitchers'!A:A, 'All pitchers'!I:I, "")</f>
        <v>0</v>
      </c>
      <c r="AO51" s="69">
        <f>_xlfn.XLOOKUP(AE51, 'All pitchers'!A:A, 'All pitchers'!J:J, "")</f>
        <v>0</v>
      </c>
      <c r="AP51" s="71">
        <v>17</v>
      </c>
      <c r="AQ51" s="69">
        <f>_xlfn.XLOOKUP(AE51, 'All pitchers'!A:A, 'All pitchers'!L:L, "")</f>
        <v>20</v>
      </c>
      <c r="AR51" s="69">
        <f>_xlfn.XLOOKUP(AE51, 'All pitchers'!A:A, 'All pitchers'!M:M, "")</f>
        <v>11</v>
      </c>
      <c r="AS51" s="69">
        <f>_xlfn.XLOOKUP(AE51, 'All pitchers'!A:A, 'All pitchers'!N:N, "")</f>
        <v>10</v>
      </c>
      <c r="AT51" s="69">
        <f>_xlfn.XLOOKUP(AE51, 'All pitchers'!A:A, 'All pitchers'!O:O, "")</f>
        <v>1</v>
      </c>
      <c r="AU51" s="69">
        <f>_xlfn.XLOOKUP(AE51, 'All pitchers'!A:A, 'All pitchers'!P:P, "")</f>
        <v>11</v>
      </c>
      <c r="AV51" s="69">
        <f>_xlfn.XLOOKUP(AE51, 'All pitchers'!A:A, 'All pitchers'!Q:Q, "")</f>
        <v>11</v>
      </c>
      <c r="AW51" s="69">
        <f>_xlfn.XLOOKUP(AE51, 'All pitchers'!A:A, 'All pitchers'!R:R, "")</f>
        <v>0</v>
      </c>
      <c r="AX51" s="69">
        <f>_xlfn.XLOOKUP(AE51, 'All pitchers'!A:A, 'All pitchers'!S:S, "")</f>
        <v>0</v>
      </c>
      <c r="AY51" s="69">
        <f>_xlfn.XLOOKUP(AE51, 'All pitchers'!A:A, 'All pitchers'!T:T, "")</f>
        <v>0</v>
      </c>
      <c r="AZ51" s="71">
        <f>_xlfn.XLOOKUP(AE51, 'All pitchers'!A:A, 'All pitchers'!U:U, "")</f>
        <v>5.29</v>
      </c>
      <c r="BA51" s="69">
        <f>_xlfn.XLOOKUP(AE51, 'All pitchers'!A:A, 'All pitchers'!V:V, "")</f>
        <v>5.82</v>
      </c>
      <c r="BB51" s="69">
        <f>_xlfn.XLOOKUP(AE51, 'All pitchers'!A:A, 'All pitchers'!W:W, "")</f>
        <v>5.82</v>
      </c>
      <c r="BC51" s="69">
        <f>_xlfn.XLOOKUP(AE51, 'All pitchers'!A:A, 'All pitchers'!X:X, "")</f>
        <v>0.53</v>
      </c>
      <c r="BD51" s="69">
        <f>_xlfn.XLOOKUP(AE51, 'All pitchers'!A:A, 'All pitchers'!Y:Y, "")</f>
        <v>0.6</v>
      </c>
      <c r="BE51" s="71">
        <f>_xlfn.XLOOKUP(AE51, 'All pitchers'!A:A, 'All pitchers'!Z:Z, "")</f>
        <v>1.82</v>
      </c>
      <c r="BF51" s="11"/>
      <c r="BG51" s="7" t="s">
        <v>15</v>
      </c>
      <c r="BH51" s="41" t="s">
        <v>487</v>
      </c>
      <c r="BI51" s="13"/>
      <c r="BJ51" s="69">
        <f>_xlfn.XLOOKUP(BH51, 'All pitchers'!A:A, 'All pitchers'!B:B, "")</f>
        <v>4</v>
      </c>
      <c r="BK51" s="69">
        <f>_xlfn.XLOOKUP(BH51, 'All pitchers'!A:A, 'All pitchers'!C:C, "")</f>
        <v>0</v>
      </c>
      <c r="BL51" s="69">
        <f>_xlfn.XLOOKUP(BH51, 'All pitchers'!A:A, 'All pitchers'!D:D, "")</f>
        <v>0</v>
      </c>
      <c r="BM51" s="69">
        <f>_xlfn.XLOOKUP(BH51, 'All pitchers'!A:A, 'All pitchers'!E:E, "")</f>
        <v>1</v>
      </c>
      <c r="BN51" s="69">
        <f>_xlfn.XLOOKUP(BH51, 'All pitchers'!A:A, 'All pitchers'!F:F, "")</f>
        <v>1</v>
      </c>
      <c r="BO51" s="69">
        <f>_xlfn.XLOOKUP(BH51, 'All pitchers'!A:A, 'All pitchers'!G:G, "")</f>
        <v>1</v>
      </c>
      <c r="BP51" s="69">
        <f>_xlfn.XLOOKUP(BH51, 'All pitchers'!A:A, 'All pitchers'!H:H, "")</f>
        <v>0.5</v>
      </c>
      <c r="BQ51" s="69">
        <f>_xlfn.XLOOKUP(BH51, 'All pitchers'!A:A, 'All pitchers'!I:I, "")</f>
        <v>0</v>
      </c>
      <c r="BR51" s="69">
        <f>_xlfn.XLOOKUP(BH51, 'All pitchers'!A:A, 'All pitchers'!J:J, "")</f>
        <v>0</v>
      </c>
      <c r="BS51" s="71">
        <v>8</v>
      </c>
      <c r="BT51" s="69">
        <f>_xlfn.XLOOKUP(BH51, 'All pitchers'!A:A, 'All pitchers'!L:L, "")</f>
        <v>5</v>
      </c>
      <c r="BU51" s="69">
        <f>_xlfn.XLOOKUP(BH51, 'All pitchers'!A:A,'All pitchers'!M:M, "")</f>
        <v>2</v>
      </c>
      <c r="BV51" s="69">
        <f>_xlfn.XLOOKUP(BH51, 'All pitchers'!A:A, 'All pitchers'!N:N, "")</f>
        <v>2</v>
      </c>
      <c r="BW51" s="69">
        <f>_xlfn.XLOOKUP(BH51, 'All pitchers'!A:A, 'All pitchers'!O:O, "")</f>
        <v>0</v>
      </c>
      <c r="BX51" s="69">
        <f>_xlfn.XLOOKUP(BH51, 'All pitchers'!A:A, 'All pitchers'!P:P, "")</f>
        <v>4</v>
      </c>
      <c r="BY51" s="69">
        <f>_xlfn.XLOOKUP(BH51, 'All pitchers'!A:A, 'All pitchers'!Q:Q, "")</f>
        <v>4</v>
      </c>
      <c r="BZ51" s="69">
        <f>_xlfn.XLOOKUP(BH51, 'All pitchers'!A:A, 'All pitchers'!R:R, "")</f>
        <v>1</v>
      </c>
      <c r="CA51" s="69">
        <f>_xlfn.XLOOKUP(BH51, 'All pitchers'!A:A, 'All pitchers'!S:S, "")</f>
        <v>0</v>
      </c>
      <c r="CB51" s="69">
        <f>_xlfn.XLOOKUP(BH51, 'All pitchers'!A:A, 'All pitchers'!T:T, "")</f>
        <v>0</v>
      </c>
      <c r="CC51" s="71">
        <f>_xlfn.XLOOKUP(BH51, 'All pitchers'!A:A, 'All pitchers'!U:U, "")</f>
        <v>2.25</v>
      </c>
      <c r="CD51" s="69">
        <f>_xlfn.XLOOKUP(BH51, 'All pitchers'!A:A, 'All pitchers'!V:V, "")</f>
        <v>4.5</v>
      </c>
      <c r="CE51" s="69">
        <f>_xlfn.XLOOKUP(BH51, 'All pitchers'!A:A, 'All pitchers'!W:W, "")</f>
        <v>4.5</v>
      </c>
      <c r="CF51" s="69">
        <f>_xlfn.XLOOKUP(BH51, 'All pitchers'!A:A, 'All pitchers'!X:X, "")</f>
        <v>0</v>
      </c>
      <c r="CG51" s="69">
        <f>_xlfn.XLOOKUP(BH51, 'All pitchers'!A:A, 'All pitchers'!Y:Y, "")</f>
        <v>3.4</v>
      </c>
      <c r="CH51" s="71">
        <f>_xlfn.XLOOKUP(BH51, 'All pitchers'!A:A, 'All pitchers'!Z:Z, "")</f>
        <v>1.1200000000000001</v>
      </c>
      <c r="CJ51" s="11"/>
      <c r="CK51" s="7" t="s">
        <v>15</v>
      </c>
      <c r="CL51" s="41" t="s">
        <v>545</v>
      </c>
      <c r="CM51" s="41"/>
      <c r="CN51" s="69">
        <f>_xlfn.XLOOKUP(CL51, 'All pitchers'!A:A, 'All pitchers'!B:B, "")</f>
        <v>2</v>
      </c>
      <c r="CO51" s="69">
        <f>_xlfn.XLOOKUP(CL51, 'All pitchers'!A:A, 'All pitchers'!C:C, "")</f>
        <v>2</v>
      </c>
      <c r="CP51" s="69">
        <f>_xlfn.XLOOKUP(CL51, 'All pitchers'!A:A, 'All pitchers'!D:D, "")</f>
        <v>1</v>
      </c>
      <c r="CQ51" s="69">
        <f>_xlfn.XLOOKUP(CL51, 'All pitchers'!A:A, 'All pitchers'!E:E, "")</f>
        <v>0</v>
      </c>
      <c r="CR51" s="69">
        <f>_xlfn.XLOOKUP(CL51, 'All pitchers'!A:A, 'All pitchers'!F:F, "")</f>
        <v>0</v>
      </c>
      <c r="CS51" s="69">
        <f>_xlfn.XLOOKUP(CL51, 'All pitchers'!A:A, 'All pitchers'!G:G, "")</f>
        <v>1</v>
      </c>
      <c r="CT51" s="69">
        <f>_xlfn.XLOOKUP(CL51, 'All pitchers'!A:A, 'All pitchers'!H:H, "")</f>
        <v>0</v>
      </c>
      <c r="CU51" s="69">
        <f>_xlfn.XLOOKUP(CL51, 'All pitchers'!A:A, 'All pitchers'!I:I, "")</f>
        <v>0</v>
      </c>
      <c r="CV51" s="69">
        <f>_xlfn.XLOOKUP(CL51, 'All pitchers'!A:A, 'All pitchers'!J:J, "")</f>
        <v>0</v>
      </c>
      <c r="CW51" s="71">
        <v>18</v>
      </c>
      <c r="CX51" s="69">
        <f>_xlfn.XLOOKUP(CL51, 'All pitchers'!A:A, 'All pitchers'!L:L, "")</f>
        <v>12</v>
      </c>
      <c r="CY51" s="69">
        <f>_xlfn.XLOOKUP(CL51, 'All pitchers'!A:A, 'All pitchers'!M:M, "")</f>
        <v>7</v>
      </c>
      <c r="CZ51" s="69">
        <f>_xlfn.XLOOKUP(CL51, 'All pitchers'!A:A, 'All pitchers'!N:N, "")</f>
        <v>6</v>
      </c>
      <c r="DA51" s="69">
        <f>_xlfn.XLOOKUP(CL51, 'All pitchers'!A:A, 'All pitchers'!O:O, "")</f>
        <v>3</v>
      </c>
      <c r="DB51" s="69">
        <f>_xlfn.XLOOKUP(CL51, 'All pitchers'!A:A, 'All pitchers'!P:P, "")</f>
        <v>6</v>
      </c>
      <c r="DC51" s="69">
        <f>_xlfn.XLOOKUP(CL51, 'All pitchers'!A:A, 'All pitchers'!Q:Q, "")</f>
        <v>9</v>
      </c>
      <c r="DD51" s="69">
        <f>_xlfn.XLOOKUP(CL51, 'All pitchers'!A:A, 'All pitchers'!R:R, "")</f>
        <v>0</v>
      </c>
      <c r="DE51" s="69">
        <f>_xlfn.XLOOKUP(CL51, 'All pitchers'!A:A, 'All pitchers'!S:S, "")</f>
        <v>0</v>
      </c>
      <c r="DF51" s="69">
        <f>_xlfn.XLOOKUP(CL51, 'All pitchers'!A:A, 'All pitchers'!T:T, "")</f>
        <v>0</v>
      </c>
      <c r="DG51" s="71">
        <f>_xlfn.XLOOKUP(CL51, 'All pitchers'!A:A, 'All pitchers'!U:U, "")</f>
        <v>3</v>
      </c>
      <c r="DH51" s="69">
        <f>_xlfn.XLOOKUP(CL51, 'All pitchers'!A:A, 'All pitchers'!V:V, "")</f>
        <v>4.5</v>
      </c>
      <c r="DI51" s="69">
        <f>_xlfn.XLOOKUP(CL51, 'All pitchers'!A:A, 'All pitchers'!W:W, "")</f>
        <v>3</v>
      </c>
      <c r="DJ51" s="69">
        <f>_xlfn.XLOOKUP(CL51, 'All pitchers'!A:A, 'All pitchers'!X:X, "")</f>
        <v>1.5</v>
      </c>
      <c r="DK51" s="69">
        <f>_xlfn.XLOOKUP(CL51, 'All pitchers'!A:A, 'All pitchers'!Y:Y, "")</f>
        <v>3.9</v>
      </c>
      <c r="DL51" s="71">
        <f>_xlfn.XLOOKUP(CL51, 'All pitchers'!A:A, 'All pitchers'!Z:Z, "")</f>
        <v>1</v>
      </c>
    </row>
    <row r="52" spans="1:116" x14ac:dyDescent="0.3">
      <c r="A52" s="7" t="s">
        <v>15</v>
      </c>
      <c r="B52" s="41" t="s">
        <v>627</v>
      </c>
      <c r="C52" s="42"/>
      <c r="D52" s="69">
        <f>_xlfn.XLOOKUP(B52, 'All pitchers'!A:A, 'All pitchers'!B:B, "")</f>
        <v>8</v>
      </c>
      <c r="E52" s="69">
        <f>_xlfn.XLOOKUP(B52, 'All pitchers'!A:A, 'All pitchers'!C:C, "")</f>
        <v>0</v>
      </c>
      <c r="F52" s="69">
        <f>_xlfn.XLOOKUP(B52, 'All pitchers'!A:A, 'All pitchers'!D:D, "")</f>
        <v>0</v>
      </c>
      <c r="G52" s="69">
        <f>_xlfn.XLOOKUP(B52, 'All pitchers'!A:A, 'All pitchers'!E:E, "")</f>
        <v>5</v>
      </c>
      <c r="H52" s="69">
        <f>_xlfn.XLOOKUP(B52, 'All pitchers'!A:A, 'All pitchers'!F:F, "")</f>
        <v>1</v>
      </c>
      <c r="I52" s="69">
        <f>_xlfn.XLOOKUP(B52, 'All pitchers'!A:A, 'All pitchers'!G:G, "")</f>
        <v>0</v>
      </c>
      <c r="J52" s="69">
        <f>_xlfn.XLOOKUP(B52, 'All pitchers'!A:A, 'All pitchers'!H:H, "")</f>
        <v>1</v>
      </c>
      <c r="K52" s="69">
        <f>_xlfn.XLOOKUP(B52, 'All pitchers'!A:A, 'All pitchers'!I:I, "")</f>
        <v>2</v>
      </c>
      <c r="L52" s="69">
        <f>_xlfn.XLOOKUP(B52, 'All pitchers'!A:A, 'All pitchers'!J:J, "")</f>
        <v>0</v>
      </c>
      <c r="M52" s="71">
        <f>_xlfn.XLOOKUP(B52, 'All pitchers'!A:A, 'All pitchers'!K:K, "")</f>
        <v>7.333333333333333</v>
      </c>
      <c r="N52" s="69">
        <f>_xlfn.XLOOKUP(B52, 'All pitchers'!A:A, 'All pitchers'!L:L, "")</f>
        <v>4</v>
      </c>
      <c r="O52" s="69">
        <f>_xlfn.XLOOKUP(B52, 'All pitchers'!A:A, 'All pitchers'!M:M, "")</f>
        <v>1</v>
      </c>
      <c r="P52" s="69">
        <f>_xlfn.XLOOKUP(B52, 'All pitchers'!A:A, 'All pitchers'!N:N, "")</f>
        <v>1</v>
      </c>
      <c r="Q52" s="69">
        <f>_xlfn.XLOOKUP(B52, 'All pitchers'!A:A, 'All pitchers'!O:O, "")</f>
        <v>0</v>
      </c>
      <c r="R52" s="69">
        <f>_xlfn.XLOOKUP(B52, 'All pitchers'!A:A, 'All pitchers'!P:P, "")</f>
        <v>2</v>
      </c>
      <c r="S52" s="69">
        <f>_xlfn.XLOOKUP(B52, 'All pitchers'!A:A, 'All pitchers'!Q:Q, "")</f>
        <v>8</v>
      </c>
      <c r="T52" s="69">
        <f>_xlfn.XLOOKUP(B52, 'All pitchers'!A:A, 'All pitchers'!R:R, "")</f>
        <v>1</v>
      </c>
      <c r="U52" s="69">
        <f>_xlfn.XLOOKUP(B52, 'All pitchers'!A:A, 'All pitchers'!S:S, "")</f>
        <v>0</v>
      </c>
      <c r="V52" s="69">
        <f>_xlfn.XLOOKUP(B52, 'All pitchers'!A:A, 'All pitchers'!T:T, "")</f>
        <v>2</v>
      </c>
      <c r="W52" s="71">
        <f>_xlfn.XLOOKUP(B52, 'All pitchers'!A:A, 'All pitchers'!U:U, "")</f>
        <v>1.23</v>
      </c>
      <c r="X52" s="69">
        <f>_xlfn.XLOOKUP(B52, 'All pitchers'!A:A, 'All pitchers'!V:V, "")</f>
        <v>9.82</v>
      </c>
      <c r="Y52" s="69">
        <f>_xlfn.XLOOKUP(B52, 'All pitchers'!A:A, 'All pitchers'!W:W, "")</f>
        <v>2.4500000000000002</v>
      </c>
      <c r="Z52" s="69">
        <f>_xlfn.XLOOKUP(B52, 'All pitchers'!A:A, 'All pitchers'!X:X, "")</f>
        <v>0</v>
      </c>
      <c r="AA52" s="69">
        <f>_xlfn.XLOOKUP(B52, 'All pitchers'!A:A, 'All pitchers'!Y:Y, "")</f>
        <v>4.5</v>
      </c>
      <c r="AB52" s="71">
        <f>_xlfn.XLOOKUP(B52, 'All pitchers'!A:A, 'All pitchers'!Z:Z, "")</f>
        <v>0.82</v>
      </c>
      <c r="AC52" s="11"/>
      <c r="AD52" s="7" t="s">
        <v>15</v>
      </c>
      <c r="AE52" s="42" t="s">
        <v>602</v>
      </c>
      <c r="AF52" s="42"/>
      <c r="AG52" s="69">
        <f>_xlfn.XLOOKUP(AE52, 'All pitchers'!A:A, 'All pitchers'!B:B, "")</f>
        <v>4</v>
      </c>
      <c r="AH52" s="69">
        <f>_xlfn.XLOOKUP(AE52, 'All pitchers'!A:A, 'All pitchers'!C:C, "")</f>
        <v>0</v>
      </c>
      <c r="AI52" s="69">
        <f>_xlfn.XLOOKUP(AE52, 'All pitchers'!A:A, 'All pitchers'!D:D, "")</f>
        <v>0</v>
      </c>
      <c r="AJ52" s="69">
        <f>_xlfn.XLOOKUP(AE52, 'All pitchers'!A:A, 'All pitchers'!E:E, "")</f>
        <v>3</v>
      </c>
      <c r="AK52" s="69">
        <f>_xlfn.XLOOKUP(AE52, 'All pitchers'!A:A, 'All pitchers'!F:F, "")</f>
        <v>0</v>
      </c>
      <c r="AL52" s="69">
        <f>_xlfn.XLOOKUP(AE52, 'All pitchers'!A:A, 'All pitchers'!G:G, "")</f>
        <v>0</v>
      </c>
      <c r="AM52" s="69" t="str">
        <f>_xlfn.XLOOKUP(AE52, 'All pitchers'!A:A, 'All pitchers'!H:H, "")</f>
        <v>-</v>
      </c>
      <c r="AN52" s="69">
        <f>_xlfn.XLOOKUP(AE52, 'All pitchers'!A:A, 'All pitchers'!I:I, "")</f>
        <v>2</v>
      </c>
      <c r="AO52" s="69">
        <f>_xlfn.XLOOKUP(AE52, 'All pitchers'!A:A, 'All pitchers'!J:J, "")</f>
        <v>0</v>
      </c>
      <c r="AP52" s="71">
        <f>_xlfn.XLOOKUP(AE52, 'All pitchers'!A:A, 'All pitchers'!K:K, "")</f>
        <v>6.666666666666667</v>
      </c>
      <c r="AQ52" s="69">
        <f>_xlfn.XLOOKUP(AE52, 'All pitchers'!A:A, 'All pitchers'!L:L, "")</f>
        <v>8</v>
      </c>
      <c r="AR52" s="69">
        <f>_xlfn.XLOOKUP(AE52, 'All pitchers'!A:A, 'All pitchers'!M:M, "")</f>
        <v>3</v>
      </c>
      <c r="AS52" s="69">
        <f>_xlfn.XLOOKUP(AE52, 'All pitchers'!A:A, 'All pitchers'!N:N, "")</f>
        <v>3</v>
      </c>
      <c r="AT52" s="69">
        <f>_xlfn.XLOOKUP(AE52, 'All pitchers'!A:A, 'All pitchers'!O:O, "")</f>
        <v>1</v>
      </c>
      <c r="AU52" s="69">
        <f>_xlfn.XLOOKUP(AE52, 'All pitchers'!A:A, 'All pitchers'!P:P, "")</f>
        <v>0</v>
      </c>
      <c r="AV52" s="69">
        <f>_xlfn.XLOOKUP(AE52, 'All pitchers'!A:A, 'All pitchers'!Q:Q, "")</f>
        <v>2</v>
      </c>
      <c r="AW52" s="69">
        <f>_xlfn.XLOOKUP(AE52, 'All pitchers'!A:A, 'All pitchers'!R:R, "")</f>
        <v>0</v>
      </c>
      <c r="AX52" s="69">
        <f>_xlfn.XLOOKUP(AE52, 'All pitchers'!A:A, 'All pitchers'!S:S, "")</f>
        <v>0</v>
      </c>
      <c r="AY52" s="69">
        <f>_xlfn.XLOOKUP(AE52, 'All pitchers'!A:A, 'All pitchers'!T:T, "")</f>
        <v>0</v>
      </c>
      <c r="AZ52" s="71">
        <f>_xlfn.XLOOKUP(AE52, 'All pitchers'!A:A, 'All pitchers'!U:U, "")</f>
        <v>4.05</v>
      </c>
      <c r="BA52" s="69">
        <f>_xlfn.XLOOKUP(AE52, 'All pitchers'!A:A, 'All pitchers'!V:V, "")</f>
        <v>2.7</v>
      </c>
      <c r="BB52" s="69">
        <f>_xlfn.XLOOKUP(AE52, 'All pitchers'!A:A, 'All pitchers'!W:W, "")</f>
        <v>0</v>
      </c>
      <c r="BC52" s="69">
        <f>_xlfn.XLOOKUP(AE52, 'All pitchers'!A:A, 'All pitchers'!X:X, "")</f>
        <v>1.35</v>
      </c>
      <c r="BD52" s="69">
        <f>_xlfn.XLOOKUP(AE52, 'All pitchers'!A:A, 'All pitchers'!Y:Y, "")</f>
        <v>0.5</v>
      </c>
      <c r="BE52" s="71">
        <f>_xlfn.XLOOKUP(AE52, 'All pitchers'!A:A, 'All pitchers'!Z:Z, "")</f>
        <v>1.2</v>
      </c>
      <c r="BF52" s="11"/>
      <c r="BG52" s="7" t="s">
        <v>15</v>
      </c>
      <c r="BH52" s="41" t="s">
        <v>162</v>
      </c>
      <c r="BI52" s="13"/>
      <c r="BJ52" s="69">
        <f>_xlfn.XLOOKUP(BH52, 'All pitchers'!A:A, 'All pitchers'!B:B, "")</f>
        <v>6</v>
      </c>
      <c r="BK52" s="69">
        <f>_xlfn.XLOOKUP(BH52, 'All pitchers'!A:A, 'All pitchers'!C:C, "")</f>
        <v>0</v>
      </c>
      <c r="BL52" s="69">
        <f>_xlfn.XLOOKUP(BH52, 'All pitchers'!A:A, 'All pitchers'!D:D, "")</f>
        <v>0</v>
      </c>
      <c r="BM52" s="69">
        <f>_xlfn.XLOOKUP(BH52, 'All pitchers'!A:A, 'All pitchers'!E:E, "")</f>
        <v>5</v>
      </c>
      <c r="BN52" s="69">
        <f>_xlfn.XLOOKUP(BH52, 'All pitchers'!A:A, 'All pitchers'!F:F, "")</f>
        <v>1</v>
      </c>
      <c r="BO52" s="69">
        <f>_xlfn.XLOOKUP(BH52, 'All pitchers'!A:A, 'All pitchers'!G:G, "")</f>
        <v>1</v>
      </c>
      <c r="BP52" s="69">
        <f>_xlfn.XLOOKUP(BH52, 'All pitchers'!A:A, 'All pitchers'!H:H, "")</f>
        <v>0.5</v>
      </c>
      <c r="BQ52" s="69">
        <f>_xlfn.XLOOKUP(BH52, 'All pitchers'!A:A, 'All pitchers'!I:I, "")</f>
        <v>1</v>
      </c>
      <c r="BR52" s="69">
        <f>_xlfn.XLOOKUP(BH52, 'All pitchers'!A:A, 'All pitchers'!J:J, "")</f>
        <v>0</v>
      </c>
      <c r="BS52" s="71">
        <v>10</v>
      </c>
      <c r="BT52" s="69">
        <f>_xlfn.XLOOKUP(BH52, 'All pitchers'!A:A, 'All pitchers'!L:L, "")</f>
        <v>7</v>
      </c>
      <c r="BU52" s="69">
        <f>_xlfn.XLOOKUP(BH52, 'All pitchers'!A:A,'All pitchers'!M:M, "")</f>
        <v>3</v>
      </c>
      <c r="BV52" s="69">
        <f>_xlfn.XLOOKUP(BH52, 'All pitchers'!A:A, 'All pitchers'!N:N, "")</f>
        <v>2</v>
      </c>
      <c r="BW52" s="69">
        <f>_xlfn.XLOOKUP(BH52, 'All pitchers'!A:A, 'All pitchers'!O:O, "")</f>
        <v>0</v>
      </c>
      <c r="BX52" s="69">
        <f>_xlfn.XLOOKUP(BH52, 'All pitchers'!A:A, 'All pitchers'!P:P, "")</f>
        <v>10</v>
      </c>
      <c r="BY52" s="69">
        <f>_xlfn.XLOOKUP(BH52, 'All pitchers'!A:A, 'All pitchers'!Q:Q, "")</f>
        <v>10</v>
      </c>
      <c r="BZ52" s="69">
        <f>_xlfn.XLOOKUP(BH52, 'All pitchers'!A:A, 'All pitchers'!R:R, "")</f>
        <v>0</v>
      </c>
      <c r="CA52" s="69">
        <f>_xlfn.XLOOKUP(BH52, 'All pitchers'!A:A, 'All pitchers'!S:S, "")</f>
        <v>0</v>
      </c>
      <c r="CB52" s="69">
        <f>_xlfn.XLOOKUP(BH52, 'All pitchers'!A:A, 'All pitchers'!T:T, "")</f>
        <v>1</v>
      </c>
      <c r="CC52" s="71">
        <f>_xlfn.XLOOKUP(BH52, 'All pitchers'!A:A, 'All pitchers'!U:U, "")</f>
        <v>1.8</v>
      </c>
      <c r="CD52" s="69">
        <f>_xlfn.XLOOKUP(BH52, 'All pitchers'!A:A, 'All pitchers'!V:V, "")</f>
        <v>9</v>
      </c>
      <c r="CE52" s="69">
        <f>_xlfn.XLOOKUP(BH52, 'All pitchers'!A:A, 'All pitchers'!W:W, "")</f>
        <v>9</v>
      </c>
      <c r="CF52" s="69">
        <f>_xlfn.XLOOKUP(BH52, 'All pitchers'!A:A, 'All pitchers'!X:X, "")</f>
        <v>0</v>
      </c>
      <c r="CG52" s="69">
        <f>_xlfn.XLOOKUP(BH52, 'All pitchers'!A:A, 'All pitchers'!Y:Y, "")</f>
        <v>5</v>
      </c>
      <c r="CH52" s="71">
        <f>_xlfn.XLOOKUP(BH52, 'All pitchers'!A:A, 'All pitchers'!Z:Z, "")</f>
        <v>1.7</v>
      </c>
      <c r="CJ52" s="11"/>
      <c r="CK52" s="7" t="s">
        <v>15</v>
      </c>
      <c r="CL52" s="41" t="s">
        <v>467</v>
      </c>
      <c r="CM52" s="41"/>
      <c r="CN52" s="69">
        <f>_xlfn.XLOOKUP(CL52, 'All pitchers'!A:A, 'All pitchers'!B:B, "")</f>
        <v>6</v>
      </c>
      <c r="CO52" s="69">
        <f>_xlfn.XLOOKUP(CL52, 'All pitchers'!A:A, 'All pitchers'!C:C, "")</f>
        <v>0</v>
      </c>
      <c r="CP52" s="69">
        <f>_xlfn.XLOOKUP(CL52, 'All pitchers'!A:A, 'All pitchers'!D:D, "")</f>
        <v>0</v>
      </c>
      <c r="CQ52" s="69">
        <f>_xlfn.XLOOKUP(CL52, 'All pitchers'!A:A, 'All pitchers'!E:E, "")</f>
        <v>5</v>
      </c>
      <c r="CR52" s="69">
        <f>_xlfn.XLOOKUP(CL52, 'All pitchers'!A:A, 'All pitchers'!F:F, "")</f>
        <v>0</v>
      </c>
      <c r="CS52" s="69">
        <f>_xlfn.XLOOKUP(CL52, 'All pitchers'!A:A, 'All pitchers'!G:G, "")</f>
        <v>2</v>
      </c>
      <c r="CT52" s="69">
        <f>_xlfn.XLOOKUP(CL52, 'All pitchers'!A:A, 'All pitchers'!H:H, "")</f>
        <v>0</v>
      </c>
      <c r="CU52" s="69">
        <f>_xlfn.XLOOKUP(CL52, 'All pitchers'!A:A, 'All pitchers'!I:I, "")</f>
        <v>2</v>
      </c>
      <c r="CV52" s="69">
        <f>_xlfn.XLOOKUP(CL52, 'All pitchers'!A:A, 'All pitchers'!J:J, "")</f>
        <v>0</v>
      </c>
      <c r="CW52" s="71">
        <f>_xlfn.XLOOKUP(CL52, 'All pitchers'!A:A, 'All pitchers'!K:K, "")</f>
        <v>9.3333333333333339</v>
      </c>
      <c r="CX52" s="69">
        <f>_xlfn.XLOOKUP(CL52, 'All pitchers'!A:A, 'All pitchers'!L:L, "")</f>
        <v>8</v>
      </c>
      <c r="CY52" s="69">
        <f>_xlfn.XLOOKUP(CL52, 'All pitchers'!A:A, 'All pitchers'!M:M, "")</f>
        <v>6</v>
      </c>
      <c r="CZ52" s="69">
        <f>_xlfn.XLOOKUP(CL52, 'All pitchers'!A:A, 'All pitchers'!N:N, "")</f>
        <v>5</v>
      </c>
      <c r="DA52" s="69">
        <f>_xlfn.XLOOKUP(CL52, 'All pitchers'!A:A, 'All pitchers'!O:O, "")</f>
        <v>2</v>
      </c>
      <c r="DB52" s="69">
        <f>_xlfn.XLOOKUP(CL52, 'All pitchers'!A:A, 'All pitchers'!P:P, "")</f>
        <v>4</v>
      </c>
      <c r="DC52" s="69">
        <f>_xlfn.XLOOKUP(CL52, 'All pitchers'!A:A, 'All pitchers'!Q:Q, "")</f>
        <v>12</v>
      </c>
      <c r="DD52" s="69">
        <f>_xlfn.XLOOKUP(CL52, 'All pitchers'!A:A, 'All pitchers'!R:R, "")</f>
        <v>0</v>
      </c>
      <c r="DE52" s="69">
        <f>_xlfn.XLOOKUP(CL52, 'All pitchers'!A:A, 'All pitchers'!S:S, "")</f>
        <v>0</v>
      </c>
      <c r="DF52" s="69">
        <f>_xlfn.XLOOKUP(CL52, 'All pitchers'!A:A, 'All pitchers'!T:T, "")</f>
        <v>0</v>
      </c>
      <c r="DG52" s="71">
        <f>_xlfn.XLOOKUP(CL52, 'All pitchers'!A:A, 'All pitchers'!U:U, "")</f>
        <v>4.82</v>
      </c>
      <c r="DH52" s="69">
        <f>_xlfn.XLOOKUP(CL52, 'All pitchers'!A:A, 'All pitchers'!V:V, "")</f>
        <v>11.57</v>
      </c>
      <c r="DI52" s="69">
        <f>_xlfn.XLOOKUP(CL52, 'All pitchers'!A:A, 'All pitchers'!W:W, "")</f>
        <v>3.86</v>
      </c>
      <c r="DJ52" s="69">
        <f>_xlfn.XLOOKUP(CL52, 'All pitchers'!A:A, 'All pitchers'!X:X, "")</f>
        <v>1.93</v>
      </c>
      <c r="DK52" s="69">
        <f>_xlfn.XLOOKUP(CL52, 'All pitchers'!A:A, 'All pitchers'!Y:Y, "")</f>
        <v>0.9</v>
      </c>
      <c r="DL52" s="71">
        <f>_xlfn.XLOOKUP(CL52, 'All pitchers'!A:A, 'All pitchers'!Z:Z, "")</f>
        <v>1.29</v>
      </c>
    </row>
    <row r="53" spans="1:116" x14ac:dyDescent="0.3">
      <c r="A53" s="7" t="s">
        <v>15</v>
      </c>
      <c r="B53" s="41" t="s">
        <v>456</v>
      </c>
      <c r="C53" s="42"/>
      <c r="D53" s="69">
        <f>_xlfn.XLOOKUP(B53, 'All pitchers'!A:A, 'All pitchers'!B:B, "")</f>
        <v>1</v>
      </c>
      <c r="E53" s="69">
        <f>_xlfn.XLOOKUP(B53, 'All pitchers'!A:A, 'All pitchers'!C:C, "")</f>
        <v>1</v>
      </c>
      <c r="F53" s="69">
        <f>_xlfn.XLOOKUP(B53, 'All pitchers'!A:A, 'All pitchers'!D:D, "")</f>
        <v>0</v>
      </c>
      <c r="G53" s="69">
        <f>_xlfn.XLOOKUP(B53, 'All pitchers'!A:A, 'All pitchers'!E:E, "")</f>
        <v>0</v>
      </c>
      <c r="H53" s="69">
        <f>_xlfn.XLOOKUP(B53, 'All pitchers'!A:A, 'All pitchers'!F:F, "")</f>
        <v>0</v>
      </c>
      <c r="I53" s="69">
        <f>_xlfn.XLOOKUP(B53, 'All pitchers'!A:A, 'All pitchers'!G:G, "")</f>
        <v>1</v>
      </c>
      <c r="J53" s="69">
        <f>_xlfn.XLOOKUP(B53, 'All pitchers'!A:A, 'All pitchers'!H:H, "")</f>
        <v>0</v>
      </c>
      <c r="K53" s="69">
        <f>_xlfn.XLOOKUP(B53, 'All pitchers'!A:A, 'All pitchers'!I:I, "")</f>
        <v>0</v>
      </c>
      <c r="L53" s="69">
        <f>_xlfn.XLOOKUP(B53, 'All pitchers'!A:A, 'All pitchers'!J:J, "")</f>
        <v>0</v>
      </c>
      <c r="M53" s="71">
        <f>_xlfn.XLOOKUP(B53, 'All pitchers'!A:A, 'All pitchers'!K:K, "")</f>
        <v>3.6666666666666665</v>
      </c>
      <c r="N53" s="69">
        <f>_xlfn.XLOOKUP(B53, 'All pitchers'!A:A, 'All pitchers'!L:L, "")</f>
        <v>4</v>
      </c>
      <c r="O53" s="69">
        <f>_xlfn.XLOOKUP(B53, 'All pitchers'!A:A, 'All pitchers'!M:M, "")</f>
        <v>3</v>
      </c>
      <c r="P53" s="69">
        <f>_xlfn.XLOOKUP(B53, 'All pitchers'!A:A, 'All pitchers'!N:N, "")</f>
        <v>3</v>
      </c>
      <c r="Q53" s="69">
        <f>_xlfn.XLOOKUP(B53, 'All pitchers'!A:A, 'All pitchers'!O:O, "")</f>
        <v>2</v>
      </c>
      <c r="R53" s="69">
        <f>_xlfn.XLOOKUP(B53, 'All pitchers'!A:A, 'All pitchers'!P:P, "")</f>
        <v>0</v>
      </c>
      <c r="S53" s="69">
        <f>_xlfn.XLOOKUP(B53, 'All pitchers'!A:A, 'All pitchers'!Q:Q, "")</f>
        <v>2</v>
      </c>
      <c r="T53" s="69">
        <f>_xlfn.XLOOKUP(B53, 'All pitchers'!A:A, 'All pitchers'!R:R, "")</f>
        <v>1</v>
      </c>
      <c r="U53" s="69">
        <f>_xlfn.XLOOKUP(B53, 'All pitchers'!A:A, 'All pitchers'!S:S, "")</f>
        <v>0</v>
      </c>
      <c r="V53" s="69">
        <f>_xlfn.XLOOKUP(B53, 'All pitchers'!A:A, 'All pitchers'!T:T, "")</f>
        <v>0</v>
      </c>
      <c r="W53" s="71">
        <f>_xlfn.XLOOKUP(B53, 'All pitchers'!A:A, 'All pitchers'!U:U, "")</f>
        <v>7.36</v>
      </c>
      <c r="X53" s="69">
        <f>_xlfn.XLOOKUP(B53, 'All pitchers'!A:A, 'All pitchers'!V:V, "")</f>
        <v>4.91</v>
      </c>
      <c r="Y53" s="69">
        <f>_xlfn.XLOOKUP(B53, 'All pitchers'!A:A, 'All pitchers'!W:W, "")</f>
        <v>0</v>
      </c>
      <c r="Z53" s="69">
        <f>_xlfn.XLOOKUP(B53, 'All pitchers'!A:A, 'All pitchers'!X:X, "")</f>
        <v>4.91</v>
      </c>
      <c r="AA53" s="69">
        <f>_xlfn.XLOOKUP(B53, 'All pitchers'!A:A, 'All pitchers'!Y:Y, "")</f>
        <v>-1</v>
      </c>
      <c r="AB53" s="71">
        <f>_xlfn.XLOOKUP(B53, 'All pitchers'!A:A, 'All pitchers'!Z:Z, "")</f>
        <v>1.0900000000000001</v>
      </c>
      <c r="AC53" s="11"/>
      <c r="AD53" s="7" t="s">
        <v>15</v>
      </c>
      <c r="AE53" s="42" t="s">
        <v>649</v>
      </c>
      <c r="AF53" s="42"/>
      <c r="AG53" s="69">
        <f>_xlfn.XLOOKUP(AE53, 'All pitchers'!A:A, 'All pitchers'!B:B, "")</f>
        <v>3</v>
      </c>
      <c r="AH53" s="69">
        <f>_xlfn.XLOOKUP(AE53, 'All pitchers'!A:A, 'All pitchers'!C:C, "")</f>
        <v>3</v>
      </c>
      <c r="AI53" s="69">
        <f>_xlfn.XLOOKUP(AE53, 'All pitchers'!A:A, 'All pitchers'!D:D, "")</f>
        <v>0</v>
      </c>
      <c r="AJ53" s="69">
        <f>_xlfn.XLOOKUP(AE53, 'All pitchers'!A:A, 'All pitchers'!E:E, "")</f>
        <v>0</v>
      </c>
      <c r="AK53" s="69">
        <f>_xlfn.XLOOKUP(AE53, 'All pitchers'!A:A, 'All pitchers'!F:F, "")</f>
        <v>2</v>
      </c>
      <c r="AL53" s="69">
        <f>_xlfn.XLOOKUP(AE53, 'All pitchers'!A:A, 'All pitchers'!G:G, "")</f>
        <v>1</v>
      </c>
      <c r="AM53" s="69">
        <f>_xlfn.XLOOKUP(AE53, 'All pitchers'!A:A, 'All pitchers'!H:H, "")</f>
        <v>0.66700000000000004</v>
      </c>
      <c r="AN53" s="69">
        <f>_xlfn.XLOOKUP(AE53, 'All pitchers'!A:A, 'All pitchers'!I:I, "")</f>
        <v>0</v>
      </c>
      <c r="AO53" s="69">
        <f>_xlfn.XLOOKUP(AE53, 'All pitchers'!A:A, 'All pitchers'!J:J, "")</f>
        <v>0</v>
      </c>
      <c r="AP53" s="71">
        <f>_xlfn.XLOOKUP(AE53, 'All pitchers'!A:A, 'All pitchers'!K:K, "")</f>
        <v>15.666666666666666</v>
      </c>
      <c r="AQ53" s="69">
        <f>_xlfn.XLOOKUP(AE53, 'All pitchers'!A:A, 'All pitchers'!L:L, "")</f>
        <v>22</v>
      </c>
      <c r="AR53" s="69">
        <f>_xlfn.XLOOKUP(AE53, 'All pitchers'!A:A, 'All pitchers'!M:M, "")</f>
        <v>14</v>
      </c>
      <c r="AS53" s="69">
        <f>_xlfn.XLOOKUP(AE53, 'All pitchers'!A:A, 'All pitchers'!N:N, "")</f>
        <v>13</v>
      </c>
      <c r="AT53" s="69">
        <f>_xlfn.XLOOKUP(AE53, 'All pitchers'!A:A, 'All pitchers'!O:O, "")</f>
        <v>4</v>
      </c>
      <c r="AU53" s="69">
        <f>_xlfn.XLOOKUP(AE53, 'All pitchers'!A:A, 'All pitchers'!P:P, "")</f>
        <v>4</v>
      </c>
      <c r="AV53" s="69">
        <f>_xlfn.XLOOKUP(AE53, 'All pitchers'!A:A, 'All pitchers'!Q:Q, "")</f>
        <v>13</v>
      </c>
      <c r="AW53" s="69">
        <f>_xlfn.XLOOKUP(AE53, 'All pitchers'!A:A, 'All pitchers'!R:R, "")</f>
        <v>2</v>
      </c>
      <c r="AX53" s="69">
        <f>_xlfn.XLOOKUP(AE53, 'All pitchers'!A:A, 'All pitchers'!S:S, "")</f>
        <v>0</v>
      </c>
      <c r="AY53" s="69">
        <f>_xlfn.XLOOKUP(AE53, 'All pitchers'!A:A, 'All pitchers'!T:T, "")</f>
        <v>0</v>
      </c>
      <c r="AZ53" s="71">
        <f>_xlfn.XLOOKUP(AE53, 'All pitchers'!A:A, 'All pitchers'!U:U, "")</f>
        <v>7.47</v>
      </c>
      <c r="BA53" s="69">
        <f>_xlfn.XLOOKUP(AE53, 'All pitchers'!A:A, 'All pitchers'!V:V, "")</f>
        <v>7.47</v>
      </c>
      <c r="BB53" s="69">
        <f>_xlfn.XLOOKUP(AE53, 'All pitchers'!A:A, 'All pitchers'!W:W, "")</f>
        <v>2.2999999999999998</v>
      </c>
      <c r="BC53" s="69">
        <f>_xlfn.XLOOKUP(AE53, 'All pitchers'!A:A, 'All pitchers'!X:X, "")</f>
        <v>2.2999999999999998</v>
      </c>
      <c r="BD53" s="69">
        <f>_xlfn.XLOOKUP(AE53, 'All pitchers'!A:A, 'All pitchers'!Y:Y, "")</f>
        <v>-1.9</v>
      </c>
      <c r="BE53" s="71">
        <f>_xlfn.XLOOKUP(AE53, 'All pitchers'!A:A, 'All pitchers'!Z:Z, "")</f>
        <v>1.66</v>
      </c>
      <c r="BF53" s="11"/>
      <c r="BG53" s="7" t="s">
        <v>15</v>
      </c>
      <c r="BH53" s="41" t="s">
        <v>116</v>
      </c>
      <c r="BI53" s="13"/>
      <c r="BJ53" s="69">
        <f>_xlfn.XLOOKUP(BH53, 'All pitchers'!A:A, 'All pitchers'!B:B, "")</f>
        <v>3</v>
      </c>
      <c r="BK53" s="69">
        <f>_xlfn.XLOOKUP(BH53, 'All pitchers'!A:A, 'All pitchers'!C:C, "")</f>
        <v>2</v>
      </c>
      <c r="BL53" s="69">
        <f>_xlfn.XLOOKUP(BH53, 'All pitchers'!A:A, 'All pitchers'!D:D, "")</f>
        <v>1</v>
      </c>
      <c r="BM53" s="69">
        <f>_xlfn.XLOOKUP(BH53, 'All pitchers'!A:A, 'All pitchers'!E:E, "")</f>
        <v>0</v>
      </c>
      <c r="BN53" s="69">
        <f>_xlfn.XLOOKUP(BH53, 'All pitchers'!A:A, 'All pitchers'!F:F, "")</f>
        <v>1</v>
      </c>
      <c r="BO53" s="69">
        <f>_xlfn.XLOOKUP(BH53, 'All pitchers'!A:A, 'All pitchers'!G:G, "")</f>
        <v>2</v>
      </c>
      <c r="BP53" s="69">
        <f>_xlfn.XLOOKUP(BH53, 'All pitchers'!A:A, 'All pitchers'!H:H, "")</f>
        <v>0.33300000000000002</v>
      </c>
      <c r="BQ53" s="69">
        <f>_xlfn.XLOOKUP(BH53, 'All pitchers'!A:A, 'All pitchers'!I:I, "")</f>
        <v>0</v>
      </c>
      <c r="BR53" s="69">
        <f>_xlfn.XLOOKUP(BH53, 'All pitchers'!A:A, 'All pitchers'!J:J, "")</f>
        <v>0</v>
      </c>
      <c r="BS53" s="71">
        <f>_xlfn.XLOOKUP(BH53, 'All pitchers'!A:A, 'All pitchers'!K:K, "")</f>
        <v>18.333333333333332</v>
      </c>
      <c r="BT53" s="69">
        <f>_xlfn.XLOOKUP(BH53, 'All pitchers'!A:A, 'All pitchers'!L:L, "")</f>
        <v>14</v>
      </c>
      <c r="BU53" s="69">
        <f>_xlfn.XLOOKUP(BH53, 'All pitchers'!A:A,'All pitchers'!M:M, "")</f>
        <v>11</v>
      </c>
      <c r="BV53" s="69">
        <f>_xlfn.XLOOKUP(BH53, 'All pitchers'!A:A, 'All pitchers'!N:N, "")</f>
        <v>10</v>
      </c>
      <c r="BW53" s="69">
        <f>_xlfn.XLOOKUP(BH53, 'All pitchers'!A:A, 'All pitchers'!O:O, "")</f>
        <v>3</v>
      </c>
      <c r="BX53" s="69">
        <f>_xlfn.XLOOKUP(BH53, 'All pitchers'!A:A, 'All pitchers'!P:P, "")</f>
        <v>6</v>
      </c>
      <c r="BY53" s="69">
        <f>_xlfn.XLOOKUP(BH53, 'All pitchers'!A:A, 'All pitchers'!Q:Q, "")</f>
        <v>8</v>
      </c>
      <c r="BZ53" s="69">
        <f>_xlfn.XLOOKUP(BH53, 'All pitchers'!A:A, 'All pitchers'!R:R, "")</f>
        <v>0</v>
      </c>
      <c r="CA53" s="69">
        <f>_xlfn.XLOOKUP(BH53, 'All pitchers'!A:A, 'All pitchers'!S:S, "")</f>
        <v>3</v>
      </c>
      <c r="CB53" s="69">
        <f>_xlfn.XLOOKUP(BH53, 'All pitchers'!A:A, 'All pitchers'!T:T, "")</f>
        <v>1</v>
      </c>
      <c r="CC53" s="71">
        <f>_xlfn.XLOOKUP(BH53, 'All pitchers'!A:A, 'All pitchers'!U:U, "")</f>
        <v>4.91</v>
      </c>
      <c r="CD53" s="69">
        <f>_xlfn.XLOOKUP(BH53, 'All pitchers'!A:A, 'All pitchers'!V:V, "")</f>
        <v>3.93</v>
      </c>
      <c r="CE53" s="69">
        <f>_xlfn.XLOOKUP(BH53, 'All pitchers'!A:A, 'All pitchers'!W:W, "")</f>
        <v>2.95</v>
      </c>
      <c r="CF53" s="69">
        <f>_xlfn.XLOOKUP(BH53, 'All pitchers'!A:A, 'All pitchers'!X:X, "")</f>
        <v>1.47</v>
      </c>
      <c r="CG53" s="69">
        <f>_xlfn.XLOOKUP(BH53, 'All pitchers'!A:A, 'All pitchers'!Y:Y, "")</f>
        <v>1</v>
      </c>
      <c r="CH53" s="71">
        <f>_xlfn.XLOOKUP(BH53, 'All pitchers'!A:A, 'All pitchers'!Z:Z, "")</f>
        <v>1.0900000000000001</v>
      </c>
      <c r="CJ53" s="11"/>
      <c r="CK53" s="7" t="s">
        <v>15</v>
      </c>
      <c r="CL53" s="41" t="s">
        <v>466</v>
      </c>
      <c r="CM53" s="41"/>
      <c r="CN53" s="69">
        <f>_xlfn.XLOOKUP(CL53, 'All pitchers'!A:A, 'All pitchers'!B:B, "")</f>
        <v>2</v>
      </c>
      <c r="CO53" s="69">
        <f>_xlfn.XLOOKUP(CL53, 'All pitchers'!A:A, 'All pitchers'!C:C, "")</f>
        <v>0</v>
      </c>
      <c r="CP53" s="69">
        <f>_xlfn.XLOOKUP(CL53, 'All pitchers'!A:A, 'All pitchers'!D:D, "")</f>
        <v>0</v>
      </c>
      <c r="CQ53" s="69">
        <f>_xlfn.XLOOKUP(CL53, 'All pitchers'!A:A, 'All pitchers'!E:E, "")</f>
        <v>0</v>
      </c>
      <c r="CR53" s="69">
        <f>_xlfn.XLOOKUP(CL53, 'All pitchers'!A:A, 'All pitchers'!F:F, "")</f>
        <v>0</v>
      </c>
      <c r="CS53" s="69">
        <f>_xlfn.XLOOKUP(CL53, 'All pitchers'!A:A, 'All pitchers'!G:G, "")</f>
        <v>0</v>
      </c>
      <c r="CT53" s="69" t="str">
        <f>_xlfn.XLOOKUP(CL53, 'All pitchers'!A:A, 'All pitchers'!H:H, "")</f>
        <v>-</v>
      </c>
      <c r="CU53" s="69">
        <f>_xlfn.XLOOKUP(CL53, 'All pitchers'!A:A, 'All pitchers'!I:I, "")</f>
        <v>0</v>
      </c>
      <c r="CV53" s="69">
        <f>_xlfn.XLOOKUP(CL53, 'All pitchers'!A:A, 'All pitchers'!J:J, "")</f>
        <v>0</v>
      </c>
      <c r="CW53" s="71">
        <v>2</v>
      </c>
      <c r="CX53" s="69">
        <f>_xlfn.XLOOKUP(CL53, 'All pitchers'!A:A, 'All pitchers'!L:L, "")</f>
        <v>4</v>
      </c>
      <c r="CY53" s="69">
        <f>_xlfn.XLOOKUP(CL53, 'All pitchers'!A:A, 'All pitchers'!M:M, "")</f>
        <v>1</v>
      </c>
      <c r="CZ53" s="69">
        <f>_xlfn.XLOOKUP(CL53, 'All pitchers'!A:A, 'All pitchers'!N:N, "")</f>
        <v>1</v>
      </c>
      <c r="DA53" s="69">
        <f>_xlfn.XLOOKUP(CL53, 'All pitchers'!A:A, 'All pitchers'!O:O, "")</f>
        <v>1</v>
      </c>
      <c r="DB53" s="69">
        <f>_xlfn.XLOOKUP(CL53, 'All pitchers'!A:A, 'All pitchers'!P:P, "")</f>
        <v>0</v>
      </c>
      <c r="DC53" s="69">
        <f>_xlfn.XLOOKUP(CL53, 'All pitchers'!A:A, 'All pitchers'!Q:Q, "")</f>
        <v>3</v>
      </c>
      <c r="DD53" s="69">
        <f>_xlfn.XLOOKUP(CL53, 'All pitchers'!A:A, 'All pitchers'!R:R, "")</f>
        <v>0</v>
      </c>
      <c r="DE53" s="69">
        <f>_xlfn.XLOOKUP(CL53, 'All pitchers'!A:A, 'All pitchers'!S:S, "")</f>
        <v>0</v>
      </c>
      <c r="DF53" s="69">
        <f>_xlfn.XLOOKUP(CL53, 'All pitchers'!A:A, 'All pitchers'!T:T, "")</f>
        <v>0</v>
      </c>
      <c r="DG53" s="71">
        <f>_xlfn.XLOOKUP(CL53, 'All pitchers'!A:A, 'All pitchers'!U:U, "")</f>
        <v>4.5</v>
      </c>
      <c r="DH53" s="69">
        <f>_xlfn.XLOOKUP(CL53, 'All pitchers'!A:A, 'All pitchers'!V:V, "")</f>
        <v>13.5</v>
      </c>
      <c r="DI53" s="69">
        <f>_xlfn.XLOOKUP(CL53, 'All pitchers'!A:A, 'All pitchers'!W:W, "")</f>
        <v>0</v>
      </c>
      <c r="DJ53" s="69">
        <f>_xlfn.XLOOKUP(CL53, 'All pitchers'!A:A, 'All pitchers'!X:X, "")</f>
        <v>4.5</v>
      </c>
      <c r="DK53" s="69">
        <f>_xlfn.XLOOKUP(CL53, 'All pitchers'!A:A, 'All pitchers'!Y:Y, "")</f>
        <v>0.3</v>
      </c>
      <c r="DL53" s="71">
        <f>_xlfn.XLOOKUP(CL53, 'All pitchers'!A:A, 'All pitchers'!Z:Z, "")</f>
        <v>2</v>
      </c>
    </row>
    <row r="54" spans="1:116" x14ac:dyDescent="0.3">
      <c r="A54" s="7" t="s">
        <v>15</v>
      </c>
      <c r="B54" s="41" t="s">
        <v>21</v>
      </c>
      <c r="C54" s="42"/>
      <c r="D54" s="69">
        <f>_xlfn.XLOOKUP(B54, 'All pitchers'!A:A, 'All pitchers'!B:B, "")</f>
        <v>3</v>
      </c>
      <c r="E54" s="69">
        <f>_xlfn.XLOOKUP(B54, 'All pitchers'!A:A, 'All pitchers'!C:C, "")</f>
        <v>3</v>
      </c>
      <c r="F54" s="69">
        <f>_xlfn.XLOOKUP(B54, 'All pitchers'!A:A, 'All pitchers'!D:D, "")</f>
        <v>2</v>
      </c>
      <c r="G54" s="69">
        <f>_xlfn.XLOOKUP(B54, 'All pitchers'!A:A, 'All pitchers'!E:E, "")</f>
        <v>0</v>
      </c>
      <c r="H54" s="69">
        <f>_xlfn.XLOOKUP(B54, 'All pitchers'!A:A, 'All pitchers'!F:F, "")</f>
        <v>2</v>
      </c>
      <c r="I54" s="69">
        <f>_xlfn.XLOOKUP(B54, 'All pitchers'!A:A, 'All pitchers'!G:G, "")</f>
        <v>1</v>
      </c>
      <c r="J54" s="69">
        <f>_xlfn.XLOOKUP(B54, 'All pitchers'!A:A, 'All pitchers'!H:H, "")</f>
        <v>0.66700000000000004</v>
      </c>
      <c r="K54" s="69">
        <f>_xlfn.XLOOKUP(B54, 'All pitchers'!A:A, 'All pitchers'!I:I, "")</f>
        <v>0</v>
      </c>
      <c r="L54" s="69">
        <f>_xlfn.XLOOKUP(B54, 'All pitchers'!A:A, 'All pitchers'!J:J, "")</f>
        <v>0</v>
      </c>
      <c r="M54" s="71">
        <v>25</v>
      </c>
      <c r="N54" s="69">
        <f>_xlfn.XLOOKUP(B54, 'All pitchers'!A:A, 'All pitchers'!L:L, "")</f>
        <v>22</v>
      </c>
      <c r="O54" s="69">
        <f>_xlfn.XLOOKUP(B54, 'All pitchers'!A:A, 'All pitchers'!M:M, "")</f>
        <v>11</v>
      </c>
      <c r="P54" s="69">
        <f>_xlfn.XLOOKUP(B54, 'All pitchers'!A:A, 'All pitchers'!N:N, "")</f>
        <v>11</v>
      </c>
      <c r="Q54" s="69">
        <f>_xlfn.XLOOKUP(B54, 'All pitchers'!A:A, 'All pitchers'!O:O, "")</f>
        <v>3</v>
      </c>
      <c r="R54" s="69">
        <f>_xlfn.XLOOKUP(B54, 'All pitchers'!A:A, 'All pitchers'!P:P, "")</f>
        <v>2</v>
      </c>
      <c r="S54" s="69">
        <f>_xlfn.XLOOKUP(B54, 'All pitchers'!A:A, 'All pitchers'!Q:Q, "")</f>
        <v>16</v>
      </c>
      <c r="T54" s="69">
        <f>_xlfn.XLOOKUP(B54, 'All pitchers'!A:A, 'All pitchers'!R:R, "")</f>
        <v>0</v>
      </c>
      <c r="U54" s="69">
        <f>_xlfn.XLOOKUP(B54, 'All pitchers'!A:A, 'All pitchers'!S:S, "")</f>
        <v>0</v>
      </c>
      <c r="V54" s="69">
        <f>_xlfn.XLOOKUP(B54, 'All pitchers'!A:A, 'All pitchers'!T:T, "")</f>
        <v>0</v>
      </c>
      <c r="W54" s="71">
        <f>_xlfn.XLOOKUP(B54, 'All pitchers'!A:A, 'All pitchers'!U:U, "")</f>
        <v>3.96</v>
      </c>
      <c r="X54" s="69">
        <f>_xlfn.XLOOKUP(B54, 'All pitchers'!A:A, 'All pitchers'!V:V, "")</f>
        <v>5.76</v>
      </c>
      <c r="Y54" s="69">
        <f>_xlfn.XLOOKUP(B54, 'All pitchers'!A:A, 'All pitchers'!W:W, "")</f>
        <v>0.72</v>
      </c>
      <c r="Z54" s="69">
        <f>_xlfn.XLOOKUP(B54, 'All pitchers'!A:A, 'All pitchers'!X:X, "")</f>
        <v>1.08</v>
      </c>
      <c r="AA54" s="69">
        <f>_xlfn.XLOOKUP(B54, 'All pitchers'!A:A, 'All pitchers'!Y:Y, "")</f>
        <v>5.0999999999999996</v>
      </c>
      <c r="AB54" s="71">
        <f>_xlfn.XLOOKUP(B54, 'All pitchers'!A:A, 'All pitchers'!Z:Z, "")</f>
        <v>0.96</v>
      </c>
      <c r="AC54" s="11"/>
      <c r="AD54" s="7" t="s">
        <v>15</v>
      </c>
      <c r="AE54" s="42" t="s">
        <v>155</v>
      </c>
      <c r="AF54" s="42"/>
      <c r="AG54" s="69">
        <f>_xlfn.XLOOKUP(AE54, 'All pitchers'!A:A, 'All pitchers'!B:B, "")</f>
        <v>3</v>
      </c>
      <c r="AH54" s="69">
        <f>_xlfn.XLOOKUP(AE54, 'All pitchers'!A:A, 'All pitchers'!C:C, "")</f>
        <v>3</v>
      </c>
      <c r="AI54" s="69">
        <f>_xlfn.XLOOKUP(AE54, 'All pitchers'!A:A, 'All pitchers'!D:D, "")</f>
        <v>2</v>
      </c>
      <c r="AJ54" s="69">
        <f>_xlfn.XLOOKUP(AE54, 'All pitchers'!A:A, 'All pitchers'!E:E, "")</f>
        <v>0</v>
      </c>
      <c r="AK54" s="69">
        <f>_xlfn.XLOOKUP(AE54, 'All pitchers'!A:A, 'All pitchers'!F:F, "")</f>
        <v>2</v>
      </c>
      <c r="AL54" s="69">
        <f>_xlfn.XLOOKUP(AE54, 'All pitchers'!A:A, 'All pitchers'!G:G, "")</f>
        <v>0</v>
      </c>
      <c r="AM54" s="69">
        <f>_xlfn.XLOOKUP(AE54, 'All pitchers'!A:A, 'All pitchers'!H:H, "")</f>
        <v>1</v>
      </c>
      <c r="AN54" s="69">
        <f>_xlfn.XLOOKUP(AE54, 'All pitchers'!A:A, 'All pitchers'!I:I, "")</f>
        <v>0</v>
      </c>
      <c r="AO54" s="69">
        <f>_xlfn.XLOOKUP(AE54, 'All pitchers'!A:A, 'All pitchers'!J:J, "")</f>
        <v>0</v>
      </c>
      <c r="AP54" s="71">
        <f>_xlfn.XLOOKUP(AE54, 'All pitchers'!A:A, 'All pitchers'!K:K, "")</f>
        <v>24.666666666666668</v>
      </c>
      <c r="AQ54" s="69">
        <f>_xlfn.XLOOKUP(AE54, 'All pitchers'!A:A, 'All pitchers'!L:L, "")</f>
        <v>20</v>
      </c>
      <c r="AR54" s="69">
        <f>_xlfn.XLOOKUP(AE54, 'All pitchers'!A:A, 'All pitchers'!M:M, "")</f>
        <v>10</v>
      </c>
      <c r="AS54" s="69">
        <f>_xlfn.XLOOKUP(AE54, 'All pitchers'!A:A, 'All pitchers'!N:N, "")</f>
        <v>10</v>
      </c>
      <c r="AT54" s="69">
        <f>_xlfn.XLOOKUP(AE54, 'All pitchers'!A:A, 'All pitchers'!O:O, "")</f>
        <v>2</v>
      </c>
      <c r="AU54" s="69">
        <f>_xlfn.XLOOKUP(AE54, 'All pitchers'!A:A, 'All pitchers'!P:P, "")</f>
        <v>8</v>
      </c>
      <c r="AV54" s="69">
        <f>_xlfn.XLOOKUP(AE54, 'All pitchers'!A:A, 'All pitchers'!Q:Q, "")</f>
        <v>14</v>
      </c>
      <c r="AW54" s="69">
        <f>_xlfn.XLOOKUP(AE54, 'All pitchers'!A:A, 'All pitchers'!R:R, "")</f>
        <v>2</v>
      </c>
      <c r="AX54" s="69">
        <f>_xlfn.XLOOKUP(AE54, 'All pitchers'!A:A, 'All pitchers'!S:S, "")</f>
        <v>0</v>
      </c>
      <c r="AY54" s="69">
        <f>_xlfn.XLOOKUP(AE54, 'All pitchers'!A:A, 'All pitchers'!T:T, "")</f>
        <v>1</v>
      </c>
      <c r="AZ54" s="71">
        <f>_xlfn.XLOOKUP(AE54, 'All pitchers'!A:A, 'All pitchers'!U:U, "")</f>
        <v>3.65</v>
      </c>
      <c r="BA54" s="69">
        <f>_xlfn.XLOOKUP(AE54, 'All pitchers'!A:A, 'All pitchers'!V:V, "")</f>
        <v>5.1100000000000003</v>
      </c>
      <c r="BB54" s="69">
        <f>_xlfn.XLOOKUP(AE54, 'All pitchers'!A:A, 'All pitchers'!W:W, "")</f>
        <v>2.92</v>
      </c>
      <c r="BC54" s="69">
        <f>_xlfn.XLOOKUP(AE54, 'All pitchers'!A:A, 'All pitchers'!X:X, "")</f>
        <v>0.73</v>
      </c>
      <c r="BD54" s="69">
        <f>_xlfn.XLOOKUP(AE54, 'All pitchers'!A:A, 'All pitchers'!Y:Y, "")</f>
        <v>5.7</v>
      </c>
      <c r="BE54" s="71">
        <f>_xlfn.XLOOKUP(AE54, 'All pitchers'!A:A, 'All pitchers'!Z:Z, "")</f>
        <v>1.1399999999999999</v>
      </c>
      <c r="BF54" s="11"/>
      <c r="BG54" s="7" t="s">
        <v>15</v>
      </c>
      <c r="BH54" s="41" t="s">
        <v>432</v>
      </c>
      <c r="BI54" s="13"/>
      <c r="BJ54" s="69">
        <f>_xlfn.XLOOKUP(BH54, 'All pitchers'!A:A, 'All pitchers'!B:B, "")</f>
        <v>1</v>
      </c>
      <c r="BK54" s="69">
        <f>_xlfn.XLOOKUP(BH54, 'All pitchers'!A:A, 'All pitchers'!C:C, "")</f>
        <v>1</v>
      </c>
      <c r="BL54" s="69">
        <f>_xlfn.XLOOKUP(BH54, 'All pitchers'!A:A, 'All pitchers'!D:D, "")</f>
        <v>0</v>
      </c>
      <c r="BM54" s="69">
        <f>_xlfn.XLOOKUP(BH54, 'All pitchers'!A:A, 'All pitchers'!E:E, "")</f>
        <v>0</v>
      </c>
      <c r="BN54" s="69">
        <f>_xlfn.XLOOKUP(BH54, 'All pitchers'!A:A, 'All pitchers'!F:F, "")</f>
        <v>0</v>
      </c>
      <c r="BO54" s="69">
        <f>_xlfn.XLOOKUP(BH54, 'All pitchers'!A:A, 'All pitchers'!G:G, "")</f>
        <v>0</v>
      </c>
      <c r="BP54" s="69" t="str">
        <f>_xlfn.XLOOKUP(BH54, 'All pitchers'!A:A, 'All pitchers'!H:H, "")</f>
        <v>-</v>
      </c>
      <c r="BQ54" s="69">
        <f>_xlfn.XLOOKUP(BH54, 'All pitchers'!A:A, 'All pitchers'!I:I, "")</f>
        <v>0</v>
      </c>
      <c r="BR54" s="69">
        <f>_xlfn.XLOOKUP(BH54, 'All pitchers'!A:A, 'All pitchers'!J:J, "")</f>
        <v>0</v>
      </c>
      <c r="BS54" s="71">
        <v>1</v>
      </c>
      <c r="BT54" s="69">
        <f>_xlfn.XLOOKUP(BH54, 'All pitchers'!A:A, 'All pitchers'!L:L, "")</f>
        <v>0</v>
      </c>
      <c r="BU54" s="69">
        <f>_xlfn.XLOOKUP(BH54, 'All pitchers'!A:A,'All pitchers'!M:M, "")</f>
        <v>0</v>
      </c>
      <c r="BV54" s="69">
        <f>_xlfn.XLOOKUP(BH54, 'All pitchers'!A:A, 'All pitchers'!N:N, "")</f>
        <v>0</v>
      </c>
      <c r="BW54" s="69">
        <f>_xlfn.XLOOKUP(BH54, 'All pitchers'!A:A, 'All pitchers'!O:O, "")</f>
        <v>0</v>
      </c>
      <c r="BX54" s="69">
        <f>_xlfn.XLOOKUP(BH54, 'All pitchers'!A:A, 'All pitchers'!P:P, "")</f>
        <v>1</v>
      </c>
      <c r="BY54" s="69">
        <f>_xlfn.XLOOKUP(BH54, 'All pitchers'!A:A, 'All pitchers'!Q:Q, "")</f>
        <v>2</v>
      </c>
      <c r="BZ54" s="69">
        <f>_xlfn.XLOOKUP(BH54, 'All pitchers'!A:A, 'All pitchers'!R:R, "")</f>
        <v>0</v>
      </c>
      <c r="CA54" s="69">
        <f>_xlfn.XLOOKUP(BH54, 'All pitchers'!A:A, 'All pitchers'!S:S, "")</f>
        <v>0</v>
      </c>
      <c r="CB54" s="69">
        <f>_xlfn.XLOOKUP(BH54, 'All pitchers'!A:A, 'All pitchers'!T:T, "")</f>
        <v>0</v>
      </c>
      <c r="CC54" s="71">
        <f>_xlfn.XLOOKUP(BH54, 'All pitchers'!A:A, 'All pitchers'!U:U, "")</f>
        <v>0</v>
      </c>
      <c r="CD54" s="69">
        <f>_xlfn.XLOOKUP(BH54, 'All pitchers'!A:A, 'All pitchers'!V:V, "")</f>
        <v>18</v>
      </c>
      <c r="CE54" s="69">
        <f>_xlfn.XLOOKUP(BH54, 'All pitchers'!A:A, 'All pitchers'!W:W, "")</f>
        <v>9</v>
      </c>
      <c r="CF54" s="69">
        <f>_xlfn.XLOOKUP(BH54, 'All pitchers'!A:A, 'All pitchers'!X:X, "")</f>
        <v>0</v>
      </c>
      <c r="CG54" s="69">
        <f>_xlfn.XLOOKUP(BH54, 'All pitchers'!A:A, 'All pitchers'!Y:Y, "")</f>
        <v>0.7</v>
      </c>
      <c r="CH54" s="71">
        <f>_xlfn.XLOOKUP(BH54, 'All pitchers'!A:A, 'All pitchers'!Z:Z, "")</f>
        <v>1</v>
      </c>
      <c r="CJ54" s="11"/>
      <c r="CK54" s="7" t="s">
        <v>15</v>
      </c>
      <c r="CL54" s="41" t="s">
        <v>92</v>
      </c>
      <c r="CM54" s="41"/>
      <c r="CN54" s="69">
        <f>_xlfn.XLOOKUP(CL54, 'All pitchers'!A:A, 'All pitchers'!B:B, "")</f>
        <v>3</v>
      </c>
      <c r="CO54" s="69">
        <f>_xlfn.XLOOKUP(CL54, 'All pitchers'!A:A, 'All pitchers'!C:C, "")</f>
        <v>3</v>
      </c>
      <c r="CP54" s="69">
        <f>_xlfn.XLOOKUP(CL54, 'All pitchers'!A:A, 'All pitchers'!D:D, "")</f>
        <v>0</v>
      </c>
      <c r="CQ54" s="69">
        <f>_xlfn.XLOOKUP(CL54, 'All pitchers'!A:A, 'All pitchers'!E:E, "")</f>
        <v>0</v>
      </c>
      <c r="CR54" s="69">
        <f>_xlfn.XLOOKUP(CL54, 'All pitchers'!A:A, 'All pitchers'!F:F, "")</f>
        <v>0</v>
      </c>
      <c r="CS54" s="69">
        <f>_xlfn.XLOOKUP(CL54, 'All pitchers'!A:A, 'All pitchers'!G:G, "")</f>
        <v>0</v>
      </c>
      <c r="CT54" s="69" t="str">
        <f>_xlfn.XLOOKUP(CL54, 'All pitchers'!A:A, 'All pitchers'!H:H, "")</f>
        <v>-</v>
      </c>
      <c r="CU54" s="69">
        <f>_xlfn.XLOOKUP(CL54, 'All pitchers'!A:A, 'All pitchers'!I:I, "")</f>
        <v>0</v>
      </c>
      <c r="CV54" s="69">
        <f>_xlfn.XLOOKUP(CL54, 'All pitchers'!A:A, 'All pitchers'!J:J, "")</f>
        <v>0</v>
      </c>
      <c r="CW54" s="71">
        <v>14</v>
      </c>
      <c r="CX54" s="69">
        <f>_xlfn.XLOOKUP(CL54, 'All pitchers'!A:A, 'All pitchers'!L:L, "")</f>
        <v>18</v>
      </c>
      <c r="CY54" s="69">
        <f>_xlfn.XLOOKUP(CL54, 'All pitchers'!A:A, 'All pitchers'!M:M, "")</f>
        <v>10</v>
      </c>
      <c r="CZ54" s="69">
        <f>_xlfn.XLOOKUP(CL54, 'All pitchers'!A:A, 'All pitchers'!N:N, "")</f>
        <v>9</v>
      </c>
      <c r="DA54" s="69">
        <f>_xlfn.XLOOKUP(CL54, 'All pitchers'!A:A, 'All pitchers'!O:O, "")</f>
        <v>4</v>
      </c>
      <c r="DB54" s="69">
        <f>_xlfn.XLOOKUP(CL54, 'All pitchers'!A:A, 'All pitchers'!P:P, "")</f>
        <v>4</v>
      </c>
      <c r="DC54" s="69">
        <f>_xlfn.XLOOKUP(CL54, 'All pitchers'!A:A, 'All pitchers'!Q:Q, "")</f>
        <v>15</v>
      </c>
      <c r="DD54" s="69">
        <f>_xlfn.XLOOKUP(CL54, 'All pitchers'!A:A, 'All pitchers'!R:R, "")</f>
        <v>0</v>
      </c>
      <c r="DE54" s="69">
        <f>_xlfn.XLOOKUP(CL54, 'All pitchers'!A:A, 'All pitchers'!S:S, "")</f>
        <v>0</v>
      </c>
      <c r="DF54" s="69">
        <f>_xlfn.XLOOKUP(CL54, 'All pitchers'!A:A, 'All pitchers'!T:T, "")</f>
        <v>0</v>
      </c>
      <c r="DG54" s="71">
        <f>_xlfn.XLOOKUP(CL54, 'All pitchers'!A:A, 'All pitchers'!U:U, "")</f>
        <v>5.79</v>
      </c>
      <c r="DH54" s="69">
        <f>_xlfn.XLOOKUP(CL54, 'All pitchers'!A:A, 'All pitchers'!V:V, "")</f>
        <v>9.64</v>
      </c>
      <c r="DI54" s="69">
        <f>_xlfn.XLOOKUP(CL54, 'All pitchers'!A:A, 'All pitchers'!W:W, "")</f>
        <v>2.57</v>
      </c>
      <c r="DJ54" s="69">
        <f>_xlfn.XLOOKUP(CL54, 'All pitchers'!A:A, 'All pitchers'!X:X, "")</f>
        <v>2.57</v>
      </c>
      <c r="DK54" s="69">
        <f>_xlfn.XLOOKUP(CL54, 'All pitchers'!A:A, 'All pitchers'!Y:Y, "")</f>
        <v>-0.5</v>
      </c>
      <c r="DL54" s="71">
        <f>_xlfn.XLOOKUP(CL54, 'All pitchers'!A:A, 'All pitchers'!Z:Z, "")</f>
        <v>1.57</v>
      </c>
    </row>
    <row r="55" spans="1:116" x14ac:dyDescent="0.3">
      <c r="A55" s="7" t="s">
        <v>15</v>
      </c>
      <c r="B55" s="41" t="s">
        <v>425</v>
      </c>
      <c r="C55" s="42"/>
      <c r="D55" s="69">
        <f>_xlfn.XLOOKUP(B55, 'All pitchers'!A:A, 'All pitchers'!B:B, "")</f>
        <v>6</v>
      </c>
      <c r="E55" s="69">
        <f>_xlfn.XLOOKUP(B55, 'All pitchers'!A:A, 'All pitchers'!C:C, "")</f>
        <v>0</v>
      </c>
      <c r="F55" s="69">
        <f>_xlfn.XLOOKUP(B55, 'All pitchers'!A:A, 'All pitchers'!D:D, "")</f>
        <v>0</v>
      </c>
      <c r="G55" s="69">
        <f>_xlfn.XLOOKUP(B55, 'All pitchers'!A:A, 'All pitchers'!E:E, "")</f>
        <v>1</v>
      </c>
      <c r="H55" s="69">
        <f>_xlfn.XLOOKUP(B55, 'All pitchers'!A:A, 'All pitchers'!F:F, "")</f>
        <v>0</v>
      </c>
      <c r="I55" s="69">
        <f>_xlfn.XLOOKUP(B55, 'All pitchers'!A:A, 'All pitchers'!G:G, "")</f>
        <v>0</v>
      </c>
      <c r="J55" s="69" t="str">
        <f>_xlfn.XLOOKUP(B55, 'All pitchers'!A:A, 'All pitchers'!H:H, "")</f>
        <v>-</v>
      </c>
      <c r="K55" s="69">
        <f>_xlfn.XLOOKUP(B55, 'All pitchers'!A:A, 'All pitchers'!I:I, "")</f>
        <v>1</v>
      </c>
      <c r="L55" s="69">
        <f>_xlfn.XLOOKUP(B55, 'All pitchers'!A:A, 'All pitchers'!J:J, "")</f>
        <v>0</v>
      </c>
      <c r="M55" s="71">
        <f>_xlfn.XLOOKUP(B55, 'All pitchers'!A:A, 'All pitchers'!K:K, "")</f>
        <v>6.666666666666667</v>
      </c>
      <c r="N55" s="69">
        <f>_xlfn.XLOOKUP(B55, 'All pitchers'!A:A, 'All pitchers'!L:L, "")</f>
        <v>5</v>
      </c>
      <c r="O55" s="69">
        <f>_xlfn.XLOOKUP(B55, 'All pitchers'!A:A, 'All pitchers'!M:M, "")</f>
        <v>3</v>
      </c>
      <c r="P55" s="69">
        <f>_xlfn.XLOOKUP(B55, 'All pitchers'!A:A, 'All pitchers'!N:N, "")</f>
        <v>3</v>
      </c>
      <c r="Q55" s="69">
        <f>_xlfn.XLOOKUP(B55, 'All pitchers'!A:A, 'All pitchers'!O:O, "")</f>
        <v>0</v>
      </c>
      <c r="R55" s="69">
        <f>_xlfn.XLOOKUP(B55, 'All pitchers'!A:A, 'All pitchers'!P:P, "")</f>
        <v>6</v>
      </c>
      <c r="S55" s="69">
        <f>_xlfn.XLOOKUP(B55, 'All pitchers'!A:A, 'All pitchers'!Q:Q, "")</f>
        <v>3</v>
      </c>
      <c r="T55" s="69">
        <f>_xlfn.XLOOKUP(B55, 'All pitchers'!A:A, 'All pitchers'!R:R, "")</f>
        <v>0</v>
      </c>
      <c r="U55" s="69">
        <f>_xlfn.XLOOKUP(B55, 'All pitchers'!A:A, 'All pitchers'!S:S, "")</f>
        <v>0</v>
      </c>
      <c r="V55" s="69">
        <f>_xlfn.XLOOKUP(B55, 'All pitchers'!A:A, 'All pitchers'!T:T, "")</f>
        <v>0</v>
      </c>
      <c r="W55" s="71">
        <f>_xlfn.XLOOKUP(B55, 'All pitchers'!A:A, 'All pitchers'!U:U, "")</f>
        <v>4.05</v>
      </c>
      <c r="X55" s="69">
        <f>_xlfn.XLOOKUP(B55, 'All pitchers'!A:A, 'All pitchers'!V:V, "")</f>
        <v>4.05</v>
      </c>
      <c r="Y55" s="69">
        <f>_xlfn.XLOOKUP(B55, 'All pitchers'!A:A, 'All pitchers'!W:W, "")</f>
        <v>8.1</v>
      </c>
      <c r="Z55" s="69">
        <f>_xlfn.XLOOKUP(B55, 'All pitchers'!A:A, 'All pitchers'!X:X, "")</f>
        <v>0</v>
      </c>
      <c r="AA55" s="69">
        <f>_xlfn.XLOOKUP(B55, 'All pitchers'!A:A, 'All pitchers'!Y:Y, "")</f>
        <v>0.6</v>
      </c>
      <c r="AB55" s="71">
        <f>_xlfn.XLOOKUP(B55, 'All pitchers'!A:A, 'All pitchers'!Z:Z, "")</f>
        <v>1.65</v>
      </c>
      <c r="AC55" s="11"/>
      <c r="AD55" s="7" t="s">
        <v>15</v>
      </c>
      <c r="AE55" s="42" t="s">
        <v>66</v>
      </c>
      <c r="AF55" s="42"/>
      <c r="AG55" s="69">
        <f>_xlfn.XLOOKUP(AE55, 'All pitchers'!A:A, 'All pitchers'!B:B, "")</f>
        <v>2</v>
      </c>
      <c r="AH55" s="69">
        <f>_xlfn.XLOOKUP(AE55, 'All pitchers'!A:A, 'All pitchers'!C:C, "")</f>
        <v>2</v>
      </c>
      <c r="AI55" s="69">
        <f>_xlfn.XLOOKUP(AE55, 'All pitchers'!A:A, 'All pitchers'!D:D, "")</f>
        <v>1</v>
      </c>
      <c r="AJ55" s="69">
        <f>_xlfn.XLOOKUP(AE55, 'All pitchers'!A:A, 'All pitchers'!E:E, "")</f>
        <v>0</v>
      </c>
      <c r="AK55" s="69">
        <f>_xlfn.XLOOKUP(AE55, 'All pitchers'!A:A, 'All pitchers'!F:F, "")</f>
        <v>1</v>
      </c>
      <c r="AL55" s="69">
        <f>_xlfn.XLOOKUP(AE55, 'All pitchers'!A:A, 'All pitchers'!G:G, "")</f>
        <v>0</v>
      </c>
      <c r="AM55" s="69">
        <f>_xlfn.XLOOKUP(AE55, 'All pitchers'!A:A, 'All pitchers'!H:H, "")</f>
        <v>1</v>
      </c>
      <c r="AN55" s="69">
        <f>_xlfn.XLOOKUP(AE55, 'All pitchers'!A:A, 'All pitchers'!I:I, "")</f>
        <v>0</v>
      </c>
      <c r="AO55" s="69">
        <f>_xlfn.XLOOKUP(AE55, 'All pitchers'!A:A, 'All pitchers'!J:J, "")</f>
        <v>1</v>
      </c>
      <c r="AP55" s="71">
        <f>_xlfn.XLOOKUP(AE55, 'All pitchers'!A:A, 'All pitchers'!K:K, "")</f>
        <v>16.666666666666668</v>
      </c>
      <c r="AQ55" s="69">
        <f>_xlfn.XLOOKUP(AE55, 'All pitchers'!A:A, 'All pitchers'!L:L, "")</f>
        <v>8</v>
      </c>
      <c r="AR55" s="69">
        <f>_xlfn.XLOOKUP(AE55, 'All pitchers'!A:A, 'All pitchers'!M:M, "")</f>
        <v>3</v>
      </c>
      <c r="AS55" s="69">
        <f>_xlfn.XLOOKUP(AE55, 'All pitchers'!A:A, 'All pitchers'!N:N, "")</f>
        <v>2</v>
      </c>
      <c r="AT55" s="69">
        <f>_xlfn.XLOOKUP(AE55, 'All pitchers'!A:A, 'All pitchers'!O:O, "")</f>
        <v>1</v>
      </c>
      <c r="AU55" s="69">
        <f>_xlfn.XLOOKUP(AE55, 'All pitchers'!A:A, 'All pitchers'!P:P, "")</f>
        <v>3</v>
      </c>
      <c r="AV55" s="69">
        <f>_xlfn.XLOOKUP(AE55, 'All pitchers'!A:A, 'All pitchers'!Q:Q, "")</f>
        <v>11</v>
      </c>
      <c r="AW55" s="69">
        <f>_xlfn.XLOOKUP(AE55, 'All pitchers'!A:A, 'All pitchers'!R:R, "")</f>
        <v>0</v>
      </c>
      <c r="AX55" s="69">
        <f>_xlfn.XLOOKUP(AE55, 'All pitchers'!A:A, 'All pitchers'!S:S, "")</f>
        <v>0</v>
      </c>
      <c r="AY55" s="69">
        <f>_xlfn.XLOOKUP(AE55, 'All pitchers'!A:A, 'All pitchers'!T:T, "")</f>
        <v>0</v>
      </c>
      <c r="AZ55" s="71">
        <f>_xlfn.XLOOKUP(AE55, 'All pitchers'!A:A, 'All pitchers'!U:U, "")</f>
        <v>1.08</v>
      </c>
      <c r="BA55" s="69">
        <f>_xlfn.XLOOKUP(AE55, 'All pitchers'!A:A, 'All pitchers'!V:V, "")</f>
        <v>5.94</v>
      </c>
      <c r="BB55" s="69">
        <f>_xlfn.XLOOKUP(AE55, 'All pitchers'!A:A, 'All pitchers'!W:W, "")</f>
        <v>1.62</v>
      </c>
      <c r="BC55" s="69">
        <f>_xlfn.XLOOKUP(AE55, 'All pitchers'!A:A, 'All pitchers'!X:X, "")</f>
        <v>0.54</v>
      </c>
      <c r="BD55" s="69">
        <f>_xlfn.XLOOKUP(AE55, 'All pitchers'!A:A, 'All pitchers'!Y:Y, "")</f>
        <v>8.4</v>
      </c>
      <c r="BE55" s="71">
        <f>_xlfn.XLOOKUP(AE55, 'All pitchers'!A:A, 'All pitchers'!Z:Z, "")</f>
        <v>0.66</v>
      </c>
      <c r="BF55" s="11"/>
      <c r="BG55" s="7" t="s">
        <v>15</v>
      </c>
      <c r="BH55" s="41" t="s">
        <v>164</v>
      </c>
      <c r="BI55" s="13"/>
      <c r="BJ55" s="69">
        <f>_xlfn.XLOOKUP(BH55, 'All pitchers'!A:A, 'All pitchers'!B:B, "")</f>
        <v>3</v>
      </c>
      <c r="BK55" s="69">
        <f>_xlfn.XLOOKUP(BH55, 'All pitchers'!A:A, 'All pitchers'!C:C, "")</f>
        <v>3</v>
      </c>
      <c r="BL55" s="69">
        <f>_xlfn.XLOOKUP(BH55, 'All pitchers'!A:A, 'All pitchers'!D:D, "")</f>
        <v>1</v>
      </c>
      <c r="BM55" s="69">
        <f>_xlfn.XLOOKUP(BH55, 'All pitchers'!A:A, 'All pitchers'!E:E, "")</f>
        <v>0</v>
      </c>
      <c r="BN55" s="69">
        <f>_xlfn.XLOOKUP(BH55, 'All pitchers'!A:A, 'All pitchers'!F:F, "")</f>
        <v>2</v>
      </c>
      <c r="BO55" s="69">
        <f>_xlfn.XLOOKUP(BH55, 'All pitchers'!A:A, 'All pitchers'!G:G, "")</f>
        <v>0</v>
      </c>
      <c r="BP55" s="69">
        <f>_xlfn.XLOOKUP(BH55, 'All pitchers'!A:A, 'All pitchers'!H:H, "")</f>
        <v>1</v>
      </c>
      <c r="BQ55" s="69">
        <f>_xlfn.XLOOKUP(BH55, 'All pitchers'!A:A, 'All pitchers'!I:I, "")</f>
        <v>0</v>
      </c>
      <c r="BR55" s="69">
        <f>_xlfn.XLOOKUP(BH55, 'All pitchers'!A:A, 'All pitchers'!J:J, "")</f>
        <v>0</v>
      </c>
      <c r="BS55" s="71">
        <f>_xlfn.XLOOKUP(BH55, 'All pitchers'!A:A, 'All pitchers'!K:K, "")</f>
        <v>21.333333333333332</v>
      </c>
      <c r="BT55" s="69">
        <f>_xlfn.XLOOKUP(BH55, 'All pitchers'!A:A, 'All pitchers'!L:L, "")</f>
        <v>20</v>
      </c>
      <c r="BU55" s="69">
        <f>_xlfn.XLOOKUP(BH55, 'All pitchers'!A:A,'All pitchers'!M:M, "")</f>
        <v>9</v>
      </c>
      <c r="BV55" s="69">
        <f>_xlfn.XLOOKUP(BH55, 'All pitchers'!A:A, 'All pitchers'!N:N, "")</f>
        <v>8</v>
      </c>
      <c r="BW55" s="69">
        <f>_xlfn.XLOOKUP(BH55, 'All pitchers'!A:A, 'All pitchers'!O:O, "")</f>
        <v>4</v>
      </c>
      <c r="BX55" s="69">
        <f>_xlfn.XLOOKUP(BH55, 'All pitchers'!A:A, 'All pitchers'!P:P, "")</f>
        <v>5</v>
      </c>
      <c r="BY55" s="69">
        <f>_xlfn.XLOOKUP(BH55, 'All pitchers'!A:A, 'All pitchers'!Q:Q, "")</f>
        <v>9</v>
      </c>
      <c r="BZ55" s="69">
        <f>_xlfn.XLOOKUP(BH55, 'All pitchers'!A:A, 'All pitchers'!R:R, "")</f>
        <v>0</v>
      </c>
      <c r="CA55" s="69">
        <f>_xlfn.XLOOKUP(BH55, 'All pitchers'!A:A, 'All pitchers'!S:S, "")</f>
        <v>0</v>
      </c>
      <c r="CB55" s="69">
        <f>_xlfn.XLOOKUP(BH55, 'All pitchers'!A:A, 'All pitchers'!T:T, "")</f>
        <v>0</v>
      </c>
      <c r="CC55" s="71">
        <f>_xlfn.XLOOKUP(BH55, 'All pitchers'!A:A, 'All pitchers'!U:U, "")</f>
        <v>3.38</v>
      </c>
      <c r="CD55" s="69">
        <f>_xlfn.XLOOKUP(BH55, 'All pitchers'!A:A, 'All pitchers'!V:V, "")</f>
        <v>3.8</v>
      </c>
      <c r="CE55" s="69">
        <f>_xlfn.XLOOKUP(BH55, 'All pitchers'!A:A, 'All pitchers'!W:W, "")</f>
        <v>2.11</v>
      </c>
      <c r="CF55" s="69">
        <f>_xlfn.XLOOKUP(BH55, 'All pitchers'!A:A, 'All pitchers'!X:X, "")</f>
        <v>1.69</v>
      </c>
      <c r="CG55" s="69">
        <f>_xlfn.XLOOKUP(BH55, 'All pitchers'!A:A, 'All pitchers'!Y:Y, "")</f>
        <v>5.6</v>
      </c>
      <c r="CH55" s="71">
        <f>_xlfn.XLOOKUP(BH55, 'All pitchers'!A:A, 'All pitchers'!Z:Z, "")</f>
        <v>1.17</v>
      </c>
      <c r="CJ55" s="11"/>
      <c r="CK55" s="7" t="s">
        <v>15</v>
      </c>
      <c r="CL55" s="41" t="s">
        <v>117</v>
      </c>
      <c r="CM55" s="41"/>
      <c r="CN55" s="69">
        <f>_xlfn.XLOOKUP(CL55, 'All pitchers'!A:A, 'All pitchers'!B:B, "")</f>
        <v>4</v>
      </c>
      <c r="CO55" s="69">
        <f>_xlfn.XLOOKUP(CL55, 'All pitchers'!A:A, 'All pitchers'!C:C, "")</f>
        <v>0</v>
      </c>
      <c r="CP55" s="69">
        <f>_xlfn.XLOOKUP(CL55, 'All pitchers'!A:A, 'All pitchers'!D:D, "")</f>
        <v>0</v>
      </c>
      <c r="CQ55" s="69">
        <f>_xlfn.XLOOKUP(CL55, 'All pitchers'!A:A, 'All pitchers'!E:E, "")</f>
        <v>2</v>
      </c>
      <c r="CR55" s="69">
        <f>_xlfn.XLOOKUP(CL55, 'All pitchers'!A:A, 'All pitchers'!F:F, "")</f>
        <v>0</v>
      </c>
      <c r="CS55" s="69">
        <f>_xlfn.XLOOKUP(CL55, 'All pitchers'!A:A, 'All pitchers'!G:G, "")</f>
        <v>0</v>
      </c>
      <c r="CT55" s="69" t="str">
        <f>_xlfn.XLOOKUP(CL55, 'All pitchers'!A:A, 'All pitchers'!H:H, "")</f>
        <v>-</v>
      </c>
      <c r="CU55" s="69">
        <f>_xlfn.XLOOKUP(CL55, 'All pitchers'!A:A, 'All pitchers'!I:I, "")</f>
        <v>1</v>
      </c>
      <c r="CV55" s="69">
        <f>_xlfn.XLOOKUP(CL55, 'All pitchers'!A:A, 'All pitchers'!J:J, "")</f>
        <v>0</v>
      </c>
      <c r="CW55" s="71">
        <f>_xlfn.XLOOKUP(CL55, 'All pitchers'!A:A, 'All pitchers'!K:K, "")</f>
        <v>6.666666666666667</v>
      </c>
      <c r="CX55" s="69">
        <f>_xlfn.XLOOKUP(CL55, 'All pitchers'!A:A, 'All pitchers'!L:L, "")</f>
        <v>7</v>
      </c>
      <c r="CY55" s="69">
        <f>_xlfn.XLOOKUP(CL55, 'All pitchers'!A:A, 'All pitchers'!M:M, "")</f>
        <v>4</v>
      </c>
      <c r="CZ55" s="69">
        <f>_xlfn.XLOOKUP(CL55, 'All pitchers'!A:A, 'All pitchers'!N:N, "")</f>
        <v>4</v>
      </c>
      <c r="DA55" s="69">
        <f>_xlfn.XLOOKUP(CL55, 'All pitchers'!A:A, 'All pitchers'!O:O, "")</f>
        <v>1</v>
      </c>
      <c r="DB55" s="69">
        <f>_xlfn.XLOOKUP(CL55, 'All pitchers'!A:A, 'All pitchers'!P:P, "")</f>
        <v>0</v>
      </c>
      <c r="DC55" s="69">
        <f>_xlfn.XLOOKUP(CL55, 'All pitchers'!A:A, 'All pitchers'!Q:Q, "")</f>
        <v>5</v>
      </c>
      <c r="DD55" s="69">
        <f>_xlfn.XLOOKUP(CL55, 'All pitchers'!A:A, 'All pitchers'!R:R, "")</f>
        <v>0</v>
      </c>
      <c r="DE55" s="69">
        <f>_xlfn.XLOOKUP(CL55, 'All pitchers'!A:A, 'All pitchers'!S:S, "")</f>
        <v>0</v>
      </c>
      <c r="DF55" s="69">
        <f>_xlfn.XLOOKUP(CL55, 'All pitchers'!A:A, 'All pitchers'!T:T, "")</f>
        <v>0</v>
      </c>
      <c r="DG55" s="71">
        <f>_xlfn.XLOOKUP(CL55, 'All pitchers'!A:A, 'All pitchers'!U:U, "")</f>
        <v>5.4</v>
      </c>
      <c r="DH55" s="69">
        <f>_xlfn.XLOOKUP(CL55, 'All pitchers'!A:A, 'All pitchers'!V:V, "")</f>
        <v>6.75</v>
      </c>
      <c r="DI55" s="69">
        <f>_xlfn.XLOOKUP(CL55, 'All pitchers'!A:A, 'All pitchers'!W:W, "")</f>
        <v>0</v>
      </c>
      <c r="DJ55" s="69">
        <f>_xlfn.XLOOKUP(CL55, 'All pitchers'!A:A, 'All pitchers'!X:X, "")</f>
        <v>1.35</v>
      </c>
      <c r="DK55" s="69">
        <f>_xlfn.XLOOKUP(CL55, 'All pitchers'!A:A, 'All pitchers'!Y:Y, "")</f>
        <v>-0.2</v>
      </c>
      <c r="DL55" s="71">
        <f>_xlfn.XLOOKUP(CL55, 'All pitchers'!A:A, 'All pitchers'!Z:Z, "")</f>
        <v>1.05</v>
      </c>
    </row>
    <row r="56" spans="1:116" x14ac:dyDescent="0.3">
      <c r="A56" s="7" t="s">
        <v>15</v>
      </c>
      <c r="B56" s="41" t="s">
        <v>423</v>
      </c>
      <c r="C56" s="42"/>
      <c r="D56" s="69">
        <f>_xlfn.XLOOKUP(B56, 'All pitchers'!A:A, 'All pitchers'!B:B, "")</f>
        <v>3</v>
      </c>
      <c r="E56" s="69">
        <f>_xlfn.XLOOKUP(B56, 'All pitchers'!A:A, 'All pitchers'!C:C, "")</f>
        <v>3</v>
      </c>
      <c r="F56" s="69">
        <f>_xlfn.XLOOKUP(B56, 'All pitchers'!A:A, 'All pitchers'!D:D, "")</f>
        <v>2</v>
      </c>
      <c r="G56" s="69">
        <f>_xlfn.XLOOKUP(B56, 'All pitchers'!A:A, 'All pitchers'!E:E, "")</f>
        <v>0</v>
      </c>
      <c r="H56" s="69">
        <f>_xlfn.XLOOKUP(B56, 'All pitchers'!A:A, 'All pitchers'!F:F, "")</f>
        <v>2</v>
      </c>
      <c r="I56" s="69">
        <f>_xlfn.XLOOKUP(B56, 'All pitchers'!A:A, 'All pitchers'!G:G, "")</f>
        <v>1</v>
      </c>
      <c r="J56" s="69">
        <f>_xlfn.XLOOKUP(B56, 'All pitchers'!A:A, 'All pitchers'!H:H, "")</f>
        <v>0.66700000000000004</v>
      </c>
      <c r="K56" s="69">
        <f>_xlfn.XLOOKUP(B56, 'All pitchers'!A:A, 'All pitchers'!I:I, "")</f>
        <v>0</v>
      </c>
      <c r="L56" s="69">
        <f>_xlfn.XLOOKUP(B56, 'All pitchers'!A:A, 'All pitchers'!J:J, "")</f>
        <v>1</v>
      </c>
      <c r="M56" s="71">
        <v>24</v>
      </c>
      <c r="N56" s="69">
        <f>_xlfn.XLOOKUP(B56, 'All pitchers'!A:A, 'All pitchers'!L:L, "")</f>
        <v>11</v>
      </c>
      <c r="O56" s="69">
        <f>_xlfn.XLOOKUP(B56, 'All pitchers'!A:A, 'All pitchers'!M:M, "")</f>
        <v>3</v>
      </c>
      <c r="P56" s="69">
        <f>_xlfn.XLOOKUP(B56, 'All pitchers'!A:A, 'All pitchers'!N:N, "")</f>
        <v>3</v>
      </c>
      <c r="Q56" s="69">
        <f>_xlfn.XLOOKUP(B56, 'All pitchers'!A:A, 'All pitchers'!O:O, "")</f>
        <v>2</v>
      </c>
      <c r="R56" s="69">
        <f>_xlfn.XLOOKUP(B56, 'All pitchers'!A:A, 'All pitchers'!P:P, "")</f>
        <v>4</v>
      </c>
      <c r="S56" s="69">
        <f>_xlfn.XLOOKUP(B56, 'All pitchers'!A:A, 'All pitchers'!Q:Q, "")</f>
        <v>21</v>
      </c>
      <c r="T56" s="69">
        <f>_xlfn.XLOOKUP(B56, 'All pitchers'!A:A, 'All pitchers'!R:R, "")</f>
        <v>0</v>
      </c>
      <c r="U56" s="69">
        <f>_xlfn.XLOOKUP(B56, 'All pitchers'!A:A, 'All pitchers'!S:S, "")</f>
        <v>0</v>
      </c>
      <c r="V56" s="69">
        <f>_xlfn.XLOOKUP(B56, 'All pitchers'!A:A, 'All pitchers'!T:T, "")</f>
        <v>0</v>
      </c>
      <c r="W56" s="71">
        <f>_xlfn.XLOOKUP(B56, 'All pitchers'!A:A, 'All pitchers'!U:U, "")</f>
        <v>1.1200000000000001</v>
      </c>
      <c r="X56" s="69">
        <f>_xlfn.XLOOKUP(B56, 'All pitchers'!A:A, 'All pitchers'!V:V, "")</f>
        <v>7.88</v>
      </c>
      <c r="Y56" s="69">
        <f>_xlfn.XLOOKUP(B56, 'All pitchers'!A:A, 'All pitchers'!W:W, "")</f>
        <v>1.5</v>
      </c>
      <c r="Z56" s="69">
        <f>_xlfn.XLOOKUP(B56, 'All pitchers'!A:A, 'All pitchers'!X:X, "")</f>
        <v>0.75</v>
      </c>
      <c r="AA56" s="69">
        <f>_xlfn.XLOOKUP(B56, 'All pitchers'!A:A, 'All pitchers'!Y:Y, "")</f>
        <v>13.1</v>
      </c>
      <c r="AB56" s="71">
        <f>_xlfn.XLOOKUP(B56, 'All pitchers'!A:A, 'All pitchers'!Z:Z, "")</f>
        <v>0.62</v>
      </c>
      <c r="AC56" s="11"/>
      <c r="AD56" s="7" t="s">
        <v>15</v>
      </c>
      <c r="AE56" s="42" t="s">
        <v>439</v>
      </c>
      <c r="AF56" s="42"/>
      <c r="AG56" s="69">
        <f>_xlfn.XLOOKUP(AE56, 'All pitchers'!A:A, 'All pitchers'!B:B, "")</f>
        <v>5</v>
      </c>
      <c r="AH56" s="69">
        <f>_xlfn.XLOOKUP(AE56, 'All pitchers'!A:A, 'All pitchers'!C:C, "")</f>
        <v>0</v>
      </c>
      <c r="AI56" s="69">
        <f>_xlfn.XLOOKUP(AE56, 'All pitchers'!A:A, 'All pitchers'!D:D, "")</f>
        <v>0</v>
      </c>
      <c r="AJ56" s="69">
        <f>_xlfn.XLOOKUP(AE56, 'All pitchers'!A:A, 'All pitchers'!E:E, "")</f>
        <v>2</v>
      </c>
      <c r="AK56" s="69">
        <f>_xlfn.XLOOKUP(AE56, 'All pitchers'!A:A, 'All pitchers'!F:F, "")</f>
        <v>0</v>
      </c>
      <c r="AL56" s="69">
        <f>_xlfn.XLOOKUP(AE56, 'All pitchers'!A:A, 'All pitchers'!G:G, "")</f>
        <v>0</v>
      </c>
      <c r="AM56" s="69" t="str">
        <f>_xlfn.XLOOKUP(AE56, 'All pitchers'!A:A, 'All pitchers'!H:H, "")</f>
        <v>-</v>
      </c>
      <c r="AN56" s="69">
        <f>_xlfn.XLOOKUP(AE56, 'All pitchers'!A:A, 'All pitchers'!I:I, "")</f>
        <v>0</v>
      </c>
      <c r="AO56" s="69">
        <f>_xlfn.XLOOKUP(AE56, 'All pitchers'!A:A, 'All pitchers'!J:J, "")</f>
        <v>0</v>
      </c>
      <c r="AP56" s="71">
        <v>7</v>
      </c>
      <c r="AQ56" s="69">
        <f>_xlfn.XLOOKUP(AE56, 'All pitchers'!A:A, 'All pitchers'!L:L, "")</f>
        <v>6</v>
      </c>
      <c r="AR56" s="69">
        <f>_xlfn.XLOOKUP(AE56, 'All pitchers'!A:A, 'All pitchers'!M:M, "")</f>
        <v>5</v>
      </c>
      <c r="AS56" s="69">
        <f>_xlfn.XLOOKUP(AE56, 'All pitchers'!A:A, 'All pitchers'!N:N, "")</f>
        <v>5</v>
      </c>
      <c r="AT56" s="69">
        <f>_xlfn.XLOOKUP(AE56, 'All pitchers'!A:A, 'All pitchers'!O:O, "")</f>
        <v>2</v>
      </c>
      <c r="AU56" s="69">
        <f>_xlfn.XLOOKUP(AE56, 'All pitchers'!A:A, 'All pitchers'!P:P, "")</f>
        <v>5</v>
      </c>
      <c r="AV56" s="69">
        <f>_xlfn.XLOOKUP(AE56, 'All pitchers'!A:A, 'All pitchers'!Q:Q, "")</f>
        <v>6</v>
      </c>
      <c r="AW56" s="69">
        <f>_xlfn.XLOOKUP(AE56, 'All pitchers'!A:A, 'All pitchers'!R:R, "")</f>
        <v>0</v>
      </c>
      <c r="AX56" s="69">
        <f>_xlfn.XLOOKUP(AE56, 'All pitchers'!A:A, 'All pitchers'!S:S, "")</f>
        <v>0</v>
      </c>
      <c r="AY56" s="69">
        <f>_xlfn.XLOOKUP(AE56, 'All pitchers'!A:A, 'All pitchers'!T:T, "")</f>
        <v>0</v>
      </c>
      <c r="AZ56" s="71">
        <f>_xlfn.XLOOKUP(AE56, 'All pitchers'!A:A, 'All pitchers'!U:U, "")</f>
        <v>6.43</v>
      </c>
      <c r="BA56" s="69">
        <f>_xlfn.XLOOKUP(AE56, 'All pitchers'!A:A, 'All pitchers'!V:V, "")</f>
        <v>7.71</v>
      </c>
      <c r="BB56" s="69">
        <f>_xlfn.XLOOKUP(AE56, 'All pitchers'!A:A, 'All pitchers'!W:W, "")</f>
        <v>6.43</v>
      </c>
      <c r="BC56" s="69">
        <f>_xlfn.XLOOKUP(AE56, 'All pitchers'!A:A, 'All pitchers'!X:X, "")</f>
        <v>2.57</v>
      </c>
      <c r="BD56" s="69">
        <f>_xlfn.XLOOKUP(AE56, 'All pitchers'!A:A, 'All pitchers'!Y:Y, "")</f>
        <v>-0.9</v>
      </c>
      <c r="BE56" s="71">
        <f>_xlfn.XLOOKUP(AE56, 'All pitchers'!A:A, 'All pitchers'!Z:Z, "")</f>
        <v>1.57</v>
      </c>
      <c r="BF56" s="11"/>
      <c r="BG56" s="7" t="s">
        <v>15</v>
      </c>
      <c r="BH56" s="41" t="s">
        <v>65</v>
      </c>
      <c r="BI56" s="13"/>
      <c r="BJ56" s="69">
        <f>_xlfn.XLOOKUP(BH56, 'All pitchers'!A:A, 'All pitchers'!B:B, "")</f>
        <v>3</v>
      </c>
      <c r="BK56" s="69">
        <f>_xlfn.XLOOKUP(BH56, 'All pitchers'!A:A, 'All pitchers'!C:C, "")</f>
        <v>3</v>
      </c>
      <c r="BL56" s="69">
        <f>_xlfn.XLOOKUP(BH56, 'All pitchers'!A:A, 'All pitchers'!D:D, "")</f>
        <v>2</v>
      </c>
      <c r="BM56" s="69">
        <f>_xlfn.XLOOKUP(BH56, 'All pitchers'!A:A, 'All pitchers'!E:E, "")</f>
        <v>0</v>
      </c>
      <c r="BN56" s="69">
        <f>_xlfn.XLOOKUP(BH56, 'All pitchers'!A:A, 'All pitchers'!F:F, "")</f>
        <v>2</v>
      </c>
      <c r="BO56" s="69">
        <f>_xlfn.XLOOKUP(BH56, 'All pitchers'!A:A, 'All pitchers'!G:G, "")</f>
        <v>0</v>
      </c>
      <c r="BP56" s="69">
        <f>_xlfn.XLOOKUP(BH56, 'All pitchers'!A:A, 'All pitchers'!H:H, "")</f>
        <v>1</v>
      </c>
      <c r="BQ56" s="69">
        <f>_xlfn.XLOOKUP(BH56, 'All pitchers'!A:A, 'All pitchers'!I:I, "")</f>
        <v>0</v>
      </c>
      <c r="BR56" s="69">
        <f>_xlfn.XLOOKUP(BH56, 'All pitchers'!A:A, 'All pitchers'!J:J, "")</f>
        <v>1</v>
      </c>
      <c r="BS56" s="71">
        <v>25</v>
      </c>
      <c r="BT56" s="69">
        <f>_xlfn.XLOOKUP(BH56, 'All pitchers'!A:A, 'All pitchers'!L:L, "")</f>
        <v>18</v>
      </c>
      <c r="BU56" s="69">
        <f>_xlfn.XLOOKUP(BH56, 'All pitchers'!A:A,'All pitchers'!M:M, "")</f>
        <v>4</v>
      </c>
      <c r="BV56" s="69">
        <f>_xlfn.XLOOKUP(BH56, 'All pitchers'!A:A, 'All pitchers'!N:N, "")</f>
        <v>4</v>
      </c>
      <c r="BW56" s="69">
        <f>_xlfn.XLOOKUP(BH56, 'All pitchers'!A:A, 'All pitchers'!O:O, "")</f>
        <v>1</v>
      </c>
      <c r="BX56" s="69">
        <f>_xlfn.XLOOKUP(BH56, 'All pitchers'!A:A, 'All pitchers'!P:P, "")</f>
        <v>8</v>
      </c>
      <c r="BY56" s="69">
        <f>_xlfn.XLOOKUP(BH56, 'All pitchers'!A:A, 'All pitchers'!Q:Q, "")</f>
        <v>22</v>
      </c>
      <c r="BZ56" s="69">
        <f>_xlfn.XLOOKUP(BH56, 'All pitchers'!A:A, 'All pitchers'!R:R, "")</f>
        <v>0</v>
      </c>
      <c r="CA56" s="69">
        <f>_xlfn.XLOOKUP(BH56, 'All pitchers'!A:A, 'All pitchers'!S:S, "")</f>
        <v>0</v>
      </c>
      <c r="CB56" s="69">
        <f>_xlfn.XLOOKUP(BH56, 'All pitchers'!A:A, 'All pitchers'!T:T, "")</f>
        <v>0</v>
      </c>
      <c r="CC56" s="71">
        <f>_xlfn.XLOOKUP(BH56, 'All pitchers'!A:A, 'All pitchers'!U:U, "")</f>
        <v>1.44</v>
      </c>
      <c r="CD56" s="69">
        <f>_xlfn.XLOOKUP(BH56, 'All pitchers'!A:A, 'All pitchers'!V:V, "")</f>
        <v>7.92</v>
      </c>
      <c r="CE56" s="69">
        <f>_xlfn.XLOOKUP(BH56, 'All pitchers'!A:A, 'All pitchers'!W:W, "")</f>
        <v>2.88</v>
      </c>
      <c r="CF56" s="69">
        <f>_xlfn.XLOOKUP(BH56, 'All pitchers'!A:A, 'All pitchers'!X:X, "")</f>
        <v>0.36</v>
      </c>
      <c r="CG56" s="69">
        <f>_xlfn.XLOOKUP(BH56, 'All pitchers'!A:A, 'All pitchers'!Y:Y, "")</f>
        <v>12.7</v>
      </c>
      <c r="CH56" s="71">
        <f>_xlfn.XLOOKUP(BH56, 'All pitchers'!A:A, 'All pitchers'!Z:Z, "")</f>
        <v>1.04</v>
      </c>
      <c r="CJ56" s="11"/>
      <c r="CK56" s="7" t="s">
        <v>15</v>
      </c>
      <c r="CL56" s="41" t="s">
        <v>118</v>
      </c>
      <c r="CM56" s="41"/>
      <c r="CN56" s="69">
        <f>_xlfn.XLOOKUP(CL56, 'All pitchers'!A:A, 'All pitchers'!B:B, "")</f>
        <v>4</v>
      </c>
      <c r="CO56" s="69">
        <f>_xlfn.XLOOKUP(CL56, 'All pitchers'!A:A, 'All pitchers'!C:C, "")</f>
        <v>1</v>
      </c>
      <c r="CP56" s="69">
        <f>_xlfn.XLOOKUP(CL56, 'All pitchers'!A:A, 'All pitchers'!D:D, "")</f>
        <v>0</v>
      </c>
      <c r="CQ56" s="69">
        <f>_xlfn.XLOOKUP(CL56, 'All pitchers'!A:A, 'All pitchers'!E:E, "")</f>
        <v>2</v>
      </c>
      <c r="CR56" s="69">
        <f>_xlfn.XLOOKUP(CL56, 'All pitchers'!A:A, 'All pitchers'!F:F, "")</f>
        <v>0</v>
      </c>
      <c r="CS56" s="69">
        <f>_xlfn.XLOOKUP(CL56, 'All pitchers'!A:A, 'All pitchers'!G:G, "")</f>
        <v>0</v>
      </c>
      <c r="CT56" s="69" t="str">
        <f>_xlfn.XLOOKUP(CL56, 'All pitchers'!A:A, 'All pitchers'!H:H, "")</f>
        <v>-</v>
      </c>
      <c r="CU56" s="69">
        <f>_xlfn.XLOOKUP(CL56, 'All pitchers'!A:A, 'All pitchers'!I:I, "")</f>
        <v>2</v>
      </c>
      <c r="CV56" s="69">
        <f>_xlfn.XLOOKUP(CL56, 'All pitchers'!A:A, 'All pitchers'!J:J, "")</f>
        <v>0</v>
      </c>
      <c r="CW56" s="71">
        <f>_xlfn.XLOOKUP(CL56, 'All pitchers'!A:A, 'All pitchers'!K:K, "")</f>
        <v>13.666666666666666</v>
      </c>
      <c r="CX56" s="69">
        <f>_xlfn.XLOOKUP(CL56, 'All pitchers'!A:A, 'All pitchers'!L:L, "")</f>
        <v>8</v>
      </c>
      <c r="CY56" s="69">
        <f>_xlfn.XLOOKUP(CL56, 'All pitchers'!A:A, 'All pitchers'!M:M, "")</f>
        <v>3</v>
      </c>
      <c r="CZ56" s="69">
        <f>_xlfn.XLOOKUP(CL56, 'All pitchers'!A:A, 'All pitchers'!N:N, "")</f>
        <v>3</v>
      </c>
      <c r="DA56" s="69">
        <f>_xlfn.XLOOKUP(CL56, 'All pitchers'!A:A, 'All pitchers'!O:O, "")</f>
        <v>0</v>
      </c>
      <c r="DB56" s="69">
        <f>_xlfn.XLOOKUP(CL56, 'All pitchers'!A:A, 'All pitchers'!P:P, "")</f>
        <v>4</v>
      </c>
      <c r="DC56" s="69">
        <f>_xlfn.XLOOKUP(CL56, 'All pitchers'!A:A, 'All pitchers'!Q:Q, "")</f>
        <v>12</v>
      </c>
      <c r="DD56" s="69">
        <f>_xlfn.XLOOKUP(CL56, 'All pitchers'!A:A, 'All pitchers'!R:R, "")</f>
        <v>1</v>
      </c>
      <c r="DE56" s="69">
        <f>_xlfn.XLOOKUP(CL56, 'All pitchers'!A:A, 'All pitchers'!S:S, "")</f>
        <v>0</v>
      </c>
      <c r="DF56" s="69">
        <f>_xlfn.XLOOKUP(CL56, 'All pitchers'!A:A, 'All pitchers'!T:T, "")</f>
        <v>0</v>
      </c>
      <c r="DG56" s="71">
        <f>_xlfn.XLOOKUP(CL56, 'All pitchers'!A:A, 'All pitchers'!U:U, "")</f>
        <v>1.98</v>
      </c>
      <c r="DH56" s="69">
        <f>_xlfn.XLOOKUP(CL56, 'All pitchers'!A:A, 'All pitchers'!V:V, "")</f>
        <v>7.9</v>
      </c>
      <c r="DI56" s="69">
        <f>_xlfn.XLOOKUP(CL56, 'All pitchers'!A:A, 'All pitchers'!W:W, "")</f>
        <v>2.63</v>
      </c>
      <c r="DJ56" s="69">
        <f>_xlfn.XLOOKUP(CL56, 'All pitchers'!A:A, 'All pitchers'!X:X, "")</f>
        <v>0</v>
      </c>
      <c r="DK56" s="69">
        <f>_xlfn.XLOOKUP(CL56, 'All pitchers'!A:A, 'All pitchers'!Y:Y, "")</f>
        <v>5</v>
      </c>
      <c r="DL56" s="71">
        <f>_xlfn.XLOOKUP(CL56, 'All pitchers'!A:A, 'All pitchers'!Z:Z, "")</f>
        <v>0.88</v>
      </c>
    </row>
    <row r="57" spans="1:116" x14ac:dyDescent="0.3">
      <c r="A57" s="7" t="s">
        <v>15</v>
      </c>
      <c r="B57" s="41" t="s">
        <v>149</v>
      </c>
      <c r="C57" s="42"/>
      <c r="D57" s="69">
        <f>_xlfn.XLOOKUP(B57, 'All pitchers'!A:A, 'All pitchers'!B:B, "")</f>
        <v>4</v>
      </c>
      <c r="E57" s="69">
        <f>_xlfn.XLOOKUP(B57, 'All pitchers'!A:A, 'All pitchers'!C:C, "")</f>
        <v>0</v>
      </c>
      <c r="F57" s="69">
        <f>_xlfn.XLOOKUP(B57, 'All pitchers'!A:A, 'All pitchers'!D:D, "")</f>
        <v>0</v>
      </c>
      <c r="G57" s="69">
        <f>_xlfn.XLOOKUP(B57, 'All pitchers'!A:A, 'All pitchers'!E:E, "")</f>
        <v>1</v>
      </c>
      <c r="H57" s="69">
        <f>_xlfn.XLOOKUP(B57, 'All pitchers'!A:A, 'All pitchers'!F:F, "")</f>
        <v>1</v>
      </c>
      <c r="I57" s="69">
        <f>_xlfn.XLOOKUP(B57, 'All pitchers'!A:A, 'All pitchers'!G:G, "")</f>
        <v>0</v>
      </c>
      <c r="J57" s="69">
        <f>_xlfn.XLOOKUP(B57, 'All pitchers'!A:A, 'All pitchers'!H:H, "")</f>
        <v>1</v>
      </c>
      <c r="K57" s="69">
        <f>_xlfn.XLOOKUP(B57, 'All pitchers'!A:A, 'All pitchers'!I:I, "")</f>
        <v>0</v>
      </c>
      <c r="L57" s="69">
        <f>_xlfn.XLOOKUP(B57, 'All pitchers'!A:A, 'All pitchers'!J:J, "")</f>
        <v>0</v>
      </c>
      <c r="M57" s="71">
        <v>12</v>
      </c>
      <c r="N57" s="69">
        <f>_xlfn.XLOOKUP(B57, 'All pitchers'!A:A, 'All pitchers'!L:L, "")</f>
        <v>11</v>
      </c>
      <c r="O57" s="69">
        <f>_xlfn.XLOOKUP(B57, 'All pitchers'!A:A, 'All pitchers'!M:M, "")</f>
        <v>1</v>
      </c>
      <c r="P57" s="69">
        <f>_xlfn.XLOOKUP(B57, 'All pitchers'!A:A, 'All pitchers'!N:N, "")</f>
        <v>1</v>
      </c>
      <c r="Q57" s="69">
        <f>_xlfn.XLOOKUP(B57, 'All pitchers'!A:A, 'All pitchers'!O:O, "")</f>
        <v>1</v>
      </c>
      <c r="R57" s="69">
        <f>_xlfn.XLOOKUP(B57, 'All pitchers'!A:A, 'All pitchers'!P:P, "")</f>
        <v>4</v>
      </c>
      <c r="S57" s="69">
        <f>_xlfn.XLOOKUP(B57, 'All pitchers'!A:A, 'All pitchers'!Q:Q, "")</f>
        <v>6</v>
      </c>
      <c r="T57" s="69">
        <f>_xlfn.XLOOKUP(B57, 'All pitchers'!A:A, 'All pitchers'!R:R, "")</f>
        <v>0</v>
      </c>
      <c r="U57" s="69">
        <f>_xlfn.XLOOKUP(B57, 'All pitchers'!A:A, 'All pitchers'!S:S, "")</f>
        <v>0</v>
      </c>
      <c r="V57" s="69">
        <f>_xlfn.XLOOKUP(B57, 'All pitchers'!A:A, 'All pitchers'!T:T, "")</f>
        <v>0</v>
      </c>
      <c r="W57" s="71">
        <f>_xlfn.XLOOKUP(B57, 'All pitchers'!A:A, 'All pitchers'!U:U, "")</f>
        <v>0.75</v>
      </c>
      <c r="X57" s="69">
        <f>_xlfn.XLOOKUP(B57, 'All pitchers'!A:A, 'All pitchers'!V:V, "")</f>
        <v>4.5</v>
      </c>
      <c r="Y57" s="69">
        <f>_xlfn.XLOOKUP(B57, 'All pitchers'!A:A, 'All pitchers'!W:W, "")</f>
        <v>3</v>
      </c>
      <c r="Z57" s="69">
        <f>_xlfn.XLOOKUP(B57, 'All pitchers'!A:A, 'All pitchers'!X:X, "")</f>
        <v>0.75</v>
      </c>
      <c r="AA57" s="69">
        <f>_xlfn.XLOOKUP(B57, 'All pitchers'!A:A, 'All pitchers'!Y:Y, "")</f>
        <v>6.6</v>
      </c>
      <c r="AB57" s="71">
        <f>_xlfn.XLOOKUP(B57, 'All pitchers'!A:A, 'All pitchers'!Z:Z, "")</f>
        <v>1.25</v>
      </c>
      <c r="AC57" s="11"/>
      <c r="AD57" s="7" t="s">
        <v>15</v>
      </c>
      <c r="AE57" s="42" t="s">
        <v>179</v>
      </c>
      <c r="AF57" s="42"/>
      <c r="AG57" s="69">
        <f>_xlfn.XLOOKUP(AE57, 'All pitchers'!A:A, 'All pitchers'!B:B, "")</f>
        <v>5</v>
      </c>
      <c r="AH57" s="69">
        <f>_xlfn.XLOOKUP(AE57, 'All pitchers'!A:A, 'All pitchers'!C:C, "")</f>
        <v>0</v>
      </c>
      <c r="AI57" s="69">
        <f>_xlfn.XLOOKUP(AE57, 'All pitchers'!A:A, 'All pitchers'!D:D, "")</f>
        <v>0</v>
      </c>
      <c r="AJ57" s="69">
        <f>_xlfn.XLOOKUP(AE57, 'All pitchers'!A:A, 'All pitchers'!E:E, "")</f>
        <v>1</v>
      </c>
      <c r="AK57" s="69">
        <f>_xlfn.XLOOKUP(AE57, 'All pitchers'!A:A, 'All pitchers'!F:F, "")</f>
        <v>0</v>
      </c>
      <c r="AL57" s="69">
        <f>_xlfn.XLOOKUP(AE57, 'All pitchers'!A:A, 'All pitchers'!G:G, "")</f>
        <v>1</v>
      </c>
      <c r="AM57" s="69">
        <f>_xlfn.XLOOKUP(AE57, 'All pitchers'!A:A, 'All pitchers'!H:H, "")</f>
        <v>0</v>
      </c>
      <c r="AN57" s="69">
        <f>_xlfn.XLOOKUP(AE57, 'All pitchers'!A:A, 'All pitchers'!I:I, "")</f>
        <v>0</v>
      </c>
      <c r="AO57" s="69">
        <f>_xlfn.XLOOKUP(AE57, 'All pitchers'!A:A, 'All pitchers'!J:J, "")</f>
        <v>0</v>
      </c>
      <c r="AP57" s="71">
        <f>_xlfn.XLOOKUP(AE57, 'All pitchers'!A:A, 'All pitchers'!K:K, "")</f>
        <v>8.6666666666666661</v>
      </c>
      <c r="AQ57" s="69">
        <f>_xlfn.XLOOKUP(AE57, 'All pitchers'!A:A, 'All pitchers'!L:L, "")</f>
        <v>2</v>
      </c>
      <c r="AR57" s="69">
        <f>_xlfn.XLOOKUP(AE57, 'All pitchers'!A:A, 'All pitchers'!M:M, "")</f>
        <v>2</v>
      </c>
      <c r="AS57" s="69">
        <f>_xlfn.XLOOKUP(AE57, 'All pitchers'!A:A, 'All pitchers'!N:N, "")</f>
        <v>2</v>
      </c>
      <c r="AT57" s="69">
        <f>_xlfn.XLOOKUP(AE57, 'All pitchers'!A:A, 'All pitchers'!O:O, "")</f>
        <v>0</v>
      </c>
      <c r="AU57" s="69">
        <f>_xlfn.XLOOKUP(AE57, 'All pitchers'!A:A, 'All pitchers'!P:P, "")</f>
        <v>5</v>
      </c>
      <c r="AV57" s="69">
        <f>_xlfn.XLOOKUP(AE57, 'All pitchers'!A:A, 'All pitchers'!Q:Q, "")</f>
        <v>5</v>
      </c>
      <c r="AW57" s="69">
        <f>_xlfn.XLOOKUP(AE57, 'All pitchers'!A:A, 'All pitchers'!R:R, "")</f>
        <v>0</v>
      </c>
      <c r="AX57" s="69">
        <f>_xlfn.XLOOKUP(AE57, 'All pitchers'!A:A, 'All pitchers'!S:S, "")</f>
        <v>0</v>
      </c>
      <c r="AY57" s="69">
        <f>_xlfn.XLOOKUP(AE57, 'All pitchers'!A:A, 'All pitchers'!T:T, "")</f>
        <v>0</v>
      </c>
      <c r="AZ57" s="71">
        <f>_xlfn.XLOOKUP(AE57, 'All pitchers'!A:A, 'All pitchers'!U:U, "")</f>
        <v>2.08</v>
      </c>
      <c r="BA57" s="69">
        <f>_xlfn.XLOOKUP(AE57, 'All pitchers'!A:A, 'All pitchers'!V:V, "")</f>
        <v>5.19</v>
      </c>
      <c r="BB57" s="69">
        <f>_xlfn.XLOOKUP(AE57, 'All pitchers'!A:A, 'All pitchers'!W:W, "")</f>
        <v>5.19</v>
      </c>
      <c r="BC57" s="69">
        <f>_xlfn.XLOOKUP(AE57, 'All pitchers'!A:A, 'All pitchers'!X:X, "")</f>
        <v>0</v>
      </c>
      <c r="BD57" s="69">
        <f>_xlfn.XLOOKUP(AE57, 'All pitchers'!A:A, 'All pitchers'!Y:Y, "")</f>
        <v>2.8</v>
      </c>
      <c r="BE57" s="71">
        <f>_xlfn.XLOOKUP(AE57, 'All pitchers'!A:A, 'All pitchers'!Z:Z, "")</f>
        <v>0.81</v>
      </c>
      <c r="BF57" s="11"/>
      <c r="BG57" s="7" t="s">
        <v>15</v>
      </c>
      <c r="BH57" s="41" t="s">
        <v>574</v>
      </c>
      <c r="BI57" s="13"/>
      <c r="BJ57" s="69">
        <f>_xlfn.XLOOKUP(BH57, 'All pitchers'!A:A, 'All pitchers'!B:B, "")</f>
        <v>3</v>
      </c>
      <c r="BK57" s="69">
        <f>_xlfn.XLOOKUP(BH57, 'All pitchers'!A:A, 'All pitchers'!C:C, "")</f>
        <v>3</v>
      </c>
      <c r="BL57" s="69">
        <f>_xlfn.XLOOKUP(BH57, 'All pitchers'!A:A, 'All pitchers'!D:D, "")</f>
        <v>0</v>
      </c>
      <c r="BM57" s="69">
        <f>_xlfn.XLOOKUP(BH57, 'All pitchers'!A:A, 'All pitchers'!E:E, "")</f>
        <v>0</v>
      </c>
      <c r="BN57" s="69">
        <f>_xlfn.XLOOKUP(BH57, 'All pitchers'!A:A, 'All pitchers'!F:F, "")</f>
        <v>0</v>
      </c>
      <c r="BO57" s="69">
        <f>_xlfn.XLOOKUP(BH57, 'All pitchers'!A:A, 'All pitchers'!G:G, "")</f>
        <v>2</v>
      </c>
      <c r="BP57" s="69">
        <f>_xlfn.XLOOKUP(BH57, 'All pitchers'!A:A, 'All pitchers'!H:H, "")</f>
        <v>0</v>
      </c>
      <c r="BQ57" s="69">
        <f>_xlfn.XLOOKUP(BH57, 'All pitchers'!A:A, 'All pitchers'!I:I, "")</f>
        <v>0</v>
      </c>
      <c r="BR57" s="69">
        <f>_xlfn.XLOOKUP(BH57, 'All pitchers'!A:A, 'All pitchers'!J:J, "")</f>
        <v>0</v>
      </c>
      <c r="BS57" s="71">
        <f>_xlfn.XLOOKUP(BH57, 'All pitchers'!A:A, 'All pitchers'!K:K, "")</f>
        <v>16.666666666666668</v>
      </c>
      <c r="BT57" s="69">
        <f>_xlfn.XLOOKUP(BH57, 'All pitchers'!A:A, 'All pitchers'!L:L, "")</f>
        <v>19</v>
      </c>
      <c r="BU57" s="69">
        <f>_xlfn.XLOOKUP(BH57, 'All pitchers'!A:A,'All pitchers'!M:M, "")</f>
        <v>11</v>
      </c>
      <c r="BV57" s="69">
        <f>_xlfn.XLOOKUP(BH57, 'All pitchers'!A:A, 'All pitchers'!N:N, "")</f>
        <v>7</v>
      </c>
      <c r="BW57" s="69">
        <f>_xlfn.XLOOKUP(BH57, 'All pitchers'!A:A, 'All pitchers'!O:O, "")</f>
        <v>1</v>
      </c>
      <c r="BX57" s="69">
        <f>_xlfn.XLOOKUP(BH57, 'All pitchers'!A:A, 'All pitchers'!P:P, "")</f>
        <v>6</v>
      </c>
      <c r="BY57" s="69">
        <f>_xlfn.XLOOKUP(BH57, 'All pitchers'!A:A, 'All pitchers'!Q:Q, "")</f>
        <v>8</v>
      </c>
      <c r="BZ57" s="69">
        <f>_xlfn.XLOOKUP(BH57, 'All pitchers'!A:A, 'All pitchers'!R:R, "")</f>
        <v>1</v>
      </c>
      <c r="CA57" s="69">
        <f>_xlfn.XLOOKUP(BH57, 'All pitchers'!A:A, 'All pitchers'!S:S, "")</f>
        <v>1</v>
      </c>
      <c r="CB57" s="69">
        <f>_xlfn.XLOOKUP(BH57, 'All pitchers'!A:A, 'All pitchers'!T:T, "")</f>
        <v>0</v>
      </c>
      <c r="CC57" s="71">
        <f>_xlfn.XLOOKUP(BH57, 'All pitchers'!A:A, 'All pitchers'!U:U, "")</f>
        <v>3.78</v>
      </c>
      <c r="CD57" s="69">
        <f>_xlfn.XLOOKUP(BH57, 'All pitchers'!A:A, 'All pitchers'!V:V, "")</f>
        <v>4.32</v>
      </c>
      <c r="CE57" s="69">
        <f>_xlfn.XLOOKUP(BH57, 'All pitchers'!A:A, 'All pitchers'!W:W, "")</f>
        <v>3.24</v>
      </c>
      <c r="CF57" s="69">
        <f>_xlfn.XLOOKUP(BH57, 'All pitchers'!A:A, 'All pitchers'!X:X, "")</f>
        <v>0.54</v>
      </c>
      <c r="CG57" s="69">
        <f>_xlfn.XLOOKUP(BH57, 'All pitchers'!A:A, 'All pitchers'!Y:Y, "")</f>
        <v>2.1</v>
      </c>
      <c r="CH57" s="71">
        <f>_xlfn.XLOOKUP(BH57, 'All pitchers'!A:A, 'All pitchers'!Z:Z, "")</f>
        <v>1.5</v>
      </c>
      <c r="CJ57" s="11"/>
      <c r="CK57" s="7" t="s">
        <v>15</v>
      </c>
      <c r="CL57" s="41" t="s">
        <v>523</v>
      </c>
      <c r="CM57" s="41"/>
      <c r="CN57" s="69">
        <f>_xlfn.XLOOKUP(CL57, 'All pitchers'!A:A, 'All pitchers'!B:B, "")</f>
        <v>6</v>
      </c>
      <c r="CO57" s="69">
        <f>_xlfn.XLOOKUP(CL57, 'All pitchers'!A:A, 'All pitchers'!C:C, "")</f>
        <v>0</v>
      </c>
      <c r="CP57" s="69">
        <f>_xlfn.XLOOKUP(CL57, 'All pitchers'!A:A, 'All pitchers'!D:D, "")</f>
        <v>0</v>
      </c>
      <c r="CQ57" s="69">
        <f>_xlfn.XLOOKUP(CL57, 'All pitchers'!A:A, 'All pitchers'!E:E, "")</f>
        <v>2</v>
      </c>
      <c r="CR57" s="69">
        <f>_xlfn.XLOOKUP(CL57, 'All pitchers'!A:A, 'All pitchers'!F:F, "")</f>
        <v>1</v>
      </c>
      <c r="CS57" s="69">
        <f>_xlfn.XLOOKUP(CL57, 'All pitchers'!A:A, 'All pitchers'!G:G, "")</f>
        <v>0</v>
      </c>
      <c r="CT57" s="69">
        <f>_xlfn.XLOOKUP(CL57, 'All pitchers'!A:A, 'All pitchers'!H:H, "")</f>
        <v>1</v>
      </c>
      <c r="CU57" s="69">
        <f>_xlfn.XLOOKUP(CL57, 'All pitchers'!A:A, 'All pitchers'!I:I, "")</f>
        <v>0</v>
      </c>
      <c r="CV57" s="69">
        <f>_xlfn.XLOOKUP(CL57, 'All pitchers'!A:A, 'All pitchers'!J:J, "")</f>
        <v>0</v>
      </c>
      <c r="CW57" s="71">
        <f>_xlfn.XLOOKUP(CL57, 'All pitchers'!A:A, 'All pitchers'!K:K, "")</f>
        <v>14.333333333333334</v>
      </c>
      <c r="CX57" s="69">
        <f>_xlfn.XLOOKUP(CL57, 'All pitchers'!A:A, 'All pitchers'!L:L, "")</f>
        <v>11</v>
      </c>
      <c r="CY57" s="69">
        <f>_xlfn.XLOOKUP(CL57, 'All pitchers'!A:A, 'All pitchers'!M:M, "")</f>
        <v>6</v>
      </c>
      <c r="CZ57" s="69">
        <f>_xlfn.XLOOKUP(CL57, 'All pitchers'!A:A, 'All pitchers'!N:N, "")</f>
        <v>5</v>
      </c>
      <c r="DA57" s="69">
        <f>_xlfn.XLOOKUP(CL57, 'All pitchers'!A:A, 'All pitchers'!O:O, "")</f>
        <v>0</v>
      </c>
      <c r="DB57" s="69">
        <f>_xlfn.XLOOKUP(CL57, 'All pitchers'!A:A, 'All pitchers'!P:P, "")</f>
        <v>5</v>
      </c>
      <c r="DC57" s="69">
        <f>_xlfn.XLOOKUP(CL57, 'All pitchers'!A:A, 'All pitchers'!Q:Q, "")</f>
        <v>11</v>
      </c>
      <c r="DD57" s="69">
        <f>_xlfn.XLOOKUP(CL57, 'All pitchers'!A:A, 'All pitchers'!R:R, "")</f>
        <v>0</v>
      </c>
      <c r="DE57" s="69">
        <f>_xlfn.XLOOKUP(CL57, 'All pitchers'!A:A, 'All pitchers'!S:S, "")</f>
        <v>0</v>
      </c>
      <c r="DF57" s="69">
        <f>_xlfn.XLOOKUP(CL57, 'All pitchers'!A:A, 'All pitchers'!T:T, "")</f>
        <v>1</v>
      </c>
      <c r="DG57" s="71">
        <f>_xlfn.XLOOKUP(CL57, 'All pitchers'!A:A, 'All pitchers'!U:U, "")</f>
        <v>3.14</v>
      </c>
      <c r="DH57" s="69">
        <f>_xlfn.XLOOKUP(CL57, 'All pitchers'!A:A, 'All pitchers'!V:V, "")</f>
        <v>6.91</v>
      </c>
      <c r="DI57" s="69">
        <f>_xlfn.XLOOKUP(CL57, 'All pitchers'!A:A, 'All pitchers'!W:W, "")</f>
        <v>3.14</v>
      </c>
      <c r="DJ57" s="69">
        <f>_xlfn.XLOOKUP(CL57, 'All pitchers'!A:A, 'All pitchers'!X:X, "")</f>
        <v>0</v>
      </c>
      <c r="DK57" s="69">
        <f>_xlfn.XLOOKUP(CL57, 'All pitchers'!A:A, 'All pitchers'!Y:Y, "")</f>
        <v>4.3</v>
      </c>
      <c r="DL57" s="71">
        <f>_xlfn.XLOOKUP(CL57, 'All pitchers'!A:A, 'All pitchers'!Z:Z, "")</f>
        <v>1.1200000000000001</v>
      </c>
    </row>
    <row r="58" spans="1:116" x14ac:dyDescent="0.3">
      <c r="A58" s="7" t="s">
        <v>15</v>
      </c>
      <c r="B58" s="41" t="s">
        <v>67</v>
      </c>
      <c r="C58" s="42"/>
      <c r="D58" s="69">
        <f>_xlfn.XLOOKUP(B58, 'All pitchers'!A:A, 'All pitchers'!B:B, "")</f>
        <v>3</v>
      </c>
      <c r="E58" s="69">
        <f>_xlfn.XLOOKUP(B58, 'All pitchers'!A:A, 'All pitchers'!C:C, "")</f>
        <v>3</v>
      </c>
      <c r="F58" s="69">
        <f>_xlfn.XLOOKUP(B58, 'All pitchers'!A:A, 'All pitchers'!D:D, "")</f>
        <v>0</v>
      </c>
      <c r="G58" s="69">
        <f>_xlfn.XLOOKUP(B58, 'All pitchers'!A:A, 'All pitchers'!E:E, "")</f>
        <v>0</v>
      </c>
      <c r="H58" s="69">
        <f>_xlfn.XLOOKUP(B58, 'All pitchers'!A:A, 'All pitchers'!F:F, "")</f>
        <v>1</v>
      </c>
      <c r="I58" s="69">
        <f>_xlfn.XLOOKUP(B58, 'All pitchers'!A:A, 'All pitchers'!G:G, "")</f>
        <v>2</v>
      </c>
      <c r="J58" s="69">
        <f>_xlfn.XLOOKUP(B58, 'All pitchers'!A:A, 'All pitchers'!H:H, "")</f>
        <v>0.33300000000000002</v>
      </c>
      <c r="K58" s="69">
        <f>_xlfn.XLOOKUP(B58, 'All pitchers'!A:A, 'All pitchers'!I:I, "")</f>
        <v>0</v>
      </c>
      <c r="L58" s="69">
        <f>_xlfn.XLOOKUP(B58, 'All pitchers'!A:A, 'All pitchers'!J:J, "")</f>
        <v>0</v>
      </c>
      <c r="M58" s="71">
        <v>19</v>
      </c>
      <c r="N58" s="69">
        <f>_xlfn.XLOOKUP(B58, 'All pitchers'!A:A, 'All pitchers'!L:L, "")</f>
        <v>18</v>
      </c>
      <c r="O58" s="69">
        <f>_xlfn.XLOOKUP(B58, 'All pitchers'!A:A, 'All pitchers'!M:M, "")</f>
        <v>14</v>
      </c>
      <c r="P58" s="69">
        <f>_xlfn.XLOOKUP(B58, 'All pitchers'!A:A, 'All pitchers'!N:N, "")</f>
        <v>12</v>
      </c>
      <c r="Q58" s="69">
        <f>_xlfn.XLOOKUP(B58, 'All pitchers'!A:A, 'All pitchers'!O:O, "")</f>
        <v>3</v>
      </c>
      <c r="R58" s="69">
        <f>_xlfn.XLOOKUP(B58, 'All pitchers'!A:A, 'All pitchers'!P:P, "")</f>
        <v>4</v>
      </c>
      <c r="S58" s="69">
        <f>_xlfn.XLOOKUP(B58, 'All pitchers'!A:A, 'All pitchers'!Q:Q, "")</f>
        <v>16</v>
      </c>
      <c r="T58" s="69">
        <f>_xlfn.XLOOKUP(B58, 'All pitchers'!A:A, 'All pitchers'!R:R, "")</f>
        <v>0</v>
      </c>
      <c r="U58" s="69">
        <f>_xlfn.XLOOKUP(B58, 'All pitchers'!A:A, 'All pitchers'!S:S, "")</f>
        <v>0</v>
      </c>
      <c r="V58" s="69">
        <f>_xlfn.XLOOKUP(B58, 'All pitchers'!A:A, 'All pitchers'!T:T, "")</f>
        <v>0</v>
      </c>
      <c r="W58" s="71">
        <f>_xlfn.XLOOKUP(B58, 'All pitchers'!A:A, 'All pitchers'!U:U, "")</f>
        <v>5.68</v>
      </c>
      <c r="X58" s="69">
        <f>_xlfn.XLOOKUP(B58, 'All pitchers'!A:A, 'All pitchers'!V:V, "")</f>
        <v>7.58</v>
      </c>
      <c r="Y58" s="69">
        <f>_xlfn.XLOOKUP(B58, 'All pitchers'!A:A, 'All pitchers'!W:W, "")</f>
        <v>1.89</v>
      </c>
      <c r="Z58" s="69">
        <f>_xlfn.XLOOKUP(B58, 'All pitchers'!A:A, 'All pitchers'!X:X, "")</f>
        <v>1.42</v>
      </c>
      <c r="AA58" s="69">
        <f>_xlfn.XLOOKUP(B58, 'All pitchers'!A:A, 'All pitchers'!Y:Y, "")</f>
        <v>0.1</v>
      </c>
      <c r="AB58" s="71">
        <f>_xlfn.XLOOKUP(B58, 'All pitchers'!A:A, 'All pitchers'!Z:Z, "")</f>
        <v>1.1599999999999999</v>
      </c>
      <c r="AC58" s="11"/>
      <c r="AD58" s="7" t="s">
        <v>15</v>
      </c>
      <c r="AE58" s="42" t="s">
        <v>180</v>
      </c>
      <c r="AF58" s="42"/>
      <c r="AG58" s="69">
        <f>_xlfn.XLOOKUP(AE58, 'All pitchers'!A:A, 'All pitchers'!B:B, "")</f>
        <v>2</v>
      </c>
      <c r="AH58" s="69">
        <f>_xlfn.XLOOKUP(AE58, 'All pitchers'!A:A, 'All pitchers'!C:C, "")</f>
        <v>2</v>
      </c>
      <c r="AI58" s="69">
        <f>_xlfn.XLOOKUP(AE58, 'All pitchers'!A:A, 'All pitchers'!D:D, "")</f>
        <v>1</v>
      </c>
      <c r="AJ58" s="69">
        <f>_xlfn.XLOOKUP(AE58, 'All pitchers'!A:A, 'All pitchers'!E:E, "")</f>
        <v>0</v>
      </c>
      <c r="AK58" s="69">
        <f>_xlfn.XLOOKUP(AE58, 'All pitchers'!A:A, 'All pitchers'!F:F, "")</f>
        <v>1</v>
      </c>
      <c r="AL58" s="69">
        <f>_xlfn.XLOOKUP(AE58, 'All pitchers'!A:A, 'All pitchers'!G:G, "")</f>
        <v>0</v>
      </c>
      <c r="AM58" s="69">
        <f>_xlfn.XLOOKUP(AE58, 'All pitchers'!A:A, 'All pitchers'!H:H, "")</f>
        <v>1</v>
      </c>
      <c r="AN58" s="69">
        <f>_xlfn.XLOOKUP(AE58, 'All pitchers'!A:A, 'All pitchers'!I:I, "")</f>
        <v>0</v>
      </c>
      <c r="AO58" s="69">
        <f>_xlfn.XLOOKUP(AE58, 'All pitchers'!A:A, 'All pitchers'!J:J, "")</f>
        <v>0</v>
      </c>
      <c r="AP58" s="71">
        <v>18</v>
      </c>
      <c r="AQ58" s="69">
        <f>_xlfn.XLOOKUP(AE58, 'All pitchers'!A:A, 'All pitchers'!L:L, "")</f>
        <v>14</v>
      </c>
      <c r="AR58" s="69">
        <f>_xlfn.XLOOKUP(AE58, 'All pitchers'!A:A, 'All pitchers'!M:M, "")</f>
        <v>6</v>
      </c>
      <c r="AS58" s="69">
        <f>_xlfn.XLOOKUP(AE58, 'All pitchers'!A:A, 'All pitchers'!N:N, "")</f>
        <v>5</v>
      </c>
      <c r="AT58" s="69">
        <f>_xlfn.XLOOKUP(AE58, 'All pitchers'!A:A, 'All pitchers'!O:O, "")</f>
        <v>2</v>
      </c>
      <c r="AU58" s="69">
        <f>_xlfn.XLOOKUP(AE58, 'All pitchers'!A:A, 'All pitchers'!P:P, "")</f>
        <v>7</v>
      </c>
      <c r="AV58" s="69">
        <f>_xlfn.XLOOKUP(AE58, 'All pitchers'!A:A, 'All pitchers'!Q:Q, "")</f>
        <v>12</v>
      </c>
      <c r="AW58" s="69">
        <f>_xlfn.XLOOKUP(AE58, 'All pitchers'!A:A, 'All pitchers'!R:R, "")</f>
        <v>0</v>
      </c>
      <c r="AX58" s="69">
        <f>_xlfn.XLOOKUP(AE58, 'All pitchers'!A:A, 'All pitchers'!S:S, "")</f>
        <v>0</v>
      </c>
      <c r="AY58" s="69">
        <f>_xlfn.XLOOKUP(AE58, 'All pitchers'!A:A, 'All pitchers'!T:T, "")</f>
        <v>0</v>
      </c>
      <c r="AZ58" s="71">
        <f>_xlfn.XLOOKUP(AE58, 'All pitchers'!A:A, 'All pitchers'!U:U, "")</f>
        <v>2.5</v>
      </c>
      <c r="BA58" s="69">
        <f>_xlfn.XLOOKUP(AE58, 'All pitchers'!A:A, 'All pitchers'!V:V, "")</f>
        <v>6</v>
      </c>
      <c r="BB58" s="69">
        <f>_xlfn.XLOOKUP(AE58, 'All pitchers'!A:A, 'All pitchers'!W:W, "")</f>
        <v>3.5</v>
      </c>
      <c r="BC58" s="69">
        <f>_xlfn.XLOOKUP(AE58, 'All pitchers'!A:A, 'All pitchers'!X:X, "")</f>
        <v>1</v>
      </c>
      <c r="BD58" s="69">
        <f>_xlfn.XLOOKUP(AE58, 'All pitchers'!A:A, 'All pitchers'!Y:Y, "")</f>
        <v>6.2</v>
      </c>
      <c r="BE58" s="71">
        <f>_xlfn.XLOOKUP(AE58, 'All pitchers'!A:A, 'All pitchers'!Z:Z, "")</f>
        <v>1.17</v>
      </c>
      <c r="BF58" s="11"/>
      <c r="BG58" s="7" t="s">
        <v>15</v>
      </c>
      <c r="BH58" s="41" t="s">
        <v>410</v>
      </c>
      <c r="BI58" s="13"/>
      <c r="BJ58" s="69">
        <f>_xlfn.XLOOKUP(BH58, 'All pitchers'!A:A, 'All pitchers'!B:B, "")</f>
        <v>3</v>
      </c>
      <c r="BK58" s="69">
        <f>_xlfn.XLOOKUP(BH58, 'All pitchers'!A:A, 'All pitchers'!C:C, "")</f>
        <v>3</v>
      </c>
      <c r="BL58" s="69">
        <f>_xlfn.XLOOKUP(BH58, 'All pitchers'!A:A, 'All pitchers'!D:D, "")</f>
        <v>0</v>
      </c>
      <c r="BM58" s="69">
        <f>_xlfn.XLOOKUP(BH58, 'All pitchers'!A:A, 'All pitchers'!E:E, "")</f>
        <v>0</v>
      </c>
      <c r="BN58" s="69">
        <f>_xlfn.XLOOKUP(BH58, 'All pitchers'!A:A, 'All pitchers'!F:F, "")</f>
        <v>1</v>
      </c>
      <c r="BO58" s="69">
        <f>_xlfn.XLOOKUP(BH58, 'All pitchers'!A:A, 'All pitchers'!G:G, "")</f>
        <v>0</v>
      </c>
      <c r="BP58" s="69">
        <f>_xlfn.XLOOKUP(BH58, 'All pitchers'!A:A, 'All pitchers'!H:H, "")</f>
        <v>1</v>
      </c>
      <c r="BQ58" s="69">
        <f>_xlfn.XLOOKUP(BH58, 'All pitchers'!A:A, 'All pitchers'!I:I, "")</f>
        <v>0</v>
      </c>
      <c r="BR58" s="69">
        <f>_xlfn.XLOOKUP(BH58, 'All pitchers'!A:A, 'All pitchers'!J:J, "")</f>
        <v>0</v>
      </c>
      <c r="BS58" s="71">
        <v>19</v>
      </c>
      <c r="BT58" s="69">
        <f>_xlfn.XLOOKUP(BH58, 'All pitchers'!A:A, 'All pitchers'!L:L, "")</f>
        <v>21</v>
      </c>
      <c r="BU58" s="69">
        <f>_xlfn.XLOOKUP(BH58, 'All pitchers'!A:A,'All pitchers'!M:M, "")</f>
        <v>6</v>
      </c>
      <c r="BV58" s="69">
        <f>_xlfn.XLOOKUP(BH58, 'All pitchers'!A:A, 'All pitchers'!N:N, "")</f>
        <v>4</v>
      </c>
      <c r="BW58" s="69">
        <f>_xlfn.XLOOKUP(BH58, 'All pitchers'!A:A, 'All pitchers'!O:O, "")</f>
        <v>2</v>
      </c>
      <c r="BX58" s="69">
        <f>_xlfn.XLOOKUP(BH58, 'All pitchers'!A:A, 'All pitchers'!P:P, "")</f>
        <v>10</v>
      </c>
      <c r="BY58" s="69">
        <f>_xlfn.XLOOKUP(BH58, 'All pitchers'!A:A, 'All pitchers'!Q:Q, "")</f>
        <v>15</v>
      </c>
      <c r="BZ58" s="69">
        <f>_xlfn.XLOOKUP(BH58, 'All pitchers'!A:A, 'All pitchers'!R:R, "")</f>
        <v>1</v>
      </c>
      <c r="CA58" s="69">
        <f>_xlfn.XLOOKUP(BH58, 'All pitchers'!A:A, 'All pitchers'!S:S, "")</f>
        <v>1</v>
      </c>
      <c r="CB58" s="69">
        <f>_xlfn.XLOOKUP(BH58, 'All pitchers'!A:A, 'All pitchers'!T:T, "")</f>
        <v>2</v>
      </c>
      <c r="CC58" s="71">
        <f>_xlfn.XLOOKUP(BH58, 'All pitchers'!A:A, 'All pitchers'!U:U, "")</f>
        <v>1.89</v>
      </c>
      <c r="CD58" s="69">
        <f>_xlfn.XLOOKUP(BH58, 'All pitchers'!A:A, 'All pitchers'!V:V, "")</f>
        <v>7.11</v>
      </c>
      <c r="CE58" s="69">
        <f>_xlfn.XLOOKUP(BH58, 'All pitchers'!A:A, 'All pitchers'!W:W, "")</f>
        <v>4.74</v>
      </c>
      <c r="CF58" s="69">
        <f>_xlfn.XLOOKUP(BH58, 'All pitchers'!A:A, 'All pitchers'!X:X, "")</f>
        <v>0.95</v>
      </c>
      <c r="CG58" s="69">
        <f>_xlfn.XLOOKUP(BH58, 'All pitchers'!A:A, 'All pitchers'!Y:Y, "")</f>
        <v>8</v>
      </c>
      <c r="CH58" s="71">
        <f>_xlfn.XLOOKUP(BH58, 'All pitchers'!A:A, 'All pitchers'!Z:Z, "")</f>
        <v>1.63</v>
      </c>
      <c r="CJ58" s="11"/>
      <c r="CK58" s="7" t="s">
        <v>15</v>
      </c>
      <c r="CL58" s="41" t="s">
        <v>148</v>
      </c>
      <c r="CM58" s="41"/>
      <c r="CN58" s="69">
        <f>_xlfn.XLOOKUP(CL58, 'All pitchers'!A:A, 'All pitchers'!B:B, "")</f>
        <v>5</v>
      </c>
      <c r="CO58" s="69">
        <f>_xlfn.XLOOKUP(CL58, 'All pitchers'!A:A, 'All pitchers'!C:C, "")</f>
        <v>0</v>
      </c>
      <c r="CP58" s="69">
        <f>_xlfn.XLOOKUP(CL58, 'All pitchers'!A:A, 'All pitchers'!D:D, "")</f>
        <v>0</v>
      </c>
      <c r="CQ58" s="69">
        <f>_xlfn.XLOOKUP(CL58, 'All pitchers'!A:A, 'All pitchers'!E:E, "")</f>
        <v>2</v>
      </c>
      <c r="CR58" s="69">
        <f>_xlfn.XLOOKUP(CL58, 'All pitchers'!A:A, 'All pitchers'!F:F, "")</f>
        <v>0</v>
      </c>
      <c r="CS58" s="69">
        <f>_xlfn.XLOOKUP(CL58, 'All pitchers'!A:A, 'All pitchers'!G:G, "")</f>
        <v>0</v>
      </c>
      <c r="CT58" s="69" t="str">
        <f>_xlfn.XLOOKUP(CL58, 'All pitchers'!A:A, 'All pitchers'!H:H, "")</f>
        <v>-</v>
      </c>
      <c r="CU58" s="69">
        <f>_xlfn.XLOOKUP(CL58, 'All pitchers'!A:A, 'All pitchers'!I:I, "")</f>
        <v>1</v>
      </c>
      <c r="CV58" s="69">
        <f>_xlfn.XLOOKUP(CL58, 'All pitchers'!A:A, 'All pitchers'!J:J, "")</f>
        <v>0</v>
      </c>
      <c r="CW58" s="71">
        <f>_xlfn.XLOOKUP(CL58, 'All pitchers'!A:A, 'All pitchers'!K:K, "")</f>
        <v>6.333333333333333</v>
      </c>
      <c r="CX58" s="69">
        <f>_xlfn.XLOOKUP(CL58, 'All pitchers'!A:A, 'All pitchers'!L:L, "")</f>
        <v>6</v>
      </c>
      <c r="CY58" s="69">
        <f>_xlfn.XLOOKUP(CL58, 'All pitchers'!A:A, 'All pitchers'!M:M, "")</f>
        <v>2</v>
      </c>
      <c r="CZ58" s="69">
        <f>_xlfn.XLOOKUP(CL58, 'All pitchers'!A:A, 'All pitchers'!N:N, "")</f>
        <v>2</v>
      </c>
      <c r="DA58" s="69">
        <f>_xlfn.XLOOKUP(CL58, 'All pitchers'!A:A, 'All pitchers'!O:O, "")</f>
        <v>1</v>
      </c>
      <c r="DB58" s="69">
        <f>_xlfn.XLOOKUP(CL58, 'All pitchers'!A:A, 'All pitchers'!P:P, "")</f>
        <v>0</v>
      </c>
      <c r="DC58" s="69">
        <f>_xlfn.XLOOKUP(CL58, 'All pitchers'!A:A, 'All pitchers'!Q:Q, "")</f>
        <v>2</v>
      </c>
      <c r="DD58" s="69">
        <f>_xlfn.XLOOKUP(CL58, 'All pitchers'!A:A, 'All pitchers'!R:R, "")</f>
        <v>0</v>
      </c>
      <c r="DE58" s="69">
        <f>_xlfn.XLOOKUP(CL58, 'All pitchers'!A:A, 'All pitchers'!S:S, "")</f>
        <v>0</v>
      </c>
      <c r="DF58" s="69">
        <f>_xlfn.XLOOKUP(CL58, 'All pitchers'!A:A, 'All pitchers'!T:T, "")</f>
        <v>0</v>
      </c>
      <c r="DG58" s="71">
        <f>_xlfn.XLOOKUP(CL58, 'All pitchers'!A:A, 'All pitchers'!U:U, "")</f>
        <v>2.84</v>
      </c>
      <c r="DH58" s="69">
        <f>_xlfn.XLOOKUP(CL58, 'All pitchers'!A:A, 'All pitchers'!V:V, "")</f>
        <v>2.84</v>
      </c>
      <c r="DI58" s="69">
        <f>_xlfn.XLOOKUP(CL58, 'All pitchers'!A:A, 'All pitchers'!W:W, "")</f>
        <v>0</v>
      </c>
      <c r="DJ58" s="69">
        <f>_xlfn.XLOOKUP(CL58, 'All pitchers'!A:A, 'All pitchers'!X:X, "")</f>
        <v>1.42</v>
      </c>
      <c r="DK58" s="69">
        <f>_xlfn.XLOOKUP(CL58, 'All pitchers'!A:A, 'All pitchers'!Y:Y, "")</f>
        <v>1.4</v>
      </c>
      <c r="DL58" s="71">
        <f>_xlfn.XLOOKUP(CL58, 'All pitchers'!A:A, 'All pitchers'!Z:Z, "")</f>
        <v>0.95</v>
      </c>
    </row>
    <row r="59" spans="1:116" x14ac:dyDescent="0.3">
      <c r="A59" s="7"/>
      <c r="B59" s="15" t="s">
        <v>19</v>
      </c>
      <c r="C59" s="3"/>
      <c r="D59" s="10">
        <f t="shared" ref="D59:V59" si="12">SUM(D49:D58)</f>
        <v>40</v>
      </c>
      <c r="E59" s="10">
        <f t="shared" si="12"/>
        <v>13</v>
      </c>
      <c r="F59" s="10">
        <f t="shared" si="12"/>
        <v>4</v>
      </c>
      <c r="G59" s="10">
        <f t="shared" si="12"/>
        <v>13</v>
      </c>
      <c r="H59" s="10">
        <f t="shared" si="12"/>
        <v>8</v>
      </c>
      <c r="I59" s="10">
        <f t="shared" si="12"/>
        <v>8</v>
      </c>
      <c r="J59" s="10">
        <f t="shared" si="12"/>
        <v>4.1669999999999998</v>
      </c>
      <c r="K59" s="10">
        <f t="shared" si="12"/>
        <v>6</v>
      </c>
      <c r="L59" s="10">
        <f t="shared" si="12"/>
        <v>1</v>
      </c>
      <c r="M59" s="66">
        <f t="shared" si="12"/>
        <v>128.33333333333331</v>
      </c>
      <c r="N59" s="10">
        <f t="shared" si="12"/>
        <v>116</v>
      </c>
      <c r="O59" s="10">
        <f t="shared" si="12"/>
        <v>57</v>
      </c>
      <c r="P59" s="10">
        <f t="shared" si="12"/>
        <v>53</v>
      </c>
      <c r="Q59" s="10">
        <f t="shared" si="12"/>
        <v>15</v>
      </c>
      <c r="R59" s="10">
        <f t="shared" si="12"/>
        <v>27</v>
      </c>
      <c r="S59" s="10">
        <f t="shared" si="12"/>
        <v>88</v>
      </c>
      <c r="T59" s="10">
        <f t="shared" si="12"/>
        <v>2</v>
      </c>
      <c r="U59" s="10">
        <f t="shared" si="12"/>
        <v>0</v>
      </c>
      <c r="V59" s="10">
        <f t="shared" si="12"/>
        <v>4</v>
      </c>
      <c r="W59" s="66">
        <f>(P59/M59)*9</f>
        <v>3.7168831168831176</v>
      </c>
      <c r="X59" s="66"/>
      <c r="Y59" s="66"/>
      <c r="Z59" s="10"/>
      <c r="AA59" s="10"/>
      <c r="AB59" s="66">
        <f>(R59+N59)/M59</f>
        <v>1.1142857142857145</v>
      </c>
      <c r="AC59" s="11"/>
      <c r="AD59" s="7"/>
      <c r="AE59" s="15" t="s">
        <v>19</v>
      </c>
      <c r="AF59" s="3"/>
      <c r="AG59" s="10">
        <f t="shared" ref="AG59:AY59" si="13">SUM(AG49:AG58)</f>
        <v>33</v>
      </c>
      <c r="AH59" s="10">
        <f t="shared" si="13"/>
        <v>19</v>
      </c>
      <c r="AI59" s="10">
        <f t="shared" si="13"/>
        <v>4</v>
      </c>
      <c r="AJ59" s="10">
        <f t="shared" si="13"/>
        <v>6</v>
      </c>
      <c r="AK59" s="10">
        <f t="shared" si="13"/>
        <v>8</v>
      </c>
      <c r="AL59" s="10">
        <f t="shared" si="13"/>
        <v>6</v>
      </c>
      <c r="AM59" s="10">
        <f t="shared" si="13"/>
        <v>4.6669999999999998</v>
      </c>
      <c r="AN59" s="10">
        <f t="shared" si="13"/>
        <v>2</v>
      </c>
      <c r="AO59" s="10">
        <f t="shared" si="13"/>
        <v>1</v>
      </c>
      <c r="AP59" s="66">
        <f t="shared" si="13"/>
        <v>154.66666666666666</v>
      </c>
      <c r="AQ59" s="10">
        <f t="shared" si="13"/>
        <v>141</v>
      </c>
      <c r="AR59" s="10">
        <f t="shared" si="13"/>
        <v>71</v>
      </c>
      <c r="AS59" s="10">
        <f t="shared" si="13"/>
        <v>67</v>
      </c>
      <c r="AT59" s="10">
        <f t="shared" si="13"/>
        <v>17</v>
      </c>
      <c r="AU59" s="10">
        <f t="shared" si="13"/>
        <v>57</v>
      </c>
      <c r="AV59" s="10">
        <f t="shared" si="13"/>
        <v>95</v>
      </c>
      <c r="AW59" s="10">
        <f t="shared" si="13"/>
        <v>4</v>
      </c>
      <c r="AX59" s="10">
        <f t="shared" si="13"/>
        <v>0</v>
      </c>
      <c r="AY59" s="10">
        <f t="shared" si="13"/>
        <v>3</v>
      </c>
      <c r="AZ59" s="66">
        <f>(AS59/AP59)*9</f>
        <v>3.8987068965517242</v>
      </c>
      <c r="BA59" s="66"/>
      <c r="BB59" s="66"/>
      <c r="BC59" s="10"/>
      <c r="BD59" s="10"/>
      <c r="BE59" s="66">
        <f>(AU59+AQ59)/AP59</f>
        <v>1.2801724137931034</v>
      </c>
      <c r="BF59" s="11"/>
      <c r="BG59" s="7"/>
      <c r="BH59" s="15" t="s">
        <v>19</v>
      </c>
      <c r="BI59" s="15" t="s">
        <v>19</v>
      </c>
      <c r="BJ59" s="10">
        <f t="shared" ref="BJ59:CB59" si="14">SUM(BJ49:BJ58)</f>
        <v>32</v>
      </c>
      <c r="BK59" s="10">
        <f t="shared" si="14"/>
        <v>21</v>
      </c>
      <c r="BL59" s="10">
        <f t="shared" si="14"/>
        <v>4</v>
      </c>
      <c r="BM59" s="10">
        <f t="shared" si="14"/>
        <v>6</v>
      </c>
      <c r="BN59" s="10">
        <f t="shared" si="14"/>
        <v>10</v>
      </c>
      <c r="BO59" s="10">
        <f t="shared" si="14"/>
        <v>8</v>
      </c>
      <c r="BP59" s="10">
        <f t="shared" si="14"/>
        <v>5.3330000000000002</v>
      </c>
      <c r="BQ59" s="10">
        <f t="shared" si="14"/>
        <v>1</v>
      </c>
      <c r="BR59" s="10">
        <f t="shared" si="14"/>
        <v>1</v>
      </c>
      <c r="BS59" s="66">
        <f>SUM(BS49:BS58)</f>
        <v>152.33333333333331</v>
      </c>
      <c r="BT59" s="10">
        <f t="shared" si="14"/>
        <v>138</v>
      </c>
      <c r="BU59" s="10">
        <f t="shared" si="14"/>
        <v>67</v>
      </c>
      <c r="BV59" s="10">
        <f t="shared" si="14"/>
        <v>56</v>
      </c>
      <c r="BW59" s="10">
        <f t="shared" si="14"/>
        <v>17</v>
      </c>
      <c r="BX59" s="10">
        <f t="shared" si="14"/>
        <v>63</v>
      </c>
      <c r="BY59" s="10">
        <f t="shared" si="14"/>
        <v>96</v>
      </c>
      <c r="BZ59" s="10">
        <f t="shared" si="14"/>
        <v>3</v>
      </c>
      <c r="CA59" s="10">
        <f t="shared" si="14"/>
        <v>5</v>
      </c>
      <c r="CB59" s="10">
        <f t="shared" si="14"/>
        <v>5</v>
      </c>
      <c r="CC59" s="66">
        <f>(BV59/BS59)*9</f>
        <v>3.308533916849016</v>
      </c>
      <c r="CD59" s="66"/>
      <c r="CE59" s="66"/>
      <c r="CF59" s="10"/>
      <c r="CG59" s="10"/>
      <c r="CH59" s="66">
        <f>(BX59+BT59)/BS59</f>
        <v>1.3194748358862145</v>
      </c>
      <c r="CJ59" s="11"/>
      <c r="CK59" s="7"/>
      <c r="CL59" s="15" t="s">
        <v>19</v>
      </c>
      <c r="CM59" s="3"/>
      <c r="CN59" s="10">
        <f t="shared" ref="CN59:DF59" si="15">SUM(CN49:CN58)</f>
        <v>43</v>
      </c>
      <c r="CO59" s="10">
        <f t="shared" si="15"/>
        <v>9</v>
      </c>
      <c r="CP59" s="10">
        <f t="shared" si="15"/>
        <v>2</v>
      </c>
      <c r="CQ59" s="10">
        <f t="shared" si="15"/>
        <v>18</v>
      </c>
      <c r="CR59" s="10">
        <f t="shared" si="15"/>
        <v>2</v>
      </c>
      <c r="CS59" s="10">
        <f t="shared" si="15"/>
        <v>5</v>
      </c>
      <c r="CT59" s="10">
        <f t="shared" si="15"/>
        <v>1.5</v>
      </c>
      <c r="CU59" s="10">
        <f t="shared" si="15"/>
        <v>10</v>
      </c>
      <c r="CV59" s="10">
        <f t="shared" si="15"/>
        <v>0</v>
      </c>
      <c r="CW59" s="66">
        <f t="shared" si="15"/>
        <v>120.66666666666666</v>
      </c>
      <c r="CX59" s="10">
        <f t="shared" si="15"/>
        <v>99</v>
      </c>
      <c r="CY59" s="10">
        <f t="shared" si="15"/>
        <v>50</v>
      </c>
      <c r="CZ59" s="10">
        <f t="shared" si="15"/>
        <v>46</v>
      </c>
      <c r="DA59" s="10">
        <f t="shared" si="15"/>
        <v>15</v>
      </c>
      <c r="DB59" s="10">
        <f t="shared" si="15"/>
        <v>35</v>
      </c>
      <c r="DC59" s="10">
        <f t="shared" si="15"/>
        <v>103</v>
      </c>
      <c r="DD59" s="10">
        <f t="shared" si="15"/>
        <v>1</v>
      </c>
      <c r="DE59" s="10">
        <f t="shared" si="15"/>
        <v>1</v>
      </c>
      <c r="DF59" s="10">
        <f t="shared" si="15"/>
        <v>1</v>
      </c>
      <c r="DG59" s="66">
        <f>(CZ59/CW59)*9</f>
        <v>3.430939226519337</v>
      </c>
      <c r="DH59" s="66"/>
      <c r="DI59" s="66"/>
      <c r="DJ59" s="10"/>
      <c r="DK59" s="10"/>
      <c r="DL59" s="66">
        <f>(DB59+CX59)/CW59</f>
        <v>1.1104972375690609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3"/>
      <c r="X61" s="53"/>
      <c r="Y61" s="53"/>
      <c r="Z61" s="10"/>
      <c r="AA61" s="10"/>
      <c r="AB61" s="66"/>
      <c r="AC61" s="11"/>
      <c r="AD61" s="7"/>
      <c r="AE61" s="3"/>
      <c r="AF61" s="3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66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4"/>
      <c r="X62" s="64"/>
      <c r="Y62" s="64"/>
      <c r="Z62" s="40"/>
      <c r="AA62" s="40"/>
      <c r="AB62" s="40"/>
      <c r="AC62" s="11"/>
      <c r="AD62" s="7" t="s">
        <v>17</v>
      </c>
      <c r="AE62" s="14"/>
      <c r="AF62" s="1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4"/>
      <c r="BA62" s="64"/>
      <c r="BB62" s="64"/>
      <c r="BC62" s="65"/>
      <c r="BD62" s="65"/>
      <c r="BE62" s="65"/>
      <c r="BF62" s="11"/>
      <c r="BG62" s="7"/>
      <c r="BH62" s="14"/>
      <c r="BI62" s="1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4"/>
      <c r="CD62" s="64"/>
      <c r="CE62" s="64"/>
      <c r="CF62" s="65"/>
      <c r="CG62" s="65"/>
      <c r="CH62" s="65"/>
      <c r="CJ62" s="11"/>
      <c r="CK62" s="7"/>
      <c r="CL62" s="14"/>
      <c r="CM62" s="1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4"/>
      <c r="DH62" s="64"/>
      <c r="DI62" s="64"/>
      <c r="DJ62" s="65"/>
      <c r="DK62" s="65"/>
      <c r="DL62" s="65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R63" s="63"/>
      <c r="AS63" s="63"/>
      <c r="AT63" s="63"/>
      <c r="AU63" s="63"/>
      <c r="AV63" s="63"/>
      <c r="AW63" s="63"/>
      <c r="AX63" s="63"/>
      <c r="AY63" s="63"/>
      <c r="AZ63" s="64"/>
      <c r="BA63" s="64"/>
      <c r="BB63" s="64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16" ht="46" customHeight="1" x14ac:dyDescent="0.3">
      <c r="A67" s="3" t="s">
        <v>58</v>
      </c>
      <c r="B67" s="3"/>
      <c r="C67" s="3"/>
      <c r="D67" s="10" t="s">
        <v>0</v>
      </c>
      <c r="E67" s="10" t="s">
        <v>83</v>
      </c>
      <c r="F67" s="10" t="s">
        <v>1</v>
      </c>
      <c r="G67" s="10" t="s">
        <v>2</v>
      </c>
      <c r="H67" s="10" t="s">
        <v>85</v>
      </c>
      <c r="I67" s="10" t="s">
        <v>84</v>
      </c>
      <c r="J67" s="10" t="s">
        <v>79</v>
      </c>
      <c r="K67" s="10" t="s">
        <v>59</v>
      </c>
      <c r="L67" s="10" t="s">
        <v>86</v>
      </c>
      <c r="M67" s="10" t="s">
        <v>4</v>
      </c>
      <c r="N67" s="10" t="s">
        <v>6</v>
      </c>
      <c r="O67" s="10" t="s">
        <v>5</v>
      </c>
      <c r="P67" s="43" t="s">
        <v>182</v>
      </c>
      <c r="Q67" s="10" t="s">
        <v>43</v>
      </c>
      <c r="R67" s="43"/>
      <c r="S67" s="10" t="s">
        <v>19</v>
      </c>
      <c r="AE67" s="3" t="s">
        <v>58</v>
      </c>
      <c r="AF67" s="3"/>
      <c r="AG67" s="10"/>
      <c r="AH67" s="10" t="s">
        <v>0</v>
      </c>
      <c r="AI67" s="10" t="s">
        <v>83</v>
      </c>
      <c r="AJ67" s="10" t="s">
        <v>1</v>
      </c>
      <c r="AK67" s="10" t="s">
        <v>2</v>
      </c>
      <c r="AL67" s="10" t="s">
        <v>85</v>
      </c>
      <c r="AM67" s="10" t="s">
        <v>84</v>
      </c>
      <c r="AN67" s="10" t="s">
        <v>79</v>
      </c>
      <c r="AO67" s="10" t="s">
        <v>59</v>
      </c>
      <c r="AP67" s="10" t="s">
        <v>86</v>
      </c>
      <c r="AQ67" s="10" t="s">
        <v>4</v>
      </c>
      <c r="AR67" s="10" t="s">
        <v>6</v>
      </c>
      <c r="AS67" s="10" t="s">
        <v>5</v>
      </c>
      <c r="AT67" s="43" t="s">
        <v>182</v>
      </c>
      <c r="AU67" s="10" t="s">
        <v>43</v>
      </c>
      <c r="AW67" s="10" t="s">
        <v>19</v>
      </c>
      <c r="BH67" s="3" t="s">
        <v>58</v>
      </c>
      <c r="BI67" s="3"/>
      <c r="BJ67" s="10"/>
      <c r="BK67" s="10" t="s">
        <v>0</v>
      </c>
      <c r="BL67" s="10" t="s">
        <v>83</v>
      </c>
      <c r="BM67" s="10" t="s">
        <v>1</v>
      </c>
      <c r="BN67" s="10" t="s">
        <v>2</v>
      </c>
      <c r="BO67" s="10" t="s">
        <v>85</v>
      </c>
      <c r="BP67" s="10" t="s">
        <v>84</v>
      </c>
      <c r="BQ67" s="10" t="s">
        <v>79</v>
      </c>
      <c r="BR67" s="10" t="s">
        <v>59</v>
      </c>
      <c r="BS67" s="10" t="s">
        <v>86</v>
      </c>
      <c r="BT67" s="10" t="s">
        <v>4</v>
      </c>
      <c r="BU67" s="10" t="s">
        <v>6</v>
      </c>
      <c r="BV67" s="10" t="s">
        <v>5</v>
      </c>
      <c r="BW67" s="43" t="s">
        <v>182</v>
      </c>
      <c r="BX67" s="10" t="s">
        <v>43</v>
      </c>
      <c r="BY67" s="43"/>
      <c r="BZ67" s="10" t="s">
        <v>19</v>
      </c>
      <c r="CL67" s="3" t="s">
        <v>58</v>
      </c>
      <c r="CM67" s="3"/>
      <c r="CN67" s="10"/>
      <c r="CO67" s="10" t="s">
        <v>0</v>
      </c>
      <c r="CP67" s="10" t="s">
        <v>83</v>
      </c>
      <c r="CQ67" s="10" t="s">
        <v>1</v>
      </c>
      <c r="CR67" s="10" t="s">
        <v>2</v>
      </c>
      <c r="CS67" s="10" t="s">
        <v>85</v>
      </c>
      <c r="CT67" s="10" t="s">
        <v>84</v>
      </c>
      <c r="CU67" s="10" t="s">
        <v>79</v>
      </c>
      <c r="CV67" s="10" t="s">
        <v>59</v>
      </c>
      <c r="CW67" s="10" t="s">
        <v>86</v>
      </c>
      <c r="CX67" s="10" t="s">
        <v>4</v>
      </c>
      <c r="CY67" s="10" t="s">
        <v>6</v>
      </c>
      <c r="CZ67" s="10" t="s">
        <v>5</v>
      </c>
      <c r="DA67" s="43" t="s">
        <v>182</v>
      </c>
      <c r="DB67" s="10" t="s">
        <v>43</v>
      </c>
      <c r="DC67" s="43"/>
      <c r="DD67" s="10" t="s">
        <v>19</v>
      </c>
    </row>
    <row r="68" spans="1:116" s="79" customFormat="1" ht="49" customHeight="1" x14ac:dyDescent="0.3">
      <c r="A68" s="78" t="s">
        <v>60</v>
      </c>
      <c r="D68" s="80">
        <f>Y15</f>
        <v>0.23095238095238096</v>
      </c>
      <c r="E68" s="80">
        <f>Z15</f>
        <v>0.29677419354838708</v>
      </c>
      <c r="F68" s="81">
        <f>L15</f>
        <v>7</v>
      </c>
      <c r="G68" s="81">
        <f>M15</f>
        <v>42</v>
      </c>
      <c r="H68" s="82">
        <f>J15</f>
        <v>14</v>
      </c>
      <c r="I68" s="81">
        <f>R15-S15</f>
        <v>2</v>
      </c>
      <c r="J68" s="81">
        <f>H15</f>
        <v>57</v>
      </c>
      <c r="K68" s="46">
        <f>H28</f>
        <v>11</v>
      </c>
      <c r="L68" s="81">
        <f>K28</f>
        <v>6</v>
      </c>
      <c r="M68" s="83">
        <f>W28</f>
        <v>4.0379464285714279</v>
      </c>
      <c r="N68" s="83">
        <f>AB28</f>
        <v>1.3191964285714284</v>
      </c>
      <c r="O68" s="45">
        <f>S28</f>
        <v>108</v>
      </c>
      <c r="P68" s="45">
        <f>L28</f>
        <v>3</v>
      </c>
      <c r="Q68" s="81">
        <f>F28</f>
        <v>4</v>
      </c>
      <c r="R68" s="81"/>
      <c r="S68" s="84">
        <v>3</v>
      </c>
      <c r="T68" s="81"/>
      <c r="U68" s="81"/>
      <c r="V68" s="81"/>
      <c r="W68" s="80"/>
      <c r="X68" s="80"/>
      <c r="Y68" s="80"/>
      <c r="Z68" s="81"/>
      <c r="AA68" s="81"/>
      <c r="AB68" s="81"/>
      <c r="AE68" s="78" t="str">
        <f>AD4</f>
        <v>IMPOSSIBLE DREAMERS</v>
      </c>
      <c r="AG68" s="81"/>
      <c r="AH68" s="80">
        <f>BB15</f>
        <v>0.2868421052631579</v>
      </c>
      <c r="AI68" s="80">
        <f>BC15</f>
        <v>0.34278959810874704</v>
      </c>
      <c r="AJ68" s="81">
        <f>AO15</f>
        <v>15</v>
      </c>
      <c r="AK68" s="81">
        <f>AP15</f>
        <v>59</v>
      </c>
      <c r="AL68" s="82">
        <f>AM15</f>
        <v>19</v>
      </c>
      <c r="AM68" s="81">
        <f>AU15-AV15</f>
        <v>4</v>
      </c>
      <c r="AN68" s="81">
        <f>AK15</f>
        <v>56</v>
      </c>
      <c r="AO68" s="82">
        <f>AK28</f>
        <v>7</v>
      </c>
      <c r="AP68" s="45">
        <f>AN28</f>
        <v>3</v>
      </c>
      <c r="AQ68" s="83">
        <f>AZ28</f>
        <v>5.3138297872340416</v>
      </c>
      <c r="AR68" s="83">
        <f>BE28</f>
        <v>1.428191489361702</v>
      </c>
      <c r="AS68" s="81">
        <f>AV28</f>
        <v>79</v>
      </c>
      <c r="AT68" s="46">
        <f>AO28</f>
        <v>2</v>
      </c>
      <c r="AU68" s="81">
        <f>AI28</f>
        <v>3</v>
      </c>
      <c r="AV68" s="81"/>
      <c r="AW68" s="84">
        <v>2</v>
      </c>
      <c r="AX68" s="81"/>
      <c r="AY68" s="81"/>
      <c r="AZ68" s="81"/>
      <c r="BA68" s="81"/>
      <c r="BB68" s="81"/>
      <c r="BC68" s="81"/>
      <c r="BD68" s="81"/>
      <c r="BE68" s="81"/>
      <c r="BH68" s="78" t="str">
        <f>BG4</f>
        <v>NAKED RIDER &amp; THE BULL</v>
      </c>
      <c r="BJ68" s="81"/>
      <c r="BK68" s="44">
        <f>CE15</f>
        <v>0.26233766233766231</v>
      </c>
      <c r="BL68" s="80">
        <f>CF15</f>
        <v>0.32159624413145538</v>
      </c>
      <c r="BM68" s="81">
        <f>BR15</f>
        <v>11</v>
      </c>
      <c r="BN68" s="81">
        <f>BS15</f>
        <v>56</v>
      </c>
      <c r="BO68" s="46">
        <f>BP15</f>
        <v>17</v>
      </c>
      <c r="BP68" s="46">
        <f>BX15-BY15</f>
        <v>4</v>
      </c>
      <c r="BQ68" s="46">
        <f>BN15</f>
        <v>56</v>
      </c>
      <c r="BR68" s="82">
        <f>BN28</f>
        <v>10</v>
      </c>
      <c r="BS68" s="45">
        <f>BQ28</f>
        <v>12</v>
      </c>
      <c r="BT68" s="83">
        <f>CC28</f>
        <v>3.4593749999999996</v>
      </c>
      <c r="BU68" s="85">
        <f>CH28</f>
        <v>1.3218749999999999</v>
      </c>
      <c r="BV68" s="81">
        <f>BY28</f>
        <v>80</v>
      </c>
      <c r="BW68" s="81">
        <f>BR28</f>
        <v>0</v>
      </c>
      <c r="BX68" s="81">
        <f>BL28</f>
        <v>0</v>
      </c>
      <c r="BY68" s="81"/>
      <c r="BZ68" s="84">
        <v>5</v>
      </c>
      <c r="CA68" s="81"/>
      <c r="CB68" s="81"/>
      <c r="CC68" s="81"/>
      <c r="CD68" s="81"/>
      <c r="CE68" s="81"/>
      <c r="CF68" s="81"/>
      <c r="CG68" s="81"/>
      <c r="CH68" s="81"/>
      <c r="CL68" s="48" t="str">
        <f>CK4</f>
        <v>BOILERMEN</v>
      </c>
      <c r="CN68" s="81"/>
      <c r="CO68" s="44">
        <f>DI15</f>
        <v>0.29453681710213775</v>
      </c>
      <c r="CP68" s="44">
        <f>DJ15</f>
        <v>0.36919831223628691</v>
      </c>
      <c r="CQ68" s="45">
        <f>CV15</f>
        <v>20</v>
      </c>
      <c r="CR68" s="45">
        <f>CW15</f>
        <v>68</v>
      </c>
      <c r="CS68" s="46">
        <f>CT15</f>
        <v>18</v>
      </c>
      <c r="CT68" s="46">
        <f>DB15-DC15</f>
        <v>13</v>
      </c>
      <c r="CU68" s="46">
        <f>CR15</f>
        <v>77</v>
      </c>
      <c r="CV68" s="46">
        <f>CR28</f>
        <v>7</v>
      </c>
      <c r="CW68" s="81">
        <f>CU28</f>
        <v>2</v>
      </c>
      <c r="CX68" s="83">
        <f>DG28</f>
        <v>3.9836065573770489</v>
      </c>
      <c r="CY68" s="83">
        <f>DL28</f>
        <v>1.3278688524590163</v>
      </c>
      <c r="CZ68" s="45">
        <f>DC28</f>
        <v>104</v>
      </c>
      <c r="DA68" s="45">
        <f>CV28</f>
        <v>1</v>
      </c>
      <c r="DB68" s="81">
        <f>CP28</f>
        <v>2</v>
      </c>
      <c r="DC68" s="81"/>
      <c r="DD68" s="84">
        <v>10</v>
      </c>
      <c r="DE68" s="81"/>
      <c r="DF68" s="81"/>
      <c r="DG68" s="81"/>
      <c r="DH68" s="81"/>
      <c r="DI68" s="81"/>
      <c r="DJ68" s="81"/>
      <c r="DK68" s="81"/>
      <c r="DL68" s="81"/>
    </row>
    <row r="69" spans="1:116" s="79" customFormat="1" ht="49" customHeight="1" x14ac:dyDescent="0.3">
      <c r="A69" s="48" t="str">
        <f>A35</f>
        <v>GIBBY MEET FREDDIE!</v>
      </c>
      <c r="D69" s="44">
        <f>Y46</f>
        <v>0.26869158878504673</v>
      </c>
      <c r="E69" s="49">
        <f>Z46</f>
        <v>0.33049040511727079</v>
      </c>
      <c r="F69" s="45">
        <f>L46</f>
        <v>20</v>
      </c>
      <c r="G69" s="45">
        <f>M46</f>
        <v>65</v>
      </c>
      <c r="H69" s="46">
        <f>J46</f>
        <v>18</v>
      </c>
      <c r="I69" s="45">
        <f>R46-S46</f>
        <v>9</v>
      </c>
      <c r="J69" s="45">
        <f>H46</f>
        <v>64</v>
      </c>
      <c r="K69" s="82">
        <f>H59</f>
        <v>8</v>
      </c>
      <c r="L69" s="81">
        <f>K59</f>
        <v>6</v>
      </c>
      <c r="M69" s="47">
        <f>W59</f>
        <v>3.7168831168831176</v>
      </c>
      <c r="N69" s="47">
        <f>AB59</f>
        <v>1.1142857142857145</v>
      </c>
      <c r="O69" s="81">
        <f>S59</f>
        <v>88</v>
      </c>
      <c r="P69" s="81">
        <f>L59</f>
        <v>1</v>
      </c>
      <c r="Q69" s="81">
        <f>F59</f>
        <v>4</v>
      </c>
      <c r="R69" s="81"/>
      <c r="S69" s="84">
        <v>9</v>
      </c>
      <c r="T69" s="81"/>
      <c r="U69" s="81"/>
      <c r="V69" s="81"/>
      <c r="W69" s="80"/>
      <c r="X69" s="80"/>
      <c r="Y69" s="80"/>
      <c r="Z69" s="81"/>
      <c r="AA69" s="81"/>
      <c r="AB69" s="81"/>
      <c r="AE69" s="48" t="str">
        <f>AD35</f>
        <v>THE BUSCH LEAGUERS</v>
      </c>
      <c r="AG69" s="81"/>
      <c r="AH69" s="44">
        <f>BB46</f>
        <v>0.33542976939203356</v>
      </c>
      <c r="AI69" s="49">
        <f>BC46</f>
        <v>0.39272030651340994</v>
      </c>
      <c r="AJ69" s="45">
        <f>AO46</f>
        <v>31</v>
      </c>
      <c r="AK69" s="45">
        <f>AP46</f>
        <v>93</v>
      </c>
      <c r="AL69" s="46">
        <f>AM46</f>
        <v>30</v>
      </c>
      <c r="AM69" s="45">
        <f>AU46-AV46</f>
        <v>16</v>
      </c>
      <c r="AN69" s="45">
        <f>AK46</f>
        <v>86</v>
      </c>
      <c r="AO69" s="46">
        <f>AK59</f>
        <v>8</v>
      </c>
      <c r="AP69" s="81">
        <f>AN59</f>
        <v>2</v>
      </c>
      <c r="AQ69" s="47">
        <f>AZ59</f>
        <v>3.8987068965517242</v>
      </c>
      <c r="AR69" s="47">
        <f>BE59</f>
        <v>1.2801724137931034</v>
      </c>
      <c r="AS69" s="45">
        <f>AV59</f>
        <v>95</v>
      </c>
      <c r="AT69" s="82">
        <f>AO59</f>
        <v>1</v>
      </c>
      <c r="AU69" s="45">
        <f>AI59</f>
        <v>4</v>
      </c>
      <c r="AV69" s="81"/>
      <c r="AW69" s="84">
        <v>12</v>
      </c>
      <c r="AX69" s="81"/>
      <c r="AY69" s="81"/>
      <c r="AZ69" s="81"/>
      <c r="BA69" s="81"/>
      <c r="BB69" s="81"/>
      <c r="BC69" s="81"/>
      <c r="BD69" s="81"/>
      <c r="BE69" s="81"/>
      <c r="BH69" s="48" t="str">
        <f>BG35</f>
        <v>THE DIBBLERS</v>
      </c>
      <c r="BJ69" s="81"/>
      <c r="BK69" s="80">
        <f>CE46</f>
        <v>0.24581005586592178</v>
      </c>
      <c r="BL69" s="44">
        <f>CF46</f>
        <v>0.32843137254901961</v>
      </c>
      <c r="BM69" s="45">
        <f>BR46</f>
        <v>19</v>
      </c>
      <c r="BN69" s="45">
        <f>BS46</f>
        <v>57</v>
      </c>
      <c r="BO69" s="82">
        <f>BP46</f>
        <v>14</v>
      </c>
      <c r="BP69" s="82">
        <f>BX46-BY46</f>
        <v>3</v>
      </c>
      <c r="BQ69" s="82">
        <f>BN46</f>
        <v>51</v>
      </c>
      <c r="BR69" s="82">
        <f>BN59</f>
        <v>10</v>
      </c>
      <c r="BS69" s="81">
        <f>BQ59</f>
        <v>1</v>
      </c>
      <c r="BT69" s="47">
        <f>CC59</f>
        <v>3.308533916849016</v>
      </c>
      <c r="BU69" s="86">
        <f>CH59</f>
        <v>1.3194748358862145</v>
      </c>
      <c r="BV69" s="45">
        <f>BY59</f>
        <v>96</v>
      </c>
      <c r="BW69" s="45">
        <f>BR59</f>
        <v>1</v>
      </c>
      <c r="BX69" s="45">
        <f>BL59</f>
        <v>4</v>
      </c>
      <c r="BY69" s="81"/>
      <c r="BZ69" s="84">
        <v>8</v>
      </c>
      <c r="CA69" s="81"/>
      <c r="CB69" s="81"/>
      <c r="CC69" s="81"/>
      <c r="CD69" s="81"/>
      <c r="CE69" s="81"/>
      <c r="CF69" s="81"/>
      <c r="CG69" s="81"/>
      <c r="CH69" s="81"/>
      <c r="CL69" s="78" t="str">
        <f>CK35</f>
        <v>VAGABOND A'S</v>
      </c>
      <c r="CN69" s="81"/>
      <c r="CO69" s="80">
        <f>DI46</f>
        <v>0.26634382566585957</v>
      </c>
      <c r="CP69" s="80">
        <f>DJ46</f>
        <v>0.35729386892177589</v>
      </c>
      <c r="CQ69" s="81">
        <f>CV46</f>
        <v>12</v>
      </c>
      <c r="CR69" s="81">
        <f>CW46</f>
        <v>49</v>
      </c>
      <c r="CS69" s="82">
        <f>CT46</f>
        <v>12</v>
      </c>
      <c r="CT69" s="82">
        <f>DB46-DC46</f>
        <v>5</v>
      </c>
      <c r="CU69" s="82">
        <f>CR46</f>
        <v>66</v>
      </c>
      <c r="CV69" s="82">
        <f>CR59</f>
        <v>2</v>
      </c>
      <c r="CW69" s="45">
        <f>CU59</f>
        <v>10</v>
      </c>
      <c r="CX69" s="47">
        <f>DG59</f>
        <v>3.430939226519337</v>
      </c>
      <c r="CY69" s="47">
        <f>DL59</f>
        <v>1.1104972375690609</v>
      </c>
      <c r="CZ69" s="81">
        <f>DC59</f>
        <v>103</v>
      </c>
      <c r="DA69" s="81">
        <f>CV59</f>
        <v>0</v>
      </c>
      <c r="DB69" s="81">
        <f>CP59</f>
        <v>2</v>
      </c>
      <c r="DC69" s="81"/>
      <c r="DD69" s="84">
        <v>3</v>
      </c>
      <c r="DE69" s="81"/>
      <c r="DF69" s="81"/>
      <c r="DG69" s="81"/>
      <c r="DH69" s="81"/>
      <c r="DI69" s="81"/>
      <c r="DJ69" s="81"/>
      <c r="DK69" s="81"/>
      <c r="DL69" s="81"/>
    </row>
    <row r="78" spans="1:116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3"/>
      <c r="X92" s="53"/>
      <c r="Y92" s="53"/>
    </row>
  </sheetData>
  <mergeCells count="4">
    <mergeCell ref="A2:AB2"/>
    <mergeCell ref="AD2:BE2"/>
    <mergeCell ref="BG2:CH2"/>
    <mergeCell ref="CK2:DL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tabSelected="1" zoomScale="77" zoomScaleNormal="77" workbookViewId="0">
      <selection activeCell="C21" sqref="C21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1" customWidth="1"/>
    <col min="4" max="4" width="3.5" customWidth="1"/>
    <col min="5" max="5" width="10.83203125" style="30"/>
    <col min="6" max="6" width="10.83203125" style="56"/>
    <col min="7" max="13" width="10.83203125" style="31"/>
    <col min="14" max="14" width="10.83203125" style="32"/>
    <col min="15" max="15" width="14.83203125" style="56" customWidth="1"/>
    <col min="16" max="16" width="14.83203125" style="31" customWidth="1"/>
    <col min="17" max="17" width="10.83203125" style="31"/>
    <col min="18" max="18" width="10.83203125" style="74"/>
    <col min="19" max="19" width="10" customWidth="1"/>
    <col min="20" max="20" width="13.33203125" style="50" customWidth="1"/>
  </cols>
  <sheetData>
    <row r="1" spans="1:20" x14ac:dyDescent="0.2">
      <c r="A1" s="16"/>
      <c r="B1" s="16"/>
      <c r="C1" s="59"/>
      <c r="D1" s="16"/>
      <c r="E1" s="21"/>
      <c r="F1" s="52"/>
      <c r="G1" s="22"/>
      <c r="H1" s="22"/>
      <c r="I1" s="22"/>
      <c r="J1" s="22"/>
      <c r="K1" s="22"/>
      <c r="L1" s="22"/>
      <c r="M1" s="22"/>
      <c r="N1" s="23"/>
      <c r="O1" s="52"/>
      <c r="P1" s="22"/>
      <c r="Q1" s="22"/>
      <c r="R1" s="72"/>
      <c r="S1" s="16"/>
    </row>
    <row r="2" spans="1:20" ht="50" x14ac:dyDescent="0.3">
      <c r="A2" s="16"/>
      <c r="B2" s="16"/>
      <c r="C2" s="37"/>
      <c r="D2" s="15"/>
      <c r="E2" s="10" t="s">
        <v>0</v>
      </c>
      <c r="F2" s="53" t="s">
        <v>83</v>
      </c>
      <c r="G2" s="10" t="s">
        <v>1</v>
      </c>
      <c r="H2" s="10" t="s">
        <v>2</v>
      </c>
      <c r="I2" s="57" t="s">
        <v>85</v>
      </c>
      <c r="J2" s="10" t="s">
        <v>84</v>
      </c>
      <c r="K2" s="10" t="s">
        <v>79</v>
      </c>
      <c r="L2" s="57" t="s">
        <v>59</v>
      </c>
      <c r="M2" s="10" t="s">
        <v>86</v>
      </c>
      <c r="N2" s="10" t="s">
        <v>4</v>
      </c>
      <c r="O2" s="53" t="s">
        <v>6</v>
      </c>
      <c r="P2" s="10" t="s">
        <v>5</v>
      </c>
      <c r="Q2" s="43" t="s">
        <v>182</v>
      </c>
      <c r="R2" s="10" t="s">
        <v>43</v>
      </c>
      <c r="S2" s="1"/>
      <c r="T2" s="10" t="s">
        <v>19</v>
      </c>
    </row>
    <row r="3" spans="1:20" ht="115" customHeight="1" x14ac:dyDescent="0.2">
      <c r="A3" s="16"/>
      <c r="B3" s="16"/>
      <c r="C3" s="87" t="str">
        <f>'Week 6'!A68</f>
        <v>BECKWITH BOBCATS</v>
      </c>
      <c r="D3" s="88"/>
      <c r="E3" s="89">
        <f>'Week 6'!D68</f>
        <v>0.23095238095238096</v>
      </c>
      <c r="F3" s="89">
        <f>'Week 6'!E68</f>
        <v>0.29677419354838708</v>
      </c>
      <c r="G3" s="90">
        <f>'Week 6'!F68</f>
        <v>7</v>
      </c>
      <c r="H3" s="90">
        <f>'Week 6'!G68</f>
        <v>42</v>
      </c>
      <c r="I3" s="90">
        <f>'Week 6'!H68</f>
        <v>14</v>
      </c>
      <c r="J3" s="90">
        <f>'Week 6'!I68</f>
        <v>2</v>
      </c>
      <c r="K3" s="90">
        <f>'Week 6'!J68</f>
        <v>57</v>
      </c>
      <c r="L3" s="34">
        <f>'Week 6'!K68</f>
        <v>11</v>
      </c>
      <c r="M3" s="90">
        <f>'Week 6'!L68</f>
        <v>6</v>
      </c>
      <c r="N3" s="91">
        <f>'Week 6'!M68</f>
        <v>4.0379464285714279</v>
      </c>
      <c r="O3" s="89">
        <f>'Week 6'!N68</f>
        <v>1.3191964285714284</v>
      </c>
      <c r="P3" s="34">
        <f>'Week 6'!O68</f>
        <v>108</v>
      </c>
      <c r="Q3" s="97">
        <f>'Week 6'!P68</f>
        <v>3</v>
      </c>
      <c r="R3" s="92">
        <f>'Week 6'!Q68</f>
        <v>4</v>
      </c>
      <c r="S3" s="92"/>
      <c r="T3" s="93">
        <f>'Week 6'!S68</f>
        <v>3</v>
      </c>
    </row>
    <row r="4" spans="1:20" ht="115" customHeight="1" x14ac:dyDescent="0.2">
      <c r="A4" s="16"/>
      <c r="B4" s="16"/>
      <c r="C4" s="19" t="str">
        <f>'Week 6'!A69</f>
        <v>GIBBY MEET FREDDIE!</v>
      </c>
      <c r="D4" s="88"/>
      <c r="E4" s="33">
        <f>'Week 6'!D69</f>
        <v>0.26869158878504673</v>
      </c>
      <c r="F4" s="33">
        <f>'Week 6'!E69</f>
        <v>0.33049040511727079</v>
      </c>
      <c r="G4" s="34">
        <f>'Week 6'!F69</f>
        <v>20</v>
      </c>
      <c r="H4" s="34">
        <f>'Week 6'!G69</f>
        <v>65</v>
      </c>
      <c r="I4" s="34">
        <f>'Week 6'!H69</f>
        <v>18</v>
      </c>
      <c r="J4" s="34">
        <f>'Week 6'!I69</f>
        <v>9</v>
      </c>
      <c r="K4" s="34">
        <f>'Week 6'!J69</f>
        <v>64</v>
      </c>
      <c r="L4" s="90">
        <f>'Week 6'!K69</f>
        <v>8</v>
      </c>
      <c r="M4" s="90">
        <f>'Week 6'!L69</f>
        <v>6</v>
      </c>
      <c r="N4" s="35">
        <f>'Week 6'!M69</f>
        <v>3.7168831168831176</v>
      </c>
      <c r="O4" s="96">
        <f>'Week 6'!N69</f>
        <v>1.1142857142857145</v>
      </c>
      <c r="P4" s="90">
        <f>'Week 6'!O69</f>
        <v>88</v>
      </c>
      <c r="Q4" s="90">
        <f>'Week 6'!P69</f>
        <v>1</v>
      </c>
      <c r="R4" s="92">
        <f>'Week 6'!Q69</f>
        <v>4</v>
      </c>
      <c r="S4" s="92"/>
      <c r="T4" s="58">
        <f>'Week 6'!S69</f>
        <v>9</v>
      </c>
    </row>
    <row r="5" spans="1:20" x14ac:dyDescent="0.2">
      <c r="A5" s="16"/>
      <c r="B5" s="16"/>
      <c r="C5" s="59"/>
      <c r="D5" s="16"/>
      <c r="E5" s="21"/>
      <c r="F5" s="52"/>
      <c r="G5" s="22"/>
      <c r="H5" s="22"/>
      <c r="I5" s="22"/>
      <c r="J5" s="22"/>
      <c r="K5" s="22"/>
      <c r="L5" s="22"/>
      <c r="M5" s="22"/>
      <c r="N5" s="23"/>
      <c r="O5" s="52"/>
      <c r="P5" s="22"/>
      <c r="Q5" s="22"/>
      <c r="R5" s="72"/>
      <c r="S5" s="16"/>
    </row>
    <row r="6" spans="1:20" ht="16" x14ac:dyDescent="0.2">
      <c r="A6" s="16"/>
      <c r="B6" s="17"/>
      <c r="C6" s="60"/>
      <c r="D6" s="17"/>
      <c r="E6" s="24"/>
      <c r="F6" s="54"/>
      <c r="G6" s="25"/>
      <c r="H6" s="25"/>
      <c r="I6" s="25"/>
      <c r="J6" s="25"/>
      <c r="K6" s="25"/>
      <c r="L6" s="25"/>
      <c r="M6" s="25"/>
      <c r="N6" s="26"/>
      <c r="O6" s="54"/>
      <c r="P6" s="25"/>
      <c r="Q6" s="25"/>
      <c r="R6" s="73"/>
      <c r="S6" s="17"/>
      <c r="T6" s="17"/>
    </row>
    <row r="7" spans="1:20" x14ac:dyDescent="0.2">
      <c r="A7" s="16"/>
      <c r="B7" s="16"/>
      <c r="C7" s="59"/>
      <c r="D7" s="16"/>
      <c r="E7" s="21"/>
      <c r="F7" s="52"/>
      <c r="G7" s="22"/>
      <c r="H7" s="22"/>
      <c r="I7" s="22"/>
      <c r="J7" s="22"/>
      <c r="K7" s="22"/>
      <c r="L7" s="22"/>
      <c r="M7" s="22"/>
      <c r="N7" s="23"/>
      <c r="O7" s="52"/>
      <c r="P7" s="22"/>
      <c r="Q7" s="22"/>
      <c r="R7" s="72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3" t="s">
        <v>83</v>
      </c>
      <c r="G8" s="10" t="s">
        <v>1</v>
      </c>
      <c r="H8" s="10" t="s">
        <v>2</v>
      </c>
      <c r="I8" s="57" t="s">
        <v>85</v>
      </c>
      <c r="J8" s="10" t="s">
        <v>84</v>
      </c>
      <c r="K8" s="10" t="s">
        <v>79</v>
      </c>
      <c r="L8" s="57" t="s">
        <v>59</v>
      </c>
      <c r="M8" s="10" t="s">
        <v>86</v>
      </c>
      <c r="N8" s="10" t="s">
        <v>4</v>
      </c>
      <c r="O8" s="53" t="s">
        <v>6</v>
      </c>
      <c r="P8" s="10" t="s">
        <v>5</v>
      </c>
      <c r="Q8" s="43" t="s">
        <v>182</v>
      </c>
      <c r="R8" s="10" t="s">
        <v>43</v>
      </c>
      <c r="S8" s="1"/>
      <c r="T8" s="51" t="s">
        <v>19</v>
      </c>
    </row>
    <row r="9" spans="1:20" ht="115" customHeight="1" x14ac:dyDescent="0.2">
      <c r="A9" s="16"/>
      <c r="B9" s="16"/>
      <c r="C9" s="87" t="str">
        <f>'Week 6'!AE68</f>
        <v>IMPOSSIBLE DREAMERS</v>
      </c>
      <c r="D9" s="88"/>
      <c r="E9" s="89">
        <f>'Week 6'!AH68</f>
        <v>0.2868421052631579</v>
      </c>
      <c r="F9" s="89">
        <f>'Week 6'!AI68</f>
        <v>0.34278959810874704</v>
      </c>
      <c r="G9" s="90">
        <f>'Week 6'!AJ68</f>
        <v>15</v>
      </c>
      <c r="H9" s="90">
        <f>'Week 6'!AK68</f>
        <v>59</v>
      </c>
      <c r="I9" s="90">
        <f>'Week 6'!AL68</f>
        <v>19</v>
      </c>
      <c r="J9" s="90">
        <f>'Week 6'!AM68</f>
        <v>4</v>
      </c>
      <c r="K9" s="90">
        <f>'Week 6'!AN68</f>
        <v>56</v>
      </c>
      <c r="L9" s="90">
        <f>'Week 6'!AO68</f>
        <v>7</v>
      </c>
      <c r="M9" s="34">
        <f>'Week 6'!AP68</f>
        <v>3</v>
      </c>
      <c r="N9" s="91">
        <f>'Week 6'!AQ68</f>
        <v>5.3138297872340416</v>
      </c>
      <c r="O9" s="89">
        <f>'Week 6'!AR68</f>
        <v>1.428191489361702</v>
      </c>
      <c r="P9" s="90">
        <f>'Week 6'!AS68</f>
        <v>79</v>
      </c>
      <c r="Q9" s="34">
        <f>'Week 6'!AT68</f>
        <v>2</v>
      </c>
      <c r="R9" s="94">
        <f>'Week 6'!AU68</f>
        <v>3</v>
      </c>
      <c r="S9" s="95"/>
      <c r="T9" s="93">
        <f>'Week 6'!AW68</f>
        <v>2</v>
      </c>
    </row>
    <row r="10" spans="1:20" ht="115" customHeight="1" x14ac:dyDescent="0.2">
      <c r="A10" s="16"/>
      <c r="B10" s="16"/>
      <c r="C10" s="19" t="str">
        <f>'Week 6'!AE69</f>
        <v>THE BUSCH LEAGUERS</v>
      </c>
      <c r="D10" s="88"/>
      <c r="E10" s="33">
        <f>'Week 6'!AH69</f>
        <v>0.33542976939203356</v>
      </c>
      <c r="F10" s="33">
        <f>'Week 6'!AI69</f>
        <v>0.39272030651340994</v>
      </c>
      <c r="G10" s="34">
        <f>'Week 6'!AJ69</f>
        <v>31</v>
      </c>
      <c r="H10" s="34">
        <f>'Week 6'!AK69</f>
        <v>93</v>
      </c>
      <c r="I10" s="34">
        <f>'Week 6'!AL69</f>
        <v>30</v>
      </c>
      <c r="J10" s="34">
        <f>'Week 6'!AM69</f>
        <v>16</v>
      </c>
      <c r="K10" s="34">
        <f>'Week 6'!AN69</f>
        <v>86</v>
      </c>
      <c r="L10" s="34">
        <f>'Week 6'!AO69</f>
        <v>8</v>
      </c>
      <c r="M10" s="90">
        <f>'Week 6'!AP69</f>
        <v>2</v>
      </c>
      <c r="N10" s="35">
        <f>'Week 6'!AQ69</f>
        <v>3.8987068965517242</v>
      </c>
      <c r="O10" s="33">
        <f>'Week 6'!AR69</f>
        <v>1.2801724137931034</v>
      </c>
      <c r="P10" s="34">
        <f>'Week 6'!AS69</f>
        <v>95</v>
      </c>
      <c r="Q10" s="90">
        <f>'Week 6'!AT69</f>
        <v>1</v>
      </c>
      <c r="R10" s="62">
        <f>'Week 6'!AU69</f>
        <v>4</v>
      </c>
      <c r="S10" s="95"/>
      <c r="T10" s="58">
        <f>'Week 6'!AW69</f>
        <v>12</v>
      </c>
    </row>
    <row r="11" spans="1:20" x14ac:dyDescent="0.2">
      <c r="A11" s="16"/>
      <c r="B11" s="16"/>
      <c r="C11" s="59"/>
      <c r="D11" s="16"/>
      <c r="E11" s="27"/>
      <c r="F11" s="55"/>
      <c r="G11" s="28"/>
      <c r="H11" s="28"/>
      <c r="I11" s="28"/>
      <c r="J11" s="28"/>
      <c r="K11" s="28"/>
      <c r="L11" s="28"/>
      <c r="M11" s="28"/>
      <c r="N11" s="29"/>
      <c r="O11" s="55"/>
      <c r="P11" s="28"/>
      <c r="Q11" s="28"/>
      <c r="R11" s="18"/>
      <c r="S11" s="16"/>
    </row>
    <row r="12" spans="1:20" ht="16" x14ac:dyDescent="0.2">
      <c r="A12" s="16"/>
      <c r="B12" s="17"/>
      <c r="C12" s="60"/>
      <c r="D12" s="17"/>
      <c r="E12" s="24"/>
      <c r="F12" s="54"/>
      <c r="G12" s="25"/>
      <c r="H12" s="25"/>
      <c r="I12" s="25"/>
      <c r="J12" s="25"/>
      <c r="K12" s="25"/>
      <c r="L12" s="25"/>
      <c r="M12" s="25"/>
      <c r="N12" s="26"/>
      <c r="O12" s="54"/>
      <c r="P12" s="25"/>
      <c r="Q12" s="25"/>
      <c r="R12" s="73"/>
      <c r="S12" s="17"/>
      <c r="T12" s="17"/>
    </row>
    <row r="13" spans="1:20" x14ac:dyDescent="0.2">
      <c r="A13" s="16"/>
      <c r="B13" s="16"/>
      <c r="C13" s="59"/>
      <c r="D13" s="16"/>
      <c r="E13" s="27"/>
      <c r="F13" s="55"/>
      <c r="G13" s="28"/>
      <c r="H13" s="28"/>
      <c r="I13" s="28"/>
      <c r="J13" s="28"/>
      <c r="K13" s="28"/>
      <c r="L13" s="28"/>
      <c r="M13" s="28"/>
      <c r="N13" s="29"/>
      <c r="O13" s="55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3" t="s">
        <v>83</v>
      </c>
      <c r="G14" s="10" t="s">
        <v>1</v>
      </c>
      <c r="H14" s="10" t="s">
        <v>2</v>
      </c>
      <c r="I14" s="57" t="s">
        <v>85</v>
      </c>
      <c r="J14" s="10" t="s">
        <v>84</v>
      </c>
      <c r="K14" s="10" t="s">
        <v>79</v>
      </c>
      <c r="L14" s="57" t="s">
        <v>59</v>
      </c>
      <c r="M14" s="10" t="s">
        <v>86</v>
      </c>
      <c r="N14" s="10" t="s">
        <v>4</v>
      </c>
      <c r="O14" s="53" t="s">
        <v>6</v>
      </c>
      <c r="P14" s="10" t="s">
        <v>5</v>
      </c>
      <c r="Q14" s="43" t="s">
        <v>182</v>
      </c>
      <c r="R14" s="10" t="s">
        <v>43</v>
      </c>
      <c r="S14" s="43"/>
      <c r="T14" s="51" t="s">
        <v>19</v>
      </c>
    </row>
    <row r="15" spans="1:20" ht="115" customHeight="1" x14ac:dyDescent="0.2">
      <c r="A15" s="16"/>
      <c r="B15" s="16"/>
      <c r="C15" s="87" t="str">
        <f>'Week 6'!BH68</f>
        <v>NAKED RIDER &amp; THE BULL</v>
      </c>
      <c r="D15" s="88"/>
      <c r="E15" s="33">
        <f>'Week 6'!BK68</f>
        <v>0.26233766233766231</v>
      </c>
      <c r="F15" s="89">
        <f>'Week 6'!BL68</f>
        <v>0.32159624413145538</v>
      </c>
      <c r="G15" s="90">
        <f>'Week 6'!BM68</f>
        <v>11</v>
      </c>
      <c r="H15" s="90">
        <f>'Week 6'!BN68</f>
        <v>56</v>
      </c>
      <c r="I15" s="34">
        <f>'Week 6'!BO68</f>
        <v>17</v>
      </c>
      <c r="J15" s="34">
        <f>'Week 6'!BP68</f>
        <v>4</v>
      </c>
      <c r="K15" s="34">
        <f>'Week 6'!BQ68</f>
        <v>56</v>
      </c>
      <c r="L15" s="90">
        <f>'Week 6'!BR68</f>
        <v>10</v>
      </c>
      <c r="M15" s="34">
        <f>'Week 6'!BS68</f>
        <v>12</v>
      </c>
      <c r="N15" s="91">
        <f>'Week 6'!BT68</f>
        <v>3.4593749999999996</v>
      </c>
      <c r="O15" s="89">
        <f>'Week 6'!BU68</f>
        <v>1.3218749999999999</v>
      </c>
      <c r="P15" s="90">
        <f>'Week 6'!BV68</f>
        <v>80</v>
      </c>
      <c r="Q15" s="90">
        <f>'Week 6'!BW68</f>
        <v>0</v>
      </c>
      <c r="R15" s="94">
        <f>'Week 6'!BX68</f>
        <v>0</v>
      </c>
      <c r="S15" s="94"/>
      <c r="T15" s="93">
        <f>'Week 6'!BZ68</f>
        <v>5</v>
      </c>
    </row>
    <row r="16" spans="1:20" ht="115" customHeight="1" x14ac:dyDescent="0.2">
      <c r="A16" s="16"/>
      <c r="B16" s="16"/>
      <c r="C16" s="19" t="str">
        <f>'Week 6'!BH69</f>
        <v>THE DIBBLERS</v>
      </c>
      <c r="D16" s="87"/>
      <c r="E16" s="89">
        <f>'Week 6'!BK69</f>
        <v>0.24581005586592178</v>
      </c>
      <c r="F16" s="33">
        <f>'Week 6'!BL69</f>
        <v>0.32843137254901961</v>
      </c>
      <c r="G16" s="34">
        <f>'Week 6'!BM69</f>
        <v>19</v>
      </c>
      <c r="H16" s="34">
        <f>'Week 6'!BN69</f>
        <v>57</v>
      </c>
      <c r="I16" s="90">
        <f>'Week 6'!BO69</f>
        <v>14</v>
      </c>
      <c r="J16" s="90">
        <f>'Week 6'!BP69</f>
        <v>3</v>
      </c>
      <c r="K16" s="90">
        <f>'Week 6'!BQ69</f>
        <v>51</v>
      </c>
      <c r="L16" s="90">
        <f>'Week 6'!BR69</f>
        <v>10</v>
      </c>
      <c r="M16" s="90">
        <f>'Week 6'!BS69</f>
        <v>1</v>
      </c>
      <c r="N16" s="35">
        <f>'Week 6'!BT69</f>
        <v>3.308533916849016</v>
      </c>
      <c r="O16" s="33">
        <f>'Week 6'!BU69</f>
        <v>1.3194748358862145</v>
      </c>
      <c r="P16" s="34">
        <f>'Week 6'!BV69</f>
        <v>96</v>
      </c>
      <c r="Q16" s="34">
        <f>'Week 6'!BW69</f>
        <v>1</v>
      </c>
      <c r="R16" s="62">
        <f>'Week 6'!BX69</f>
        <v>4</v>
      </c>
      <c r="S16" s="94"/>
      <c r="T16" s="58">
        <f>'Week 6'!BZ69</f>
        <v>8</v>
      </c>
    </row>
    <row r="17" spans="1:20" x14ac:dyDescent="0.2">
      <c r="A17" s="16"/>
      <c r="B17" s="16"/>
      <c r="C17" s="59"/>
      <c r="D17" s="16"/>
      <c r="E17" s="21"/>
      <c r="F17" s="52"/>
      <c r="G17" s="22"/>
      <c r="H17" s="22"/>
      <c r="I17" s="22"/>
      <c r="J17" s="22"/>
      <c r="K17" s="22"/>
      <c r="L17" s="22"/>
      <c r="M17" s="22"/>
      <c r="N17" s="23"/>
      <c r="O17" s="52"/>
      <c r="P17" s="22"/>
      <c r="Q17" s="22"/>
      <c r="R17" s="72"/>
      <c r="S17" s="16"/>
    </row>
    <row r="18" spans="1:20" ht="16" x14ac:dyDescent="0.2">
      <c r="A18" s="16"/>
      <c r="B18" s="17"/>
      <c r="C18" s="60"/>
      <c r="D18" s="17"/>
      <c r="E18" s="24"/>
      <c r="F18" s="54"/>
      <c r="G18" s="25"/>
      <c r="H18" s="25"/>
      <c r="I18" s="25"/>
      <c r="J18" s="25"/>
      <c r="K18" s="25"/>
      <c r="L18" s="25"/>
      <c r="M18" s="25"/>
      <c r="N18" s="26"/>
      <c r="O18" s="54"/>
      <c r="P18" s="25"/>
      <c r="Q18" s="25"/>
      <c r="R18" s="73"/>
      <c r="S18" s="17"/>
      <c r="T18" s="17"/>
    </row>
    <row r="19" spans="1:20" x14ac:dyDescent="0.2">
      <c r="A19" s="16"/>
      <c r="B19" s="16"/>
      <c r="C19" s="59"/>
      <c r="D19" s="16"/>
      <c r="E19" s="27"/>
      <c r="F19" s="55"/>
      <c r="G19" s="28"/>
      <c r="H19" s="28"/>
      <c r="I19" s="28"/>
      <c r="J19" s="28"/>
      <c r="K19" s="28"/>
      <c r="L19" s="28"/>
      <c r="M19" s="28"/>
      <c r="N19" s="29"/>
      <c r="O19" s="55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3" t="s">
        <v>83</v>
      </c>
      <c r="G20" s="10" t="s">
        <v>1</v>
      </c>
      <c r="H20" s="10" t="s">
        <v>2</v>
      </c>
      <c r="I20" s="57" t="s">
        <v>85</v>
      </c>
      <c r="J20" s="10" t="s">
        <v>84</v>
      </c>
      <c r="K20" s="10" t="s">
        <v>79</v>
      </c>
      <c r="L20" s="57" t="s">
        <v>59</v>
      </c>
      <c r="M20" s="10" t="s">
        <v>86</v>
      </c>
      <c r="N20" s="10" t="s">
        <v>4</v>
      </c>
      <c r="O20" s="53" t="s">
        <v>6</v>
      </c>
      <c r="P20" s="10" t="s">
        <v>5</v>
      </c>
      <c r="Q20" s="43" t="s">
        <v>182</v>
      </c>
      <c r="R20" s="10" t="s">
        <v>43</v>
      </c>
      <c r="S20" s="3"/>
      <c r="T20" s="51" t="s">
        <v>19</v>
      </c>
    </row>
    <row r="21" spans="1:20" ht="115" customHeight="1" x14ac:dyDescent="0.2">
      <c r="A21" s="16"/>
      <c r="B21" s="16"/>
      <c r="C21" s="19" t="str">
        <f>'Week 6'!CL68</f>
        <v>BOILERMEN</v>
      </c>
      <c r="D21" s="88"/>
      <c r="E21" s="33">
        <f>'Week 6'!CO68</f>
        <v>0.29453681710213775</v>
      </c>
      <c r="F21" s="33">
        <f>'Week 6'!CP68</f>
        <v>0.36919831223628691</v>
      </c>
      <c r="G21" s="34">
        <f>'Week 6'!CQ68</f>
        <v>20</v>
      </c>
      <c r="H21" s="34">
        <f>'Week 6'!CR68</f>
        <v>68</v>
      </c>
      <c r="I21" s="34">
        <f>'Week 6'!CS68</f>
        <v>18</v>
      </c>
      <c r="J21" s="34">
        <f>'Week 6'!CT68</f>
        <v>13</v>
      </c>
      <c r="K21" s="34">
        <f>'Week 6'!CU68</f>
        <v>77</v>
      </c>
      <c r="L21" s="34">
        <f>'Week 6'!CV68</f>
        <v>7</v>
      </c>
      <c r="M21" s="90">
        <f>'Week 6'!CW68</f>
        <v>2</v>
      </c>
      <c r="N21" s="91">
        <f>'Week 6'!CX68</f>
        <v>3.9836065573770489</v>
      </c>
      <c r="O21" s="89">
        <f>'Week 6'!CY68</f>
        <v>1.3278688524590163</v>
      </c>
      <c r="P21" s="34">
        <f>'Week 6'!CZ68</f>
        <v>104</v>
      </c>
      <c r="Q21" s="34">
        <f>'Week 6'!DA68</f>
        <v>1</v>
      </c>
      <c r="R21" s="94">
        <f>'Week 6'!DB68</f>
        <v>2</v>
      </c>
      <c r="S21" s="94"/>
      <c r="T21" s="58">
        <f>'Week 6'!DD68</f>
        <v>10</v>
      </c>
    </row>
    <row r="22" spans="1:20" ht="115" customHeight="1" x14ac:dyDescent="0.2">
      <c r="A22" s="16"/>
      <c r="B22" s="16"/>
      <c r="C22" s="87" t="str">
        <f>'Week 6'!CL69</f>
        <v>VAGABOND A'S</v>
      </c>
      <c r="D22" s="87"/>
      <c r="E22" s="89">
        <f>'Week 6'!CO69</f>
        <v>0.26634382566585957</v>
      </c>
      <c r="F22" s="89">
        <f>'Week 6'!CP69</f>
        <v>0.35729386892177589</v>
      </c>
      <c r="G22" s="90">
        <f>'Week 6'!CQ69</f>
        <v>12</v>
      </c>
      <c r="H22" s="90">
        <f>'Week 6'!CR69</f>
        <v>49</v>
      </c>
      <c r="I22" s="90">
        <f>'Week 6'!CS69</f>
        <v>12</v>
      </c>
      <c r="J22" s="90">
        <f>'Week 6'!CT69</f>
        <v>5</v>
      </c>
      <c r="K22" s="90">
        <f>'Week 6'!CU69</f>
        <v>66</v>
      </c>
      <c r="L22" s="90">
        <f>'Week 6'!CV69</f>
        <v>2</v>
      </c>
      <c r="M22" s="34">
        <f>'Week 6'!CW69</f>
        <v>10</v>
      </c>
      <c r="N22" s="35">
        <f>'Week 6'!CX69</f>
        <v>3.430939226519337</v>
      </c>
      <c r="O22" s="33">
        <f>'Week 6'!CY69</f>
        <v>1.1104972375690609</v>
      </c>
      <c r="P22" s="90">
        <f>'Week 6'!CZ69</f>
        <v>103</v>
      </c>
      <c r="Q22" s="90">
        <f>'Week 6'!DA69</f>
        <v>0</v>
      </c>
      <c r="R22" s="94">
        <f>'Week 6'!DB69</f>
        <v>2</v>
      </c>
      <c r="S22" s="94"/>
      <c r="T22" s="93">
        <f>'Week 6'!DD69</f>
        <v>3</v>
      </c>
    </row>
    <row r="23" spans="1:20" x14ac:dyDescent="0.2">
      <c r="A23" s="16"/>
      <c r="B23" s="16"/>
      <c r="C23" s="59"/>
      <c r="D23" s="16"/>
      <c r="E23" s="21"/>
      <c r="F23" s="52"/>
      <c r="G23" s="22"/>
      <c r="H23" s="22"/>
      <c r="I23" s="22"/>
      <c r="J23" s="22"/>
      <c r="K23" s="22"/>
      <c r="L23" s="22"/>
      <c r="M23" s="22"/>
      <c r="N23" s="23"/>
      <c r="O23" s="52"/>
      <c r="P23" s="22"/>
      <c r="Q23" s="22"/>
      <c r="R23" s="72"/>
      <c r="S23" s="16"/>
    </row>
    <row r="24" spans="1:20" ht="16" x14ac:dyDescent="0.2">
      <c r="B24" s="17"/>
      <c r="C24" s="60"/>
      <c r="D24" s="17"/>
      <c r="E24" s="24"/>
      <c r="F24" s="54"/>
      <c r="G24" s="25"/>
      <c r="H24" s="25"/>
      <c r="I24" s="25"/>
      <c r="J24" s="25"/>
      <c r="K24" s="25"/>
      <c r="L24" s="25"/>
      <c r="M24" s="25"/>
      <c r="N24" s="26"/>
      <c r="O24" s="54"/>
      <c r="P24" s="25"/>
      <c r="Q24" s="25"/>
      <c r="R24" s="73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506"/>
  <sheetViews>
    <sheetView topLeftCell="A67" workbookViewId="0">
      <selection activeCell="A88" sqref="A88"/>
    </sheetView>
  </sheetViews>
  <sheetFormatPr baseColWidth="10" defaultRowHeight="16" x14ac:dyDescent="0.2"/>
  <sheetData>
    <row r="1" spans="1:26" ht="17" x14ac:dyDescent="0.2">
      <c r="A1" s="68" t="s">
        <v>27</v>
      </c>
      <c r="B1" s="68" t="s">
        <v>28</v>
      </c>
      <c r="C1" s="68" t="s">
        <v>29</v>
      </c>
      <c r="D1" s="68" t="s">
        <v>168</v>
      </c>
      <c r="E1" s="68" t="s">
        <v>25</v>
      </c>
      <c r="F1" s="68" t="s">
        <v>23</v>
      </c>
      <c r="G1" s="68" t="s">
        <v>30</v>
      </c>
      <c r="H1" s="68" t="s">
        <v>10</v>
      </c>
      <c r="I1" s="68" t="s">
        <v>11</v>
      </c>
      <c r="J1" s="68" t="s">
        <v>1</v>
      </c>
      <c r="K1" s="68" t="s">
        <v>2</v>
      </c>
      <c r="L1" s="68" t="s">
        <v>31</v>
      </c>
      <c r="M1" s="68" t="s">
        <v>32</v>
      </c>
      <c r="N1" s="68" t="s">
        <v>33</v>
      </c>
      <c r="O1" s="68" t="s">
        <v>34</v>
      </c>
      <c r="P1" s="68" t="s">
        <v>3</v>
      </c>
      <c r="Q1" s="68" t="s">
        <v>35</v>
      </c>
      <c r="R1" s="68" t="s">
        <v>36</v>
      </c>
      <c r="S1" s="68" t="s">
        <v>37</v>
      </c>
      <c r="T1" s="68" t="s">
        <v>38</v>
      </c>
      <c r="U1" s="68" t="s">
        <v>39</v>
      </c>
      <c r="V1" s="68" t="s">
        <v>169</v>
      </c>
      <c r="W1" s="68" t="s">
        <v>0</v>
      </c>
      <c r="X1" s="68" t="s">
        <v>40</v>
      </c>
      <c r="Y1" s="68" t="s">
        <v>41</v>
      </c>
      <c r="Z1" s="68" t="s">
        <v>170</v>
      </c>
    </row>
    <row r="2" spans="1:26" ht="17" x14ac:dyDescent="0.2">
      <c r="A2" s="13" t="s">
        <v>277</v>
      </c>
      <c r="B2" s="69">
        <v>14</v>
      </c>
      <c r="C2" s="69">
        <v>14</v>
      </c>
      <c r="D2" s="69">
        <v>64</v>
      </c>
      <c r="E2" s="69">
        <v>63</v>
      </c>
      <c r="F2" s="69">
        <v>7</v>
      </c>
      <c r="G2" s="69">
        <v>22</v>
      </c>
      <c r="H2" s="69">
        <v>5</v>
      </c>
      <c r="I2" s="69">
        <v>1</v>
      </c>
      <c r="J2" s="69">
        <v>1</v>
      </c>
      <c r="K2" s="69">
        <v>13</v>
      </c>
      <c r="L2" s="69">
        <v>1</v>
      </c>
      <c r="M2" s="69">
        <v>1</v>
      </c>
      <c r="N2" s="69">
        <v>0</v>
      </c>
      <c r="O2" s="69">
        <v>14</v>
      </c>
      <c r="P2" s="69">
        <v>0</v>
      </c>
      <c r="Q2" s="69">
        <v>1</v>
      </c>
      <c r="R2" s="69">
        <v>0</v>
      </c>
      <c r="S2" s="69">
        <v>0</v>
      </c>
      <c r="T2" s="69">
        <v>0</v>
      </c>
      <c r="U2" s="69">
        <v>0</v>
      </c>
      <c r="V2" s="69">
        <v>12</v>
      </c>
      <c r="W2" s="69">
        <v>0.34899999999999998</v>
      </c>
      <c r="X2" s="69">
        <v>0.35899999999999999</v>
      </c>
      <c r="Y2" s="69">
        <v>0.50800000000000001</v>
      </c>
      <c r="Z2" s="69">
        <v>85.7</v>
      </c>
    </row>
    <row r="3" spans="1:26" ht="17" x14ac:dyDescent="0.2">
      <c r="A3" s="13" t="s">
        <v>237</v>
      </c>
      <c r="B3" s="69">
        <v>14</v>
      </c>
      <c r="C3" s="69">
        <v>14</v>
      </c>
      <c r="D3" s="69">
        <v>69</v>
      </c>
      <c r="E3" s="69">
        <v>62</v>
      </c>
      <c r="F3" s="69">
        <v>14</v>
      </c>
      <c r="G3" s="69">
        <v>22</v>
      </c>
      <c r="H3" s="69">
        <v>3</v>
      </c>
      <c r="I3" s="69">
        <v>1</v>
      </c>
      <c r="J3" s="69">
        <v>6</v>
      </c>
      <c r="K3" s="69">
        <v>18</v>
      </c>
      <c r="L3" s="69">
        <v>6</v>
      </c>
      <c r="M3" s="69">
        <v>0</v>
      </c>
      <c r="N3" s="69">
        <v>1</v>
      </c>
      <c r="O3" s="69">
        <v>4</v>
      </c>
      <c r="P3" s="69">
        <v>0</v>
      </c>
      <c r="Q3" s="69">
        <v>0</v>
      </c>
      <c r="R3" s="69">
        <v>0</v>
      </c>
      <c r="S3" s="69">
        <v>0</v>
      </c>
      <c r="T3" s="69">
        <v>0</v>
      </c>
      <c r="U3" s="69">
        <v>0</v>
      </c>
      <c r="V3" s="69">
        <v>11</v>
      </c>
      <c r="W3" s="69">
        <v>0.35499999999999998</v>
      </c>
      <c r="X3" s="69">
        <v>0.42</v>
      </c>
      <c r="Y3" s="69">
        <v>0.72599999999999998</v>
      </c>
      <c r="Z3" s="69">
        <v>78.599999999999994</v>
      </c>
    </row>
    <row r="4" spans="1:26" ht="17" x14ac:dyDescent="0.2">
      <c r="A4" s="13" t="s">
        <v>206</v>
      </c>
      <c r="B4" s="69">
        <v>14</v>
      </c>
      <c r="C4" s="69">
        <v>14</v>
      </c>
      <c r="D4" s="69">
        <v>66</v>
      </c>
      <c r="E4" s="69">
        <v>62</v>
      </c>
      <c r="F4" s="69">
        <v>13</v>
      </c>
      <c r="G4" s="69">
        <v>16</v>
      </c>
      <c r="H4" s="69">
        <v>5</v>
      </c>
      <c r="I4" s="69">
        <v>0</v>
      </c>
      <c r="J4" s="69">
        <v>2</v>
      </c>
      <c r="K4" s="69">
        <v>9</v>
      </c>
      <c r="L4" s="69">
        <v>2</v>
      </c>
      <c r="M4" s="69">
        <v>0</v>
      </c>
      <c r="N4" s="69">
        <v>1</v>
      </c>
      <c r="O4" s="69">
        <v>13</v>
      </c>
      <c r="P4" s="69">
        <v>4</v>
      </c>
      <c r="Q4" s="69">
        <v>2</v>
      </c>
      <c r="R4" s="69">
        <v>1</v>
      </c>
      <c r="S4" s="69">
        <v>0</v>
      </c>
      <c r="T4" s="69">
        <v>3</v>
      </c>
      <c r="U4" s="69">
        <v>0</v>
      </c>
      <c r="V4" s="69">
        <v>8</v>
      </c>
      <c r="W4" s="69">
        <v>0.25800000000000001</v>
      </c>
      <c r="X4" s="69">
        <v>0.29199999999999998</v>
      </c>
      <c r="Y4" s="69">
        <v>0.435</v>
      </c>
      <c r="Z4" s="69">
        <v>57.1</v>
      </c>
    </row>
    <row r="5" spans="1:26" ht="17" x14ac:dyDescent="0.2">
      <c r="A5" s="13" t="s">
        <v>191</v>
      </c>
      <c r="B5" s="69">
        <v>14</v>
      </c>
      <c r="C5" s="69">
        <v>14</v>
      </c>
      <c r="D5" s="69">
        <v>65</v>
      </c>
      <c r="E5" s="69">
        <v>62</v>
      </c>
      <c r="F5" s="69">
        <v>9</v>
      </c>
      <c r="G5" s="69">
        <v>17</v>
      </c>
      <c r="H5" s="69">
        <v>2</v>
      </c>
      <c r="I5" s="69">
        <v>0</v>
      </c>
      <c r="J5" s="69">
        <v>0</v>
      </c>
      <c r="K5" s="69">
        <v>7</v>
      </c>
      <c r="L5" s="69">
        <v>3</v>
      </c>
      <c r="M5" s="69">
        <v>0</v>
      </c>
      <c r="N5" s="69">
        <v>0</v>
      </c>
      <c r="O5" s="69">
        <v>2</v>
      </c>
      <c r="P5" s="69">
        <v>7</v>
      </c>
      <c r="Q5" s="69">
        <v>1</v>
      </c>
      <c r="R5" s="69">
        <v>0</v>
      </c>
      <c r="S5" s="69">
        <v>0</v>
      </c>
      <c r="T5" s="69">
        <v>1</v>
      </c>
      <c r="U5" s="69">
        <v>0</v>
      </c>
      <c r="V5" s="69">
        <v>11</v>
      </c>
      <c r="W5" s="69">
        <v>0.27400000000000002</v>
      </c>
      <c r="X5" s="69">
        <v>0.308</v>
      </c>
      <c r="Y5" s="69">
        <v>0.30599999999999999</v>
      </c>
      <c r="Z5" s="69">
        <v>78.599999999999994</v>
      </c>
    </row>
    <row r="6" spans="1:26" ht="17" x14ac:dyDescent="0.2">
      <c r="A6" s="13" t="s">
        <v>130</v>
      </c>
      <c r="B6" s="69">
        <v>14</v>
      </c>
      <c r="C6" s="69">
        <v>13</v>
      </c>
      <c r="D6" s="69">
        <v>66</v>
      </c>
      <c r="E6" s="69">
        <v>61</v>
      </c>
      <c r="F6" s="69">
        <v>10</v>
      </c>
      <c r="G6" s="69">
        <v>22</v>
      </c>
      <c r="H6" s="69">
        <v>4</v>
      </c>
      <c r="I6" s="69">
        <v>0</v>
      </c>
      <c r="J6" s="69">
        <v>0</v>
      </c>
      <c r="K6" s="69">
        <v>9</v>
      </c>
      <c r="L6" s="69">
        <v>2</v>
      </c>
      <c r="M6" s="69">
        <v>0</v>
      </c>
      <c r="N6" s="69">
        <v>0</v>
      </c>
      <c r="O6" s="69">
        <v>5</v>
      </c>
      <c r="P6" s="69">
        <v>5</v>
      </c>
      <c r="Q6" s="69">
        <v>1</v>
      </c>
      <c r="R6" s="69">
        <v>1</v>
      </c>
      <c r="S6" s="69">
        <v>2</v>
      </c>
      <c r="T6" s="69">
        <v>0</v>
      </c>
      <c r="U6" s="69">
        <v>0</v>
      </c>
      <c r="V6" s="69">
        <v>10</v>
      </c>
      <c r="W6" s="69">
        <v>0.36099999999999999</v>
      </c>
      <c r="X6" s="69">
        <v>0.36899999999999999</v>
      </c>
      <c r="Y6" s="69">
        <v>0.42599999999999999</v>
      </c>
      <c r="Z6" s="69">
        <v>71.400000000000006</v>
      </c>
    </row>
    <row r="7" spans="1:26" ht="17" x14ac:dyDescent="0.2">
      <c r="A7" s="13" t="s">
        <v>578</v>
      </c>
      <c r="B7" s="69">
        <v>14</v>
      </c>
      <c r="C7" s="69">
        <v>14</v>
      </c>
      <c r="D7" s="69">
        <v>67</v>
      </c>
      <c r="E7" s="69">
        <v>60</v>
      </c>
      <c r="F7" s="69">
        <v>6</v>
      </c>
      <c r="G7" s="69">
        <v>23</v>
      </c>
      <c r="H7" s="69">
        <v>4</v>
      </c>
      <c r="I7" s="69">
        <v>0</v>
      </c>
      <c r="J7" s="69">
        <v>3</v>
      </c>
      <c r="K7" s="69">
        <v>18</v>
      </c>
      <c r="L7" s="69">
        <v>7</v>
      </c>
      <c r="M7" s="69">
        <v>0</v>
      </c>
      <c r="N7" s="69">
        <v>0</v>
      </c>
      <c r="O7" s="69">
        <v>5</v>
      </c>
      <c r="P7" s="69">
        <v>0</v>
      </c>
      <c r="Q7" s="69">
        <v>0</v>
      </c>
      <c r="R7" s="69">
        <v>0</v>
      </c>
      <c r="S7" s="69">
        <v>0</v>
      </c>
      <c r="T7" s="69">
        <v>1</v>
      </c>
      <c r="U7" s="69">
        <v>0</v>
      </c>
      <c r="V7" s="69">
        <v>13</v>
      </c>
      <c r="W7" s="69">
        <v>0.38300000000000001</v>
      </c>
      <c r="X7" s="69">
        <v>0.44800000000000001</v>
      </c>
      <c r="Y7" s="69">
        <v>0.6</v>
      </c>
      <c r="Z7" s="69">
        <v>92.9</v>
      </c>
    </row>
    <row r="8" spans="1:26" ht="17" x14ac:dyDescent="0.2">
      <c r="A8" s="13" t="s">
        <v>193</v>
      </c>
      <c r="B8" s="69">
        <v>14</v>
      </c>
      <c r="C8" s="69">
        <v>14</v>
      </c>
      <c r="D8" s="69">
        <v>66</v>
      </c>
      <c r="E8" s="69">
        <v>60</v>
      </c>
      <c r="F8" s="69">
        <v>16</v>
      </c>
      <c r="G8" s="69">
        <v>25</v>
      </c>
      <c r="H8" s="69">
        <v>5</v>
      </c>
      <c r="I8" s="69">
        <v>0</v>
      </c>
      <c r="J8" s="69">
        <v>7</v>
      </c>
      <c r="K8" s="69">
        <v>20</v>
      </c>
      <c r="L8" s="69">
        <v>6</v>
      </c>
      <c r="M8" s="69">
        <v>1</v>
      </c>
      <c r="N8" s="69">
        <v>0</v>
      </c>
      <c r="O8" s="69">
        <v>4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12</v>
      </c>
      <c r="W8" s="69">
        <v>0.41699999999999998</v>
      </c>
      <c r="X8" s="69">
        <v>0.47</v>
      </c>
      <c r="Y8" s="69">
        <v>0.85</v>
      </c>
      <c r="Z8" s="69">
        <v>85.7</v>
      </c>
    </row>
    <row r="9" spans="1:26" ht="17" x14ac:dyDescent="0.2">
      <c r="A9" s="13" t="s">
        <v>286</v>
      </c>
      <c r="B9" s="69">
        <v>14</v>
      </c>
      <c r="C9" s="69">
        <v>14</v>
      </c>
      <c r="D9" s="69">
        <v>64</v>
      </c>
      <c r="E9" s="69">
        <v>60</v>
      </c>
      <c r="F9" s="69">
        <v>10</v>
      </c>
      <c r="G9" s="69">
        <v>21</v>
      </c>
      <c r="H9" s="69">
        <v>4</v>
      </c>
      <c r="I9" s="69">
        <v>3</v>
      </c>
      <c r="J9" s="69">
        <v>3</v>
      </c>
      <c r="K9" s="69">
        <v>11</v>
      </c>
      <c r="L9" s="69">
        <v>4</v>
      </c>
      <c r="M9" s="69">
        <v>0</v>
      </c>
      <c r="N9" s="69">
        <v>0</v>
      </c>
      <c r="O9" s="69">
        <v>14</v>
      </c>
      <c r="P9" s="69">
        <v>3</v>
      </c>
      <c r="Q9" s="69">
        <v>2</v>
      </c>
      <c r="R9" s="69">
        <v>0</v>
      </c>
      <c r="S9" s="69">
        <v>0</v>
      </c>
      <c r="T9" s="69">
        <v>1</v>
      </c>
      <c r="U9" s="69">
        <v>0</v>
      </c>
      <c r="V9" s="69">
        <v>11</v>
      </c>
      <c r="W9" s="69">
        <v>0.35</v>
      </c>
      <c r="X9" s="69">
        <v>0.39100000000000001</v>
      </c>
      <c r="Y9" s="69">
        <v>0.66700000000000004</v>
      </c>
      <c r="Z9" s="69">
        <v>78.599999999999994</v>
      </c>
    </row>
    <row r="10" spans="1:26" ht="17" x14ac:dyDescent="0.2">
      <c r="A10" s="13" t="s">
        <v>335</v>
      </c>
      <c r="B10" s="69">
        <v>14</v>
      </c>
      <c r="C10" s="69">
        <v>14</v>
      </c>
      <c r="D10" s="69">
        <v>64</v>
      </c>
      <c r="E10" s="69">
        <v>60</v>
      </c>
      <c r="F10" s="69">
        <v>6</v>
      </c>
      <c r="G10" s="69">
        <v>19</v>
      </c>
      <c r="H10" s="69">
        <v>5</v>
      </c>
      <c r="I10" s="69">
        <v>0</v>
      </c>
      <c r="J10" s="69">
        <v>2</v>
      </c>
      <c r="K10" s="69">
        <v>5</v>
      </c>
      <c r="L10" s="69">
        <v>4</v>
      </c>
      <c r="M10" s="69">
        <v>0</v>
      </c>
      <c r="N10" s="69">
        <v>0</v>
      </c>
      <c r="O10" s="69">
        <v>11</v>
      </c>
      <c r="P10" s="69">
        <v>3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12</v>
      </c>
      <c r="W10" s="69">
        <v>0.317</v>
      </c>
      <c r="X10" s="69">
        <v>0.35899999999999999</v>
      </c>
      <c r="Y10" s="69">
        <v>0.5</v>
      </c>
      <c r="Z10" s="69">
        <v>85.7</v>
      </c>
    </row>
    <row r="11" spans="1:26" ht="17" x14ac:dyDescent="0.2">
      <c r="A11" s="13" t="s">
        <v>285</v>
      </c>
      <c r="B11" s="69">
        <v>15</v>
      </c>
      <c r="C11" s="69">
        <v>15</v>
      </c>
      <c r="D11" s="69">
        <v>66</v>
      </c>
      <c r="E11" s="69">
        <v>59</v>
      </c>
      <c r="F11" s="69">
        <v>9</v>
      </c>
      <c r="G11" s="69">
        <v>20</v>
      </c>
      <c r="H11" s="69">
        <v>3</v>
      </c>
      <c r="I11" s="69">
        <v>0</v>
      </c>
      <c r="J11" s="69">
        <v>2</v>
      </c>
      <c r="K11" s="69">
        <v>7</v>
      </c>
      <c r="L11" s="69">
        <v>6</v>
      </c>
      <c r="M11" s="69">
        <v>0</v>
      </c>
      <c r="N11" s="69">
        <v>0</v>
      </c>
      <c r="O11" s="69">
        <v>6</v>
      </c>
      <c r="P11" s="69">
        <v>0</v>
      </c>
      <c r="Q11" s="69">
        <v>1</v>
      </c>
      <c r="R11" s="69">
        <v>0</v>
      </c>
      <c r="S11" s="69">
        <v>1</v>
      </c>
      <c r="T11" s="69">
        <v>1</v>
      </c>
      <c r="U11" s="69">
        <v>0</v>
      </c>
      <c r="V11" s="69">
        <v>12</v>
      </c>
      <c r="W11" s="69">
        <v>0.33900000000000002</v>
      </c>
      <c r="X11" s="69">
        <v>0.39400000000000002</v>
      </c>
      <c r="Y11" s="69">
        <v>0.49199999999999999</v>
      </c>
      <c r="Z11" s="69">
        <v>80</v>
      </c>
    </row>
    <row r="12" spans="1:26" ht="17" x14ac:dyDescent="0.2">
      <c r="A12" s="13" t="s">
        <v>132</v>
      </c>
      <c r="B12" s="69">
        <v>14</v>
      </c>
      <c r="C12" s="69">
        <v>14</v>
      </c>
      <c r="D12" s="69">
        <v>65</v>
      </c>
      <c r="E12" s="69">
        <v>59</v>
      </c>
      <c r="F12" s="69">
        <v>5</v>
      </c>
      <c r="G12" s="69">
        <v>16</v>
      </c>
      <c r="H12" s="69">
        <v>2</v>
      </c>
      <c r="I12" s="69">
        <v>1</v>
      </c>
      <c r="J12" s="69">
        <v>2</v>
      </c>
      <c r="K12" s="69">
        <v>6</v>
      </c>
      <c r="L12" s="69">
        <v>5</v>
      </c>
      <c r="M12" s="69">
        <v>2</v>
      </c>
      <c r="N12" s="69">
        <v>0</v>
      </c>
      <c r="O12" s="69">
        <v>12</v>
      </c>
      <c r="P12" s="69">
        <v>0</v>
      </c>
      <c r="Q12" s="69">
        <v>0</v>
      </c>
      <c r="R12" s="69">
        <v>1</v>
      </c>
      <c r="S12" s="69">
        <v>0</v>
      </c>
      <c r="T12" s="69">
        <v>0</v>
      </c>
      <c r="U12" s="69">
        <v>0</v>
      </c>
      <c r="V12" s="69">
        <v>10</v>
      </c>
      <c r="W12" s="69">
        <v>0.27100000000000002</v>
      </c>
      <c r="X12" s="69">
        <v>0.32800000000000001</v>
      </c>
      <c r="Y12" s="69">
        <v>0.441</v>
      </c>
      <c r="Z12" s="69">
        <v>71.400000000000006</v>
      </c>
    </row>
    <row r="13" spans="1:26" ht="17" x14ac:dyDescent="0.2">
      <c r="A13" s="13" t="s">
        <v>357</v>
      </c>
      <c r="B13" s="69">
        <v>14</v>
      </c>
      <c r="C13" s="69">
        <v>14</v>
      </c>
      <c r="D13" s="69">
        <v>70</v>
      </c>
      <c r="E13" s="69">
        <v>58</v>
      </c>
      <c r="F13" s="69">
        <v>8</v>
      </c>
      <c r="G13" s="69">
        <v>22</v>
      </c>
      <c r="H13" s="69">
        <v>1</v>
      </c>
      <c r="I13" s="69">
        <v>0</v>
      </c>
      <c r="J13" s="69">
        <v>0</v>
      </c>
      <c r="K13" s="69">
        <v>5</v>
      </c>
      <c r="L13" s="69">
        <v>7</v>
      </c>
      <c r="M13" s="69">
        <v>0</v>
      </c>
      <c r="N13" s="69">
        <v>0</v>
      </c>
      <c r="O13" s="69">
        <v>5</v>
      </c>
      <c r="P13" s="69">
        <v>2</v>
      </c>
      <c r="Q13" s="69">
        <v>0</v>
      </c>
      <c r="R13" s="69">
        <v>3</v>
      </c>
      <c r="S13" s="69">
        <v>2</v>
      </c>
      <c r="T13" s="69">
        <v>1</v>
      </c>
      <c r="U13" s="69">
        <v>0</v>
      </c>
      <c r="V13" s="69">
        <v>11</v>
      </c>
      <c r="W13" s="69">
        <v>0.379</v>
      </c>
      <c r="X13" s="69">
        <v>0.433</v>
      </c>
      <c r="Y13" s="69">
        <v>0.39700000000000002</v>
      </c>
      <c r="Z13" s="69">
        <v>78.599999999999994</v>
      </c>
    </row>
    <row r="14" spans="1:26" ht="17" x14ac:dyDescent="0.2">
      <c r="A14" s="13" t="s">
        <v>245</v>
      </c>
      <c r="B14" s="69">
        <v>15</v>
      </c>
      <c r="C14" s="69">
        <v>15</v>
      </c>
      <c r="D14" s="69">
        <v>67</v>
      </c>
      <c r="E14" s="69">
        <v>58</v>
      </c>
      <c r="F14" s="69">
        <v>6</v>
      </c>
      <c r="G14" s="69">
        <v>19</v>
      </c>
      <c r="H14" s="69">
        <v>7</v>
      </c>
      <c r="I14" s="69">
        <v>0</v>
      </c>
      <c r="J14" s="69">
        <v>0</v>
      </c>
      <c r="K14" s="69">
        <v>6</v>
      </c>
      <c r="L14" s="69">
        <v>9</v>
      </c>
      <c r="M14" s="69">
        <v>0</v>
      </c>
      <c r="N14" s="69">
        <v>0</v>
      </c>
      <c r="O14" s="69">
        <v>9</v>
      </c>
      <c r="P14" s="69">
        <v>2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12</v>
      </c>
      <c r="W14" s="69">
        <v>0.32800000000000001</v>
      </c>
      <c r="X14" s="69">
        <v>0.41799999999999998</v>
      </c>
      <c r="Y14" s="69">
        <v>0.44800000000000001</v>
      </c>
      <c r="Z14" s="69">
        <v>80</v>
      </c>
    </row>
    <row r="15" spans="1:26" ht="17" x14ac:dyDescent="0.2">
      <c r="A15" s="13" t="s">
        <v>221</v>
      </c>
      <c r="B15" s="69">
        <v>14</v>
      </c>
      <c r="C15" s="69">
        <v>14</v>
      </c>
      <c r="D15" s="69">
        <v>64</v>
      </c>
      <c r="E15" s="69">
        <v>58</v>
      </c>
      <c r="F15" s="69">
        <v>11</v>
      </c>
      <c r="G15" s="69">
        <v>18</v>
      </c>
      <c r="H15" s="69">
        <v>3</v>
      </c>
      <c r="I15" s="69">
        <v>0</v>
      </c>
      <c r="J15" s="69">
        <v>2</v>
      </c>
      <c r="K15" s="69">
        <v>9</v>
      </c>
      <c r="L15" s="69">
        <v>4</v>
      </c>
      <c r="M15" s="69">
        <v>0</v>
      </c>
      <c r="N15" s="69">
        <v>0</v>
      </c>
      <c r="O15" s="69">
        <v>11</v>
      </c>
      <c r="P15" s="69">
        <v>2</v>
      </c>
      <c r="Q15" s="69">
        <v>0</v>
      </c>
      <c r="R15" s="69">
        <v>1</v>
      </c>
      <c r="S15" s="69">
        <v>1</v>
      </c>
      <c r="T15" s="69">
        <v>1</v>
      </c>
      <c r="U15" s="69">
        <v>0</v>
      </c>
      <c r="V15" s="69">
        <v>10</v>
      </c>
      <c r="W15" s="69">
        <v>0.31</v>
      </c>
      <c r="X15" s="69">
        <v>0.34899999999999998</v>
      </c>
      <c r="Y15" s="69">
        <v>0.46600000000000003</v>
      </c>
      <c r="Z15" s="69">
        <v>71.400000000000006</v>
      </c>
    </row>
    <row r="16" spans="1:26" ht="17" x14ac:dyDescent="0.2">
      <c r="A16" s="13" t="s">
        <v>281</v>
      </c>
      <c r="B16" s="69">
        <v>14</v>
      </c>
      <c r="C16" s="69">
        <v>12</v>
      </c>
      <c r="D16" s="69">
        <v>62</v>
      </c>
      <c r="E16" s="69">
        <v>58</v>
      </c>
      <c r="F16" s="69">
        <v>7</v>
      </c>
      <c r="G16" s="69">
        <v>14</v>
      </c>
      <c r="H16" s="69">
        <v>3</v>
      </c>
      <c r="I16" s="69">
        <v>0</v>
      </c>
      <c r="J16" s="69">
        <v>1</v>
      </c>
      <c r="K16" s="69">
        <v>2</v>
      </c>
      <c r="L16" s="69">
        <v>4</v>
      </c>
      <c r="M16" s="69">
        <v>0</v>
      </c>
      <c r="N16" s="69">
        <v>0</v>
      </c>
      <c r="O16" s="69">
        <v>12</v>
      </c>
      <c r="P16" s="69">
        <v>1</v>
      </c>
      <c r="Q16" s="69">
        <v>1</v>
      </c>
      <c r="R16" s="69">
        <v>0</v>
      </c>
      <c r="S16" s="69">
        <v>0</v>
      </c>
      <c r="T16" s="69">
        <v>1</v>
      </c>
      <c r="U16" s="69">
        <v>0</v>
      </c>
      <c r="V16" s="69">
        <v>9</v>
      </c>
      <c r="W16" s="69">
        <v>0.24099999999999999</v>
      </c>
      <c r="X16" s="69">
        <v>0.28999999999999998</v>
      </c>
      <c r="Y16" s="69">
        <v>0.34499999999999997</v>
      </c>
      <c r="Z16" s="69">
        <v>64.3</v>
      </c>
    </row>
    <row r="17" spans="1:26" ht="17" x14ac:dyDescent="0.2">
      <c r="A17" s="13" t="s">
        <v>264</v>
      </c>
      <c r="B17" s="69">
        <v>14</v>
      </c>
      <c r="C17" s="69">
        <v>14</v>
      </c>
      <c r="D17" s="69">
        <v>61</v>
      </c>
      <c r="E17" s="69">
        <v>58</v>
      </c>
      <c r="F17" s="69">
        <v>9</v>
      </c>
      <c r="G17" s="69">
        <v>18</v>
      </c>
      <c r="H17" s="69">
        <v>5</v>
      </c>
      <c r="I17" s="69">
        <v>1</v>
      </c>
      <c r="J17" s="69">
        <v>2</v>
      </c>
      <c r="K17" s="69">
        <v>9</v>
      </c>
      <c r="L17" s="69">
        <v>2</v>
      </c>
      <c r="M17" s="69">
        <v>0</v>
      </c>
      <c r="N17" s="69">
        <v>0</v>
      </c>
      <c r="O17" s="69">
        <v>10</v>
      </c>
      <c r="P17" s="69">
        <v>2</v>
      </c>
      <c r="Q17" s="69">
        <v>1</v>
      </c>
      <c r="R17" s="69">
        <v>0</v>
      </c>
      <c r="S17" s="69">
        <v>1</v>
      </c>
      <c r="T17" s="69">
        <v>2</v>
      </c>
      <c r="U17" s="69">
        <v>0</v>
      </c>
      <c r="V17" s="69">
        <v>9</v>
      </c>
      <c r="W17" s="69">
        <v>0.31</v>
      </c>
      <c r="X17" s="69">
        <v>0.32800000000000001</v>
      </c>
      <c r="Y17" s="69">
        <v>0.53400000000000003</v>
      </c>
      <c r="Z17" s="69">
        <v>64.3</v>
      </c>
    </row>
    <row r="18" spans="1:26" ht="17" x14ac:dyDescent="0.2">
      <c r="A18" s="13" t="s">
        <v>270</v>
      </c>
      <c r="B18" s="69">
        <v>14</v>
      </c>
      <c r="C18" s="69">
        <v>12</v>
      </c>
      <c r="D18" s="69">
        <v>60</v>
      </c>
      <c r="E18" s="69">
        <v>58</v>
      </c>
      <c r="F18" s="69">
        <v>7</v>
      </c>
      <c r="G18" s="69">
        <v>14</v>
      </c>
      <c r="H18" s="69">
        <v>3</v>
      </c>
      <c r="I18" s="69">
        <v>0</v>
      </c>
      <c r="J18" s="69">
        <v>2</v>
      </c>
      <c r="K18" s="69">
        <v>6</v>
      </c>
      <c r="L18" s="69">
        <v>2</v>
      </c>
      <c r="M18" s="69">
        <v>2</v>
      </c>
      <c r="N18" s="69">
        <v>0</v>
      </c>
      <c r="O18" s="69">
        <v>8</v>
      </c>
      <c r="P18" s="69">
        <v>2</v>
      </c>
      <c r="Q18" s="69">
        <v>0</v>
      </c>
      <c r="R18" s="69">
        <v>0</v>
      </c>
      <c r="S18" s="69">
        <v>0</v>
      </c>
      <c r="T18" s="69">
        <v>3</v>
      </c>
      <c r="U18" s="69">
        <v>0</v>
      </c>
      <c r="V18" s="69">
        <v>10</v>
      </c>
      <c r="W18" s="69">
        <v>0.24099999999999999</v>
      </c>
      <c r="X18" s="69">
        <v>0.26700000000000002</v>
      </c>
      <c r="Y18" s="69">
        <v>0.39700000000000002</v>
      </c>
      <c r="Z18" s="69">
        <v>71.400000000000006</v>
      </c>
    </row>
    <row r="19" spans="1:26" ht="17" x14ac:dyDescent="0.2">
      <c r="A19" s="13" t="s">
        <v>201</v>
      </c>
      <c r="B19" s="69">
        <v>15</v>
      </c>
      <c r="C19" s="69">
        <v>14</v>
      </c>
      <c r="D19" s="69">
        <v>70</v>
      </c>
      <c r="E19" s="69">
        <v>57</v>
      </c>
      <c r="F19" s="69">
        <v>14</v>
      </c>
      <c r="G19" s="69">
        <v>18</v>
      </c>
      <c r="H19" s="69">
        <v>4</v>
      </c>
      <c r="I19" s="69">
        <v>0</v>
      </c>
      <c r="J19" s="69">
        <v>5</v>
      </c>
      <c r="K19" s="69">
        <v>13</v>
      </c>
      <c r="L19" s="69">
        <v>10</v>
      </c>
      <c r="M19" s="69">
        <v>1</v>
      </c>
      <c r="N19" s="69">
        <v>2</v>
      </c>
      <c r="O19" s="69">
        <v>15</v>
      </c>
      <c r="P19" s="69">
        <v>5</v>
      </c>
      <c r="Q19" s="69">
        <v>3</v>
      </c>
      <c r="R19" s="69">
        <v>0</v>
      </c>
      <c r="S19" s="69">
        <v>1</v>
      </c>
      <c r="T19" s="69">
        <v>0</v>
      </c>
      <c r="U19" s="69">
        <v>0</v>
      </c>
      <c r="V19" s="69">
        <v>10</v>
      </c>
      <c r="W19" s="69">
        <v>0.316</v>
      </c>
      <c r="X19" s="69">
        <v>0.42899999999999999</v>
      </c>
      <c r="Y19" s="69">
        <v>0.64900000000000002</v>
      </c>
      <c r="Z19" s="69">
        <v>66.7</v>
      </c>
    </row>
    <row r="20" spans="1:26" ht="17" x14ac:dyDescent="0.2">
      <c r="A20" s="13" t="s">
        <v>222</v>
      </c>
      <c r="B20" s="69">
        <v>14</v>
      </c>
      <c r="C20" s="69">
        <v>13</v>
      </c>
      <c r="D20" s="69">
        <v>68</v>
      </c>
      <c r="E20" s="69">
        <v>57</v>
      </c>
      <c r="F20" s="69">
        <v>9</v>
      </c>
      <c r="G20" s="69">
        <v>15</v>
      </c>
      <c r="H20" s="69">
        <v>4</v>
      </c>
      <c r="I20" s="69">
        <v>1</v>
      </c>
      <c r="J20" s="69">
        <v>1</v>
      </c>
      <c r="K20" s="69">
        <v>6</v>
      </c>
      <c r="L20" s="69">
        <v>10</v>
      </c>
      <c r="M20" s="69">
        <v>0</v>
      </c>
      <c r="N20" s="69">
        <v>1</v>
      </c>
      <c r="O20" s="69">
        <v>10</v>
      </c>
      <c r="P20" s="69">
        <v>1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8</v>
      </c>
      <c r="W20" s="69">
        <v>0.26300000000000001</v>
      </c>
      <c r="X20" s="69">
        <v>0.38200000000000001</v>
      </c>
      <c r="Y20" s="69">
        <v>0.42099999999999999</v>
      </c>
      <c r="Z20" s="69">
        <v>57.1</v>
      </c>
    </row>
    <row r="21" spans="1:26" ht="17" x14ac:dyDescent="0.2">
      <c r="A21" s="13" t="s">
        <v>249</v>
      </c>
      <c r="B21" s="69">
        <v>14</v>
      </c>
      <c r="C21" s="69">
        <v>14</v>
      </c>
      <c r="D21" s="69">
        <v>67</v>
      </c>
      <c r="E21" s="69">
        <v>57</v>
      </c>
      <c r="F21" s="69">
        <v>6</v>
      </c>
      <c r="G21" s="69">
        <v>12</v>
      </c>
      <c r="H21" s="69">
        <v>3</v>
      </c>
      <c r="I21" s="69">
        <v>0</v>
      </c>
      <c r="J21" s="69">
        <v>1</v>
      </c>
      <c r="K21" s="69">
        <v>9</v>
      </c>
      <c r="L21" s="69">
        <v>8</v>
      </c>
      <c r="M21" s="69">
        <v>2</v>
      </c>
      <c r="N21" s="69">
        <v>1</v>
      </c>
      <c r="O21" s="69">
        <v>10</v>
      </c>
      <c r="P21" s="69">
        <v>0</v>
      </c>
      <c r="Q21" s="69">
        <v>0</v>
      </c>
      <c r="R21" s="69">
        <v>0</v>
      </c>
      <c r="S21" s="69">
        <v>1</v>
      </c>
      <c r="T21" s="69">
        <v>2</v>
      </c>
      <c r="U21" s="69">
        <v>0</v>
      </c>
      <c r="V21" s="69">
        <v>9</v>
      </c>
      <c r="W21" s="69">
        <v>0.21099999999999999</v>
      </c>
      <c r="X21" s="69">
        <v>0.313</v>
      </c>
      <c r="Y21" s="69">
        <v>0.316</v>
      </c>
      <c r="Z21" s="69">
        <v>64.3</v>
      </c>
    </row>
    <row r="22" spans="1:26" ht="17" x14ac:dyDescent="0.2">
      <c r="A22" s="68" t="s">
        <v>27</v>
      </c>
      <c r="B22" s="68" t="s">
        <v>28</v>
      </c>
      <c r="C22" s="68" t="s">
        <v>29</v>
      </c>
      <c r="D22" s="68" t="s">
        <v>168</v>
      </c>
      <c r="E22" s="68" t="s">
        <v>25</v>
      </c>
      <c r="F22" s="68" t="s">
        <v>23</v>
      </c>
      <c r="G22" s="68" t="s">
        <v>30</v>
      </c>
      <c r="H22" s="68" t="s">
        <v>10</v>
      </c>
      <c r="I22" s="68" t="s">
        <v>11</v>
      </c>
      <c r="J22" s="68" t="s">
        <v>1</v>
      </c>
      <c r="K22" s="68" t="s">
        <v>2</v>
      </c>
      <c r="L22" s="68" t="s">
        <v>31</v>
      </c>
      <c r="M22" s="68" t="s">
        <v>32</v>
      </c>
      <c r="N22" s="68" t="s">
        <v>33</v>
      </c>
      <c r="O22" s="68" t="s">
        <v>34</v>
      </c>
      <c r="P22" s="68" t="s">
        <v>3</v>
      </c>
      <c r="Q22" s="68" t="s">
        <v>35</v>
      </c>
      <c r="R22" s="68" t="s">
        <v>36</v>
      </c>
      <c r="S22" s="68" t="s">
        <v>37</v>
      </c>
      <c r="T22" s="68" t="s">
        <v>38</v>
      </c>
      <c r="U22" s="68" t="s">
        <v>39</v>
      </c>
      <c r="V22" s="68" t="s">
        <v>169</v>
      </c>
      <c r="W22" s="68" t="s">
        <v>0</v>
      </c>
      <c r="X22" s="68" t="s">
        <v>40</v>
      </c>
      <c r="Y22" s="68" t="s">
        <v>41</v>
      </c>
      <c r="Z22" s="68" t="s">
        <v>170</v>
      </c>
    </row>
    <row r="23" spans="1:26" ht="17" x14ac:dyDescent="0.2">
      <c r="A23" s="13" t="s">
        <v>330</v>
      </c>
      <c r="B23" s="69">
        <v>14</v>
      </c>
      <c r="C23" s="69">
        <v>13</v>
      </c>
      <c r="D23" s="69">
        <v>58</v>
      </c>
      <c r="E23" s="69">
        <v>57</v>
      </c>
      <c r="F23" s="69">
        <v>11</v>
      </c>
      <c r="G23" s="69">
        <v>21</v>
      </c>
      <c r="H23" s="69">
        <v>5</v>
      </c>
      <c r="I23" s="69">
        <v>1</v>
      </c>
      <c r="J23" s="69">
        <v>1</v>
      </c>
      <c r="K23" s="69">
        <v>4</v>
      </c>
      <c r="L23" s="69">
        <v>1</v>
      </c>
      <c r="M23" s="69">
        <v>0</v>
      </c>
      <c r="N23" s="69">
        <v>0</v>
      </c>
      <c r="O23" s="69">
        <v>7</v>
      </c>
      <c r="P23" s="69">
        <v>3</v>
      </c>
      <c r="Q23" s="69">
        <v>1</v>
      </c>
      <c r="R23" s="69">
        <v>0</v>
      </c>
      <c r="S23" s="69">
        <v>0</v>
      </c>
      <c r="T23" s="69">
        <v>1</v>
      </c>
      <c r="U23" s="69">
        <v>0</v>
      </c>
      <c r="V23" s="69">
        <v>11</v>
      </c>
      <c r="W23" s="69">
        <v>0.36799999999999999</v>
      </c>
      <c r="X23" s="69">
        <v>0.379</v>
      </c>
      <c r="Y23" s="69">
        <v>0.54400000000000004</v>
      </c>
      <c r="Z23" s="69">
        <v>78.599999999999994</v>
      </c>
    </row>
    <row r="24" spans="1:26" ht="17" x14ac:dyDescent="0.2">
      <c r="A24" s="13" t="s">
        <v>200</v>
      </c>
      <c r="B24" s="69">
        <v>14</v>
      </c>
      <c r="C24" s="69">
        <v>14</v>
      </c>
      <c r="D24" s="69">
        <v>58</v>
      </c>
      <c r="E24" s="69">
        <v>57</v>
      </c>
      <c r="F24" s="69">
        <v>9</v>
      </c>
      <c r="G24" s="69">
        <v>20</v>
      </c>
      <c r="H24" s="69">
        <v>5</v>
      </c>
      <c r="I24" s="69">
        <v>0</v>
      </c>
      <c r="J24" s="69">
        <v>4</v>
      </c>
      <c r="K24" s="69">
        <v>9</v>
      </c>
      <c r="L24" s="69">
        <v>0</v>
      </c>
      <c r="M24" s="69">
        <v>0</v>
      </c>
      <c r="N24" s="69">
        <v>1</v>
      </c>
      <c r="O24" s="69">
        <v>13</v>
      </c>
      <c r="P24" s="69">
        <v>1</v>
      </c>
      <c r="Q24" s="69">
        <v>0</v>
      </c>
      <c r="R24" s="69">
        <v>0</v>
      </c>
      <c r="S24" s="69">
        <v>0</v>
      </c>
      <c r="T24" s="69">
        <v>1</v>
      </c>
      <c r="U24" s="69">
        <v>0</v>
      </c>
      <c r="V24" s="69">
        <v>11</v>
      </c>
      <c r="W24" s="69">
        <v>0.35099999999999998</v>
      </c>
      <c r="X24" s="69">
        <v>0.36199999999999999</v>
      </c>
      <c r="Y24" s="69">
        <v>0.64900000000000002</v>
      </c>
      <c r="Z24" s="69">
        <v>78.599999999999994</v>
      </c>
    </row>
    <row r="25" spans="1:26" ht="17" x14ac:dyDescent="0.2">
      <c r="A25" s="13" t="s">
        <v>717</v>
      </c>
      <c r="B25" s="69">
        <v>14</v>
      </c>
      <c r="C25" s="69">
        <v>14</v>
      </c>
      <c r="D25" s="69">
        <v>70</v>
      </c>
      <c r="E25" s="69">
        <v>56</v>
      </c>
      <c r="F25" s="69">
        <v>7</v>
      </c>
      <c r="G25" s="69">
        <v>16</v>
      </c>
      <c r="H25" s="69">
        <v>2</v>
      </c>
      <c r="I25" s="69">
        <v>0</v>
      </c>
      <c r="J25" s="69">
        <v>1</v>
      </c>
      <c r="K25" s="69">
        <v>5</v>
      </c>
      <c r="L25" s="69">
        <v>14</v>
      </c>
      <c r="M25" s="69">
        <v>0</v>
      </c>
      <c r="N25" s="69">
        <v>0</v>
      </c>
      <c r="O25" s="69">
        <v>9</v>
      </c>
      <c r="P25" s="69">
        <v>2</v>
      </c>
      <c r="Q25" s="69">
        <v>2</v>
      </c>
      <c r="R25" s="69">
        <v>0</v>
      </c>
      <c r="S25" s="69">
        <v>0</v>
      </c>
      <c r="T25" s="69">
        <v>3</v>
      </c>
      <c r="U25" s="69">
        <v>0</v>
      </c>
      <c r="V25" s="69">
        <v>12</v>
      </c>
      <c r="W25" s="69">
        <v>0.28599999999999998</v>
      </c>
      <c r="X25" s="69">
        <v>0.42899999999999999</v>
      </c>
      <c r="Y25" s="69">
        <v>0.375</v>
      </c>
      <c r="Z25" s="69">
        <v>85.7</v>
      </c>
    </row>
    <row r="26" spans="1:26" ht="17" x14ac:dyDescent="0.2">
      <c r="A26" s="13" t="s">
        <v>642</v>
      </c>
      <c r="B26" s="69">
        <v>15</v>
      </c>
      <c r="C26" s="69">
        <v>15</v>
      </c>
      <c r="D26" s="69">
        <v>66</v>
      </c>
      <c r="E26" s="69">
        <v>56</v>
      </c>
      <c r="F26" s="69">
        <v>10</v>
      </c>
      <c r="G26" s="69">
        <v>14</v>
      </c>
      <c r="H26" s="69">
        <v>2</v>
      </c>
      <c r="I26" s="69">
        <v>0</v>
      </c>
      <c r="J26" s="69">
        <v>2</v>
      </c>
      <c r="K26" s="69">
        <v>13</v>
      </c>
      <c r="L26" s="69">
        <v>8</v>
      </c>
      <c r="M26" s="69">
        <v>2</v>
      </c>
      <c r="N26" s="69">
        <v>1</v>
      </c>
      <c r="O26" s="69">
        <v>6</v>
      </c>
      <c r="P26" s="69">
        <v>0</v>
      </c>
      <c r="Q26" s="69">
        <v>0</v>
      </c>
      <c r="R26" s="69">
        <v>0</v>
      </c>
      <c r="S26" s="69">
        <v>1</v>
      </c>
      <c r="T26" s="69">
        <v>1</v>
      </c>
      <c r="U26" s="69">
        <v>0</v>
      </c>
      <c r="V26" s="69">
        <v>8</v>
      </c>
      <c r="W26" s="69">
        <v>0.25</v>
      </c>
      <c r="X26" s="69">
        <v>0.34799999999999998</v>
      </c>
      <c r="Y26" s="69">
        <v>0.39300000000000002</v>
      </c>
      <c r="Z26" s="69">
        <v>53.3</v>
      </c>
    </row>
    <row r="27" spans="1:26" ht="17" x14ac:dyDescent="0.2">
      <c r="A27" s="13" t="s">
        <v>194</v>
      </c>
      <c r="B27" s="69">
        <v>14</v>
      </c>
      <c r="C27" s="69">
        <v>14</v>
      </c>
      <c r="D27" s="69">
        <v>65</v>
      </c>
      <c r="E27" s="69">
        <v>56</v>
      </c>
      <c r="F27" s="69">
        <v>7</v>
      </c>
      <c r="G27" s="69">
        <v>13</v>
      </c>
      <c r="H27" s="69">
        <v>3</v>
      </c>
      <c r="I27" s="69">
        <v>1</v>
      </c>
      <c r="J27" s="69">
        <v>3</v>
      </c>
      <c r="K27" s="69">
        <v>13</v>
      </c>
      <c r="L27" s="69">
        <v>9</v>
      </c>
      <c r="M27" s="69">
        <v>3</v>
      </c>
      <c r="N27" s="69">
        <v>0</v>
      </c>
      <c r="O27" s="69">
        <v>1</v>
      </c>
      <c r="P27" s="69">
        <v>0</v>
      </c>
      <c r="Q27" s="69">
        <v>0</v>
      </c>
      <c r="R27" s="69">
        <v>0</v>
      </c>
      <c r="S27" s="69">
        <v>0</v>
      </c>
      <c r="T27" s="69">
        <v>3</v>
      </c>
      <c r="U27" s="69">
        <v>0</v>
      </c>
      <c r="V27" s="69">
        <v>9</v>
      </c>
      <c r="W27" s="69">
        <v>0.23200000000000001</v>
      </c>
      <c r="X27" s="69">
        <v>0.33800000000000002</v>
      </c>
      <c r="Y27" s="69">
        <v>0.48199999999999998</v>
      </c>
      <c r="Z27" s="69">
        <v>64.3</v>
      </c>
    </row>
    <row r="28" spans="1:26" ht="17" x14ac:dyDescent="0.2">
      <c r="A28" s="13" t="s">
        <v>266</v>
      </c>
      <c r="B28" s="69">
        <v>13</v>
      </c>
      <c r="C28" s="69">
        <v>13</v>
      </c>
      <c r="D28" s="69">
        <v>63</v>
      </c>
      <c r="E28" s="69">
        <v>56</v>
      </c>
      <c r="F28" s="69">
        <v>12</v>
      </c>
      <c r="G28" s="69">
        <v>17</v>
      </c>
      <c r="H28" s="69">
        <v>2</v>
      </c>
      <c r="I28" s="69">
        <v>0</v>
      </c>
      <c r="J28" s="69">
        <v>2</v>
      </c>
      <c r="K28" s="69">
        <v>8</v>
      </c>
      <c r="L28" s="69">
        <v>7</v>
      </c>
      <c r="M28" s="69">
        <v>1</v>
      </c>
      <c r="N28" s="69">
        <v>0</v>
      </c>
      <c r="O28" s="69">
        <v>13</v>
      </c>
      <c r="P28" s="69">
        <v>2</v>
      </c>
      <c r="Q28" s="69">
        <v>1</v>
      </c>
      <c r="R28" s="69">
        <v>0</v>
      </c>
      <c r="S28" s="69">
        <v>0</v>
      </c>
      <c r="T28" s="69">
        <v>1</v>
      </c>
      <c r="U28" s="69">
        <v>0</v>
      </c>
      <c r="V28" s="69">
        <v>11</v>
      </c>
      <c r="W28" s="69">
        <v>0.30399999999999999</v>
      </c>
      <c r="X28" s="69">
        <v>0.38100000000000001</v>
      </c>
      <c r="Y28" s="69">
        <v>0.44600000000000001</v>
      </c>
      <c r="Z28" s="69">
        <v>84.6</v>
      </c>
    </row>
    <row r="29" spans="1:26" ht="17" x14ac:dyDescent="0.2">
      <c r="A29" s="13" t="s">
        <v>579</v>
      </c>
      <c r="B29" s="69">
        <v>14</v>
      </c>
      <c r="C29" s="69">
        <v>13</v>
      </c>
      <c r="D29" s="69">
        <v>61</v>
      </c>
      <c r="E29" s="69">
        <v>56</v>
      </c>
      <c r="F29" s="69">
        <v>9</v>
      </c>
      <c r="G29" s="69">
        <v>14</v>
      </c>
      <c r="H29" s="69">
        <v>2</v>
      </c>
      <c r="I29" s="69">
        <v>0</v>
      </c>
      <c r="J29" s="69">
        <v>2</v>
      </c>
      <c r="K29" s="69">
        <v>9</v>
      </c>
      <c r="L29" s="69">
        <v>4</v>
      </c>
      <c r="M29" s="69">
        <v>0</v>
      </c>
      <c r="N29" s="69">
        <v>0</v>
      </c>
      <c r="O29" s="69">
        <v>13</v>
      </c>
      <c r="P29" s="69">
        <v>4</v>
      </c>
      <c r="Q29" s="69">
        <v>1</v>
      </c>
      <c r="R29" s="69">
        <v>0</v>
      </c>
      <c r="S29" s="69">
        <v>1</v>
      </c>
      <c r="T29" s="69">
        <v>1</v>
      </c>
      <c r="U29" s="69">
        <v>0</v>
      </c>
      <c r="V29" s="69">
        <v>9</v>
      </c>
      <c r="W29" s="69">
        <v>0.25</v>
      </c>
      <c r="X29" s="69">
        <v>0.29499999999999998</v>
      </c>
      <c r="Y29" s="69">
        <v>0.39300000000000002</v>
      </c>
      <c r="Z29" s="69">
        <v>64.3</v>
      </c>
    </row>
    <row r="30" spans="1:26" ht="17" x14ac:dyDescent="0.2">
      <c r="A30" s="13" t="s">
        <v>187</v>
      </c>
      <c r="B30" s="69">
        <v>14</v>
      </c>
      <c r="C30" s="69">
        <v>14</v>
      </c>
      <c r="D30" s="69">
        <v>60</v>
      </c>
      <c r="E30" s="69">
        <v>56</v>
      </c>
      <c r="F30" s="69">
        <v>9</v>
      </c>
      <c r="G30" s="69">
        <v>17</v>
      </c>
      <c r="H30" s="69">
        <v>4</v>
      </c>
      <c r="I30" s="69">
        <v>0</v>
      </c>
      <c r="J30" s="69">
        <v>4</v>
      </c>
      <c r="K30" s="69">
        <v>20</v>
      </c>
      <c r="L30" s="69">
        <v>4</v>
      </c>
      <c r="M30" s="69">
        <v>2</v>
      </c>
      <c r="N30" s="69">
        <v>0</v>
      </c>
      <c r="O30" s="69">
        <v>8</v>
      </c>
      <c r="P30" s="69">
        <v>3</v>
      </c>
      <c r="Q30" s="69">
        <v>0</v>
      </c>
      <c r="R30" s="69">
        <v>0</v>
      </c>
      <c r="S30" s="69">
        <v>0</v>
      </c>
      <c r="T30" s="69">
        <v>0</v>
      </c>
      <c r="U30" s="69">
        <v>0</v>
      </c>
      <c r="V30" s="69">
        <v>10</v>
      </c>
      <c r="W30" s="69">
        <v>0.30399999999999999</v>
      </c>
      <c r="X30" s="69">
        <v>0.35</v>
      </c>
      <c r="Y30" s="69">
        <v>0.58899999999999997</v>
      </c>
      <c r="Z30" s="69">
        <v>71.400000000000006</v>
      </c>
    </row>
    <row r="31" spans="1:26" ht="17" x14ac:dyDescent="0.2">
      <c r="A31" s="13" t="s">
        <v>273</v>
      </c>
      <c r="B31" s="69">
        <v>15</v>
      </c>
      <c r="C31" s="69">
        <v>15</v>
      </c>
      <c r="D31" s="69">
        <v>71</v>
      </c>
      <c r="E31" s="69">
        <v>55</v>
      </c>
      <c r="F31" s="69">
        <v>16</v>
      </c>
      <c r="G31" s="69">
        <v>26</v>
      </c>
      <c r="H31" s="69">
        <v>8</v>
      </c>
      <c r="I31" s="69">
        <v>1</v>
      </c>
      <c r="J31" s="69">
        <v>6</v>
      </c>
      <c r="K31" s="69">
        <v>16</v>
      </c>
      <c r="L31" s="69">
        <v>16</v>
      </c>
      <c r="M31" s="69">
        <v>1</v>
      </c>
      <c r="N31" s="69">
        <v>0</v>
      </c>
      <c r="O31" s="69">
        <v>6</v>
      </c>
      <c r="P31" s="69">
        <v>3</v>
      </c>
      <c r="Q31" s="69">
        <v>1</v>
      </c>
      <c r="R31" s="69">
        <v>0</v>
      </c>
      <c r="S31" s="69">
        <v>0</v>
      </c>
      <c r="T31" s="69">
        <v>2</v>
      </c>
      <c r="U31" s="69">
        <v>0</v>
      </c>
      <c r="V31" s="69">
        <v>13</v>
      </c>
      <c r="W31" s="69">
        <v>0.47299999999999998</v>
      </c>
      <c r="X31" s="69">
        <v>0.59199999999999997</v>
      </c>
      <c r="Y31" s="69">
        <v>0.98199999999999998</v>
      </c>
      <c r="Z31" s="69">
        <v>86.7</v>
      </c>
    </row>
    <row r="32" spans="1:26" ht="17" x14ac:dyDescent="0.2">
      <c r="A32" s="13" t="s">
        <v>244</v>
      </c>
      <c r="B32" s="69">
        <v>15</v>
      </c>
      <c r="C32" s="69">
        <v>15</v>
      </c>
      <c r="D32" s="69">
        <v>68</v>
      </c>
      <c r="E32" s="69">
        <v>55</v>
      </c>
      <c r="F32" s="69">
        <v>8</v>
      </c>
      <c r="G32" s="69">
        <v>16</v>
      </c>
      <c r="H32" s="69">
        <v>7</v>
      </c>
      <c r="I32" s="69">
        <v>0</v>
      </c>
      <c r="J32" s="69">
        <v>2</v>
      </c>
      <c r="K32" s="69">
        <v>14</v>
      </c>
      <c r="L32" s="69">
        <v>13</v>
      </c>
      <c r="M32" s="69">
        <v>3</v>
      </c>
      <c r="N32" s="69">
        <v>0</v>
      </c>
      <c r="O32" s="69">
        <v>6</v>
      </c>
      <c r="P32" s="69">
        <v>0</v>
      </c>
      <c r="Q32" s="69">
        <v>1</v>
      </c>
      <c r="R32" s="69">
        <v>0</v>
      </c>
      <c r="S32" s="69">
        <v>0</v>
      </c>
      <c r="T32" s="69">
        <v>6</v>
      </c>
      <c r="U32" s="69">
        <v>0</v>
      </c>
      <c r="V32" s="69">
        <v>11</v>
      </c>
      <c r="W32" s="69">
        <v>0.29099999999999998</v>
      </c>
      <c r="X32" s="69">
        <v>0.42599999999999999</v>
      </c>
      <c r="Y32" s="69">
        <v>0.52700000000000002</v>
      </c>
      <c r="Z32" s="69">
        <v>73.3</v>
      </c>
    </row>
    <row r="33" spans="1:26" ht="17" x14ac:dyDescent="0.2">
      <c r="A33" s="13" t="s">
        <v>287</v>
      </c>
      <c r="B33" s="69">
        <v>14</v>
      </c>
      <c r="C33" s="69">
        <v>14</v>
      </c>
      <c r="D33" s="69">
        <v>61</v>
      </c>
      <c r="E33" s="69">
        <v>55</v>
      </c>
      <c r="F33" s="69">
        <v>7</v>
      </c>
      <c r="G33" s="69">
        <v>16</v>
      </c>
      <c r="H33" s="69">
        <v>3</v>
      </c>
      <c r="I33" s="69">
        <v>0</v>
      </c>
      <c r="J33" s="69">
        <v>2</v>
      </c>
      <c r="K33" s="69">
        <v>8</v>
      </c>
      <c r="L33" s="69">
        <v>3</v>
      </c>
      <c r="M33" s="69">
        <v>1</v>
      </c>
      <c r="N33" s="69">
        <v>0</v>
      </c>
      <c r="O33" s="69">
        <v>7</v>
      </c>
      <c r="P33" s="69">
        <v>0</v>
      </c>
      <c r="Q33" s="69">
        <v>0</v>
      </c>
      <c r="R33" s="69">
        <v>1</v>
      </c>
      <c r="S33" s="69">
        <v>2</v>
      </c>
      <c r="T33" s="69">
        <v>0</v>
      </c>
      <c r="U33" s="69">
        <v>0</v>
      </c>
      <c r="V33" s="69">
        <v>12</v>
      </c>
      <c r="W33" s="69">
        <v>0.29099999999999998</v>
      </c>
      <c r="X33" s="69">
        <v>0.317</v>
      </c>
      <c r="Y33" s="69">
        <v>0.45500000000000002</v>
      </c>
      <c r="Z33" s="69">
        <v>85.7</v>
      </c>
    </row>
    <row r="34" spans="1:26" ht="17" x14ac:dyDescent="0.2">
      <c r="A34" s="13" t="s">
        <v>188</v>
      </c>
      <c r="B34" s="69">
        <v>13</v>
      </c>
      <c r="C34" s="69">
        <v>13</v>
      </c>
      <c r="D34" s="69">
        <v>60</v>
      </c>
      <c r="E34" s="69">
        <v>55</v>
      </c>
      <c r="F34" s="69">
        <v>6</v>
      </c>
      <c r="G34" s="69">
        <v>15</v>
      </c>
      <c r="H34" s="69">
        <v>2</v>
      </c>
      <c r="I34" s="69">
        <v>0</v>
      </c>
      <c r="J34" s="69">
        <v>2</v>
      </c>
      <c r="K34" s="69">
        <v>4</v>
      </c>
      <c r="L34" s="69">
        <v>5</v>
      </c>
      <c r="M34" s="69">
        <v>0</v>
      </c>
      <c r="N34" s="69">
        <v>0</v>
      </c>
      <c r="O34" s="69">
        <v>6</v>
      </c>
      <c r="P34" s="69">
        <v>4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9</v>
      </c>
      <c r="W34" s="69">
        <v>0.27300000000000002</v>
      </c>
      <c r="X34" s="69">
        <v>0.33300000000000002</v>
      </c>
      <c r="Y34" s="69">
        <v>0.41799999999999998</v>
      </c>
      <c r="Z34" s="69">
        <v>69.2</v>
      </c>
    </row>
    <row r="35" spans="1:26" ht="17" x14ac:dyDescent="0.2">
      <c r="A35" s="13" t="s">
        <v>196</v>
      </c>
      <c r="B35" s="69">
        <v>14</v>
      </c>
      <c r="C35" s="69">
        <v>14</v>
      </c>
      <c r="D35" s="69">
        <v>57</v>
      </c>
      <c r="E35" s="69">
        <v>55</v>
      </c>
      <c r="F35" s="69">
        <v>7</v>
      </c>
      <c r="G35" s="69">
        <v>20</v>
      </c>
      <c r="H35" s="69">
        <v>6</v>
      </c>
      <c r="I35" s="69">
        <v>0</v>
      </c>
      <c r="J35" s="69">
        <v>6</v>
      </c>
      <c r="K35" s="69">
        <v>16</v>
      </c>
      <c r="L35" s="69">
        <v>2</v>
      </c>
      <c r="M35" s="69">
        <v>0</v>
      </c>
      <c r="N35" s="69">
        <v>0</v>
      </c>
      <c r="O35" s="69">
        <v>11</v>
      </c>
      <c r="P35" s="69">
        <v>1</v>
      </c>
      <c r="Q35" s="69">
        <v>0</v>
      </c>
      <c r="R35" s="69">
        <v>0</v>
      </c>
      <c r="S35" s="69">
        <v>0</v>
      </c>
      <c r="T35" s="69">
        <v>0</v>
      </c>
      <c r="U35" s="69">
        <v>0</v>
      </c>
      <c r="V35" s="69">
        <v>12</v>
      </c>
      <c r="W35" s="69">
        <v>0.36399999999999999</v>
      </c>
      <c r="X35" s="69">
        <v>0.38600000000000001</v>
      </c>
      <c r="Y35" s="69">
        <v>0.8</v>
      </c>
      <c r="Z35" s="69">
        <v>85.7</v>
      </c>
    </row>
    <row r="36" spans="1:26" ht="17" x14ac:dyDescent="0.2">
      <c r="A36" s="13" t="s">
        <v>639</v>
      </c>
      <c r="B36" s="69">
        <v>13</v>
      </c>
      <c r="C36" s="69">
        <v>13</v>
      </c>
      <c r="D36" s="69">
        <v>56</v>
      </c>
      <c r="E36" s="69">
        <v>55</v>
      </c>
      <c r="F36" s="69">
        <v>7</v>
      </c>
      <c r="G36" s="69">
        <v>16</v>
      </c>
      <c r="H36" s="69">
        <v>4</v>
      </c>
      <c r="I36" s="69">
        <v>1</v>
      </c>
      <c r="J36" s="69">
        <v>3</v>
      </c>
      <c r="K36" s="69">
        <v>8</v>
      </c>
      <c r="L36" s="69">
        <v>0</v>
      </c>
      <c r="M36" s="69">
        <v>0</v>
      </c>
      <c r="N36" s="69">
        <v>0</v>
      </c>
      <c r="O36" s="69">
        <v>15</v>
      </c>
      <c r="P36" s="69">
        <v>0</v>
      </c>
      <c r="Q36" s="69">
        <v>0</v>
      </c>
      <c r="R36" s="69">
        <v>1</v>
      </c>
      <c r="S36" s="69">
        <v>0</v>
      </c>
      <c r="T36" s="69">
        <v>1</v>
      </c>
      <c r="U36" s="69">
        <v>0</v>
      </c>
      <c r="V36" s="69">
        <v>9</v>
      </c>
      <c r="W36" s="69">
        <v>0.29099999999999998</v>
      </c>
      <c r="X36" s="69">
        <v>0.29099999999999998</v>
      </c>
      <c r="Y36" s="69">
        <v>0.56399999999999995</v>
      </c>
      <c r="Z36" s="69">
        <v>69.2</v>
      </c>
    </row>
    <row r="37" spans="1:26" ht="17" x14ac:dyDescent="0.2">
      <c r="A37" s="13" t="s">
        <v>243</v>
      </c>
      <c r="B37" s="69">
        <v>13</v>
      </c>
      <c r="C37" s="69">
        <v>12</v>
      </c>
      <c r="D37" s="69">
        <v>60</v>
      </c>
      <c r="E37" s="69">
        <v>54</v>
      </c>
      <c r="F37" s="69">
        <v>7</v>
      </c>
      <c r="G37" s="69">
        <v>10</v>
      </c>
      <c r="H37" s="69">
        <v>2</v>
      </c>
      <c r="I37" s="69">
        <v>1</v>
      </c>
      <c r="J37" s="69">
        <v>0</v>
      </c>
      <c r="K37" s="69">
        <v>4</v>
      </c>
      <c r="L37" s="69">
        <v>5</v>
      </c>
      <c r="M37" s="69">
        <v>0</v>
      </c>
      <c r="N37" s="69">
        <v>0</v>
      </c>
      <c r="O37" s="69">
        <v>12</v>
      </c>
      <c r="P37" s="69">
        <v>6</v>
      </c>
      <c r="Q37" s="69">
        <v>0</v>
      </c>
      <c r="R37" s="69">
        <v>0</v>
      </c>
      <c r="S37" s="69">
        <v>1</v>
      </c>
      <c r="T37" s="69">
        <v>1</v>
      </c>
      <c r="U37" s="69">
        <v>0</v>
      </c>
      <c r="V37" s="69">
        <v>7</v>
      </c>
      <c r="W37" s="69">
        <v>0.185</v>
      </c>
      <c r="X37" s="69">
        <v>0.25</v>
      </c>
      <c r="Y37" s="69">
        <v>0.25900000000000001</v>
      </c>
      <c r="Z37" s="69">
        <v>53.8</v>
      </c>
    </row>
    <row r="38" spans="1:26" ht="17" x14ac:dyDescent="0.2">
      <c r="A38" s="13" t="s">
        <v>301</v>
      </c>
      <c r="B38" s="69">
        <v>14</v>
      </c>
      <c r="C38" s="69">
        <v>13</v>
      </c>
      <c r="D38" s="69">
        <v>64</v>
      </c>
      <c r="E38" s="69">
        <v>53</v>
      </c>
      <c r="F38" s="69">
        <v>10</v>
      </c>
      <c r="G38" s="69">
        <v>21</v>
      </c>
      <c r="H38" s="69">
        <v>1</v>
      </c>
      <c r="I38" s="69">
        <v>0</v>
      </c>
      <c r="J38" s="69">
        <v>0</v>
      </c>
      <c r="K38" s="69">
        <v>5</v>
      </c>
      <c r="L38" s="69">
        <v>10</v>
      </c>
      <c r="M38" s="69">
        <v>1</v>
      </c>
      <c r="N38" s="69">
        <v>1</v>
      </c>
      <c r="O38" s="69">
        <v>1</v>
      </c>
      <c r="P38" s="69">
        <v>5</v>
      </c>
      <c r="Q38" s="69">
        <v>0</v>
      </c>
      <c r="R38" s="69">
        <v>0</v>
      </c>
      <c r="S38" s="69">
        <v>0</v>
      </c>
      <c r="T38" s="69">
        <v>2</v>
      </c>
      <c r="U38" s="69">
        <v>0</v>
      </c>
      <c r="V38" s="69">
        <v>12</v>
      </c>
      <c r="W38" s="69">
        <v>0.39600000000000002</v>
      </c>
      <c r="X38" s="69">
        <v>0.5</v>
      </c>
      <c r="Y38" s="69">
        <v>0.41499999999999998</v>
      </c>
      <c r="Z38" s="69">
        <v>85.7</v>
      </c>
    </row>
    <row r="39" spans="1:26" ht="17" x14ac:dyDescent="0.2">
      <c r="A39" s="13" t="s">
        <v>186</v>
      </c>
      <c r="B39" s="69">
        <v>14</v>
      </c>
      <c r="C39" s="69">
        <v>14</v>
      </c>
      <c r="D39" s="69">
        <v>62</v>
      </c>
      <c r="E39" s="69">
        <v>53</v>
      </c>
      <c r="F39" s="69">
        <v>15</v>
      </c>
      <c r="G39" s="69">
        <v>17</v>
      </c>
      <c r="H39" s="69">
        <v>3</v>
      </c>
      <c r="I39" s="69">
        <v>0</v>
      </c>
      <c r="J39" s="69">
        <v>2</v>
      </c>
      <c r="K39" s="69">
        <v>6</v>
      </c>
      <c r="L39" s="69">
        <v>9</v>
      </c>
      <c r="M39" s="69">
        <v>0</v>
      </c>
      <c r="N39" s="69">
        <v>0</v>
      </c>
      <c r="O39" s="69">
        <v>4</v>
      </c>
      <c r="P39" s="69">
        <v>6</v>
      </c>
      <c r="Q39" s="69">
        <v>0</v>
      </c>
      <c r="R39" s="69">
        <v>0</v>
      </c>
      <c r="S39" s="69">
        <v>0</v>
      </c>
      <c r="T39" s="69">
        <v>5</v>
      </c>
      <c r="U39" s="69">
        <v>0</v>
      </c>
      <c r="V39" s="69">
        <v>12</v>
      </c>
      <c r="W39" s="69">
        <v>0.32100000000000001</v>
      </c>
      <c r="X39" s="69">
        <v>0.41899999999999998</v>
      </c>
      <c r="Y39" s="69">
        <v>0.49099999999999999</v>
      </c>
      <c r="Z39" s="69">
        <v>85.7</v>
      </c>
    </row>
    <row r="40" spans="1:26" ht="17" x14ac:dyDescent="0.2">
      <c r="A40" s="13" t="s">
        <v>272</v>
      </c>
      <c r="B40" s="69">
        <v>14</v>
      </c>
      <c r="C40" s="69">
        <v>14</v>
      </c>
      <c r="D40" s="69">
        <v>62</v>
      </c>
      <c r="E40" s="69">
        <v>53</v>
      </c>
      <c r="F40" s="69">
        <v>13</v>
      </c>
      <c r="G40" s="69">
        <v>19</v>
      </c>
      <c r="H40" s="69">
        <v>6</v>
      </c>
      <c r="I40" s="69">
        <v>2</v>
      </c>
      <c r="J40" s="69">
        <v>5</v>
      </c>
      <c r="K40" s="69">
        <v>10</v>
      </c>
      <c r="L40" s="69">
        <v>9</v>
      </c>
      <c r="M40" s="69">
        <v>1</v>
      </c>
      <c r="N40" s="69">
        <v>0</v>
      </c>
      <c r="O40" s="69">
        <v>10</v>
      </c>
      <c r="P40" s="69">
        <v>2</v>
      </c>
      <c r="Q40" s="69">
        <v>1</v>
      </c>
      <c r="R40" s="69">
        <v>0</v>
      </c>
      <c r="S40" s="69">
        <v>0</v>
      </c>
      <c r="T40" s="69">
        <v>1</v>
      </c>
      <c r="U40" s="69">
        <v>0</v>
      </c>
      <c r="V40" s="69">
        <v>12</v>
      </c>
      <c r="W40" s="69">
        <v>0.35799999999999998</v>
      </c>
      <c r="X40" s="69">
        <v>0.45200000000000001</v>
      </c>
      <c r="Y40" s="69">
        <v>0.83</v>
      </c>
      <c r="Z40" s="69">
        <v>85.7</v>
      </c>
    </row>
    <row r="41" spans="1:26" ht="17" x14ac:dyDescent="0.2">
      <c r="A41" s="13" t="s">
        <v>212</v>
      </c>
      <c r="B41" s="69">
        <v>14</v>
      </c>
      <c r="C41" s="69">
        <v>14</v>
      </c>
      <c r="D41" s="69">
        <v>61</v>
      </c>
      <c r="E41" s="69">
        <v>53</v>
      </c>
      <c r="F41" s="69">
        <v>9</v>
      </c>
      <c r="G41" s="69">
        <v>11</v>
      </c>
      <c r="H41" s="69">
        <v>1</v>
      </c>
      <c r="I41" s="69">
        <v>0</v>
      </c>
      <c r="J41" s="69">
        <v>0</v>
      </c>
      <c r="K41" s="69">
        <v>5</v>
      </c>
      <c r="L41" s="69">
        <v>6</v>
      </c>
      <c r="M41" s="69">
        <v>1</v>
      </c>
      <c r="N41" s="69">
        <v>0</v>
      </c>
      <c r="O41" s="69">
        <v>7</v>
      </c>
      <c r="P41" s="69">
        <v>2</v>
      </c>
      <c r="Q41" s="69">
        <v>1</v>
      </c>
      <c r="R41" s="69">
        <v>2</v>
      </c>
      <c r="S41" s="69">
        <v>0</v>
      </c>
      <c r="T41" s="69">
        <v>1</v>
      </c>
      <c r="U41" s="69">
        <v>0</v>
      </c>
      <c r="V41" s="69">
        <v>7</v>
      </c>
      <c r="W41" s="69">
        <v>0.20799999999999999</v>
      </c>
      <c r="X41" s="69">
        <v>0.28799999999999998</v>
      </c>
      <c r="Y41" s="69">
        <v>0.22600000000000001</v>
      </c>
      <c r="Z41" s="69">
        <v>50</v>
      </c>
    </row>
    <row r="42" spans="1:26" ht="17" x14ac:dyDescent="0.2">
      <c r="A42" s="13" t="s">
        <v>267</v>
      </c>
      <c r="B42" s="69">
        <v>14</v>
      </c>
      <c r="C42" s="69">
        <v>14</v>
      </c>
      <c r="D42" s="69">
        <v>61</v>
      </c>
      <c r="E42" s="69">
        <v>53</v>
      </c>
      <c r="F42" s="69">
        <v>7</v>
      </c>
      <c r="G42" s="69">
        <v>18</v>
      </c>
      <c r="H42" s="69">
        <v>3</v>
      </c>
      <c r="I42" s="69">
        <v>0</v>
      </c>
      <c r="J42" s="69">
        <v>1</v>
      </c>
      <c r="K42" s="69">
        <v>9</v>
      </c>
      <c r="L42" s="69">
        <v>5</v>
      </c>
      <c r="M42" s="69">
        <v>1</v>
      </c>
      <c r="N42" s="69">
        <v>1</v>
      </c>
      <c r="O42" s="69">
        <v>9</v>
      </c>
      <c r="P42" s="69">
        <v>0</v>
      </c>
      <c r="Q42" s="69">
        <v>0</v>
      </c>
      <c r="R42" s="69">
        <v>0</v>
      </c>
      <c r="S42" s="69">
        <v>2</v>
      </c>
      <c r="T42" s="69">
        <v>0</v>
      </c>
      <c r="U42" s="69">
        <v>0</v>
      </c>
      <c r="V42" s="69">
        <v>10</v>
      </c>
      <c r="W42" s="69">
        <v>0.34</v>
      </c>
      <c r="X42" s="69">
        <v>0.39300000000000002</v>
      </c>
      <c r="Y42" s="69">
        <v>0.45300000000000001</v>
      </c>
      <c r="Z42" s="69">
        <v>71.400000000000006</v>
      </c>
    </row>
    <row r="43" spans="1:26" ht="17" x14ac:dyDescent="0.2">
      <c r="A43" s="68" t="s">
        <v>27</v>
      </c>
      <c r="B43" s="68" t="s">
        <v>28</v>
      </c>
      <c r="C43" s="68" t="s">
        <v>29</v>
      </c>
      <c r="D43" s="68" t="s">
        <v>168</v>
      </c>
      <c r="E43" s="68" t="s">
        <v>25</v>
      </c>
      <c r="F43" s="68" t="s">
        <v>23</v>
      </c>
      <c r="G43" s="68" t="s">
        <v>30</v>
      </c>
      <c r="H43" s="68" t="s">
        <v>10</v>
      </c>
      <c r="I43" s="68" t="s">
        <v>11</v>
      </c>
      <c r="J43" s="68" t="s">
        <v>1</v>
      </c>
      <c r="K43" s="68" t="s">
        <v>2</v>
      </c>
      <c r="L43" s="68" t="s">
        <v>31</v>
      </c>
      <c r="M43" s="68" t="s">
        <v>32</v>
      </c>
      <c r="N43" s="68" t="s">
        <v>33</v>
      </c>
      <c r="O43" s="68" t="s">
        <v>34</v>
      </c>
      <c r="P43" s="68" t="s">
        <v>3</v>
      </c>
      <c r="Q43" s="68" t="s">
        <v>35</v>
      </c>
      <c r="R43" s="68" t="s">
        <v>36</v>
      </c>
      <c r="S43" s="68" t="s">
        <v>37</v>
      </c>
      <c r="T43" s="68" t="s">
        <v>38</v>
      </c>
      <c r="U43" s="68" t="s">
        <v>39</v>
      </c>
      <c r="V43" s="68" t="s">
        <v>169</v>
      </c>
      <c r="W43" s="68" t="s">
        <v>0</v>
      </c>
      <c r="X43" s="68" t="s">
        <v>40</v>
      </c>
      <c r="Y43" s="68" t="s">
        <v>41</v>
      </c>
      <c r="Z43" s="68" t="s">
        <v>170</v>
      </c>
    </row>
    <row r="44" spans="1:26" ht="17" x14ac:dyDescent="0.2">
      <c r="A44" s="13" t="s">
        <v>158</v>
      </c>
      <c r="B44" s="69">
        <v>14</v>
      </c>
      <c r="C44" s="69">
        <v>13</v>
      </c>
      <c r="D44" s="69">
        <v>61</v>
      </c>
      <c r="E44" s="69">
        <v>53</v>
      </c>
      <c r="F44" s="69">
        <v>8</v>
      </c>
      <c r="G44" s="69">
        <v>7</v>
      </c>
      <c r="H44" s="69">
        <v>1</v>
      </c>
      <c r="I44" s="69">
        <v>0</v>
      </c>
      <c r="J44" s="69">
        <v>0</v>
      </c>
      <c r="K44" s="69">
        <v>5</v>
      </c>
      <c r="L44" s="69">
        <v>6</v>
      </c>
      <c r="M44" s="69">
        <v>0</v>
      </c>
      <c r="N44" s="69">
        <v>0</v>
      </c>
      <c r="O44" s="69">
        <v>7</v>
      </c>
      <c r="P44" s="69">
        <v>0</v>
      </c>
      <c r="Q44" s="69">
        <v>1</v>
      </c>
      <c r="R44" s="69">
        <v>0</v>
      </c>
      <c r="S44" s="69">
        <v>2</v>
      </c>
      <c r="T44" s="69">
        <v>6</v>
      </c>
      <c r="U44" s="69">
        <v>0</v>
      </c>
      <c r="V44" s="69">
        <v>6</v>
      </c>
      <c r="W44" s="69">
        <v>0.13200000000000001</v>
      </c>
      <c r="X44" s="69">
        <v>0.21299999999999999</v>
      </c>
      <c r="Y44" s="69">
        <v>0.151</v>
      </c>
      <c r="Z44" s="69">
        <v>42.9</v>
      </c>
    </row>
    <row r="45" spans="1:26" ht="17" x14ac:dyDescent="0.2">
      <c r="A45" s="13" t="s">
        <v>22</v>
      </c>
      <c r="B45" s="69">
        <v>13</v>
      </c>
      <c r="C45" s="69">
        <v>13</v>
      </c>
      <c r="D45" s="69">
        <v>58</v>
      </c>
      <c r="E45" s="69">
        <v>53</v>
      </c>
      <c r="F45" s="69">
        <v>6</v>
      </c>
      <c r="G45" s="69">
        <v>17</v>
      </c>
      <c r="H45" s="69">
        <v>2</v>
      </c>
      <c r="I45" s="69">
        <v>0</v>
      </c>
      <c r="J45" s="69">
        <v>5</v>
      </c>
      <c r="K45" s="69">
        <v>13</v>
      </c>
      <c r="L45" s="69">
        <v>5</v>
      </c>
      <c r="M45" s="69">
        <v>0</v>
      </c>
      <c r="N45" s="69">
        <v>0</v>
      </c>
      <c r="O45" s="69">
        <v>8</v>
      </c>
      <c r="P45" s="69">
        <v>0</v>
      </c>
      <c r="Q45" s="69">
        <v>0</v>
      </c>
      <c r="R45" s="69">
        <v>0</v>
      </c>
      <c r="S45" s="69">
        <v>0</v>
      </c>
      <c r="T45" s="69">
        <v>1</v>
      </c>
      <c r="U45" s="69">
        <v>0</v>
      </c>
      <c r="V45" s="69">
        <v>10</v>
      </c>
      <c r="W45" s="69">
        <v>0.32100000000000001</v>
      </c>
      <c r="X45" s="69">
        <v>0.379</v>
      </c>
      <c r="Y45" s="69">
        <v>0.64200000000000002</v>
      </c>
      <c r="Z45" s="69">
        <v>76.900000000000006</v>
      </c>
    </row>
    <row r="46" spans="1:26" ht="17" x14ac:dyDescent="0.2">
      <c r="A46" s="13" t="s">
        <v>242</v>
      </c>
      <c r="B46" s="69">
        <v>15</v>
      </c>
      <c r="C46" s="69">
        <v>15</v>
      </c>
      <c r="D46" s="69">
        <v>56</v>
      </c>
      <c r="E46" s="69">
        <v>53</v>
      </c>
      <c r="F46" s="69">
        <v>7</v>
      </c>
      <c r="G46" s="69">
        <v>10</v>
      </c>
      <c r="H46" s="69">
        <v>3</v>
      </c>
      <c r="I46" s="69">
        <v>0</v>
      </c>
      <c r="J46" s="69">
        <v>3</v>
      </c>
      <c r="K46" s="69">
        <v>5</v>
      </c>
      <c r="L46" s="69">
        <v>1</v>
      </c>
      <c r="M46" s="69">
        <v>0</v>
      </c>
      <c r="N46" s="69">
        <v>1</v>
      </c>
      <c r="O46" s="69">
        <v>23</v>
      </c>
      <c r="P46" s="69">
        <v>0</v>
      </c>
      <c r="Q46" s="69">
        <v>0</v>
      </c>
      <c r="R46" s="69">
        <v>0</v>
      </c>
      <c r="S46" s="69">
        <v>1</v>
      </c>
      <c r="T46" s="69">
        <v>0</v>
      </c>
      <c r="U46" s="69">
        <v>0</v>
      </c>
      <c r="V46" s="69">
        <v>10</v>
      </c>
      <c r="W46" s="69">
        <v>0.189</v>
      </c>
      <c r="X46" s="69">
        <v>0.214</v>
      </c>
      <c r="Y46" s="69">
        <v>0.41499999999999998</v>
      </c>
      <c r="Z46" s="69">
        <v>66.7</v>
      </c>
    </row>
    <row r="47" spans="1:26" ht="17" x14ac:dyDescent="0.2">
      <c r="A47" s="13" t="s">
        <v>317</v>
      </c>
      <c r="B47" s="69">
        <v>13</v>
      </c>
      <c r="C47" s="69">
        <v>11</v>
      </c>
      <c r="D47" s="69">
        <v>55</v>
      </c>
      <c r="E47" s="69">
        <v>53</v>
      </c>
      <c r="F47" s="69">
        <v>9</v>
      </c>
      <c r="G47" s="69">
        <v>16</v>
      </c>
      <c r="H47" s="69">
        <v>2</v>
      </c>
      <c r="I47" s="69">
        <v>0</v>
      </c>
      <c r="J47" s="69">
        <v>5</v>
      </c>
      <c r="K47" s="69">
        <v>15</v>
      </c>
      <c r="L47" s="69">
        <v>2</v>
      </c>
      <c r="M47" s="69">
        <v>0</v>
      </c>
      <c r="N47" s="69">
        <v>0</v>
      </c>
      <c r="O47" s="69">
        <v>3</v>
      </c>
      <c r="P47" s="69">
        <v>0</v>
      </c>
      <c r="Q47" s="69">
        <v>0</v>
      </c>
      <c r="R47" s="69">
        <v>0</v>
      </c>
      <c r="S47" s="69">
        <v>0</v>
      </c>
      <c r="T47" s="69">
        <v>1</v>
      </c>
      <c r="U47" s="69">
        <v>0</v>
      </c>
      <c r="V47" s="69">
        <v>10</v>
      </c>
      <c r="W47" s="69">
        <v>0.30199999999999999</v>
      </c>
      <c r="X47" s="69">
        <v>0.32700000000000001</v>
      </c>
      <c r="Y47" s="69">
        <v>0.623</v>
      </c>
      <c r="Z47" s="69">
        <v>76.900000000000006</v>
      </c>
    </row>
    <row r="48" spans="1:26" ht="17" x14ac:dyDescent="0.2">
      <c r="A48" s="13" t="s">
        <v>100</v>
      </c>
      <c r="B48" s="69">
        <v>14</v>
      </c>
      <c r="C48" s="69">
        <v>14</v>
      </c>
      <c r="D48" s="69">
        <v>62</v>
      </c>
      <c r="E48" s="69">
        <v>52</v>
      </c>
      <c r="F48" s="69">
        <v>11</v>
      </c>
      <c r="G48" s="69">
        <v>19</v>
      </c>
      <c r="H48" s="69">
        <v>2</v>
      </c>
      <c r="I48" s="69">
        <v>0</v>
      </c>
      <c r="J48" s="69">
        <v>2</v>
      </c>
      <c r="K48" s="69">
        <v>6</v>
      </c>
      <c r="L48" s="69">
        <v>7</v>
      </c>
      <c r="M48" s="69">
        <v>0</v>
      </c>
      <c r="N48" s="69">
        <v>1</v>
      </c>
      <c r="O48" s="69">
        <v>4</v>
      </c>
      <c r="P48" s="69">
        <v>4</v>
      </c>
      <c r="Q48" s="69">
        <v>0</v>
      </c>
      <c r="R48" s="69">
        <v>1</v>
      </c>
      <c r="S48" s="69">
        <v>1</v>
      </c>
      <c r="T48" s="69">
        <v>0</v>
      </c>
      <c r="U48" s="69">
        <v>0</v>
      </c>
      <c r="V48" s="69">
        <v>12</v>
      </c>
      <c r="W48" s="69">
        <v>0.36499999999999999</v>
      </c>
      <c r="X48" s="69">
        <v>0.443</v>
      </c>
      <c r="Y48" s="69">
        <v>0.51900000000000002</v>
      </c>
      <c r="Z48" s="69">
        <v>85.7</v>
      </c>
    </row>
    <row r="49" spans="1:26" ht="17" x14ac:dyDescent="0.2">
      <c r="A49" s="13" t="s">
        <v>216</v>
      </c>
      <c r="B49" s="69">
        <v>15</v>
      </c>
      <c r="C49" s="69">
        <v>15</v>
      </c>
      <c r="D49" s="69">
        <v>60</v>
      </c>
      <c r="E49" s="69">
        <v>52</v>
      </c>
      <c r="F49" s="69">
        <v>7</v>
      </c>
      <c r="G49" s="69">
        <v>10</v>
      </c>
      <c r="H49" s="69">
        <v>2</v>
      </c>
      <c r="I49" s="69">
        <v>1</v>
      </c>
      <c r="J49" s="69">
        <v>3</v>
      </c>
      <c r="K49" s="69">
        <v>8</v>
      </c>
      <c r="L49" s="69">
        <v>7</v>
      </c>
      <c r="M49" s="69">
        <v>0</v>
      </c>
      <c r="N49" s="69">
        <v>0</v>
      </c>
      <c r="O49" s="69">
        <v>13</v>
      </c>
      <c r="P49" s="69">
        <v>0</v>
      </c>
      <c r="Q49" s="69">
        <v>0</v>
      </c>
      <c r="R49" s="69">
        <v>0</v>
      </c>
      <c r="S49" s="69">
        <v>1</v>
      </c>
      <c r="T49" s="69">
        <v>0</v>
      </c>
      <c r="U49" s="69">
        <v>0</v>
      </c>
      <c r="V49" s="69">
        <v>8</v>
      </c>
      <c r="W49" s="69">
        <v>0.192</v>
      </c>
      <c r="X49" s="69">
        <v>0.28299999999999997</v>
      </c>
      <c r="Y49" s="69">
        <v>0.442</v>
      </c>
      <c r="Z49" s="69">
        <v>53.3</v>
      </c>
    </row>
    <row r="50" spans="1:26" ht="17" x14ac:dyDescent="0.2">
      <c r="A50" s="13" t="s">
        <v>80</v>
      </c>
      <c r="B50" s="69">
        <v>14</v>
      </c>
      <c r="C50" s="69">
        <v>14</v>
      </c>
      <c r="D50" s="69">
        <v>60</v>
      </c>
      <c r="E50" s="69">
        <v>52</v>
      </c>
      <c r="F50" s="69">
        <v>14</v>
      </c>
      <c r="G50" s="69">
        <v>18</v>
      </c>
      <c r="H50" s="69">
        <v>3</v>
      </c>
      <c r="I50" s="69">
        <v>0</v>
      </c>
      <c r="J50" s="69">
        <v>5</v>
      </c>
      <c r="K50" s="69">
        <v>13</v>
      </c>
      <c r="L50" s="69">
        <v>7</v>
      </c>
      <c r="M50" s="69">
        <v>2</v>
      </c>
      <c r="N50" s="69">
        <v>1</v>
      </c>
      <c r="O50" s="69">
        <v>7</v>
      </c>
      <c r="P50" s="69">
        <v>4</v>
      </c>
      <c r="Q50" s="69">
        <v>0</v>
      </c>
      <c r="R50" s="69">
        <v>0</v>
      </c>
      <c r="S50" s="69">
        <v>0</v>
      </c>
      <c r="T50" s="69">
        <v>1</v>
      </c>
      <c r="U50" s="69">
        <v>0</v>
      </c>
      <c r="V50" s="69">
        <v>12</v>
      </c>
      <c r="W50" s="69">
        <v>0.34599999999999997</v>
      </c>
      <c r="X50" s="69">
        <v>0.433</v>
      </c>
      <c r="Y50" s="69">
        <v>0.69199999999999995</v>
      </c>
      <c r="Z50" s="69">
        <v>85.7</v>
      </c>
    </row>
    <row r="51" spans="1:26" ht="17" x14ac:dyDescent="0.2">
      <c r="A51" s="13" t="s">
        <v>231</v>
      </c>
      <c r="B51" s="69">
        <v>14</v>
      </c>
      <c r="C51" s="69">
        <v>13</v>
      </c>
      <c r="D51" s="69">
        <v>59</v>
      </c>
      <c r="E51" s="69">
        <v>52</v>
      </c>
      <c r="F51" s="69">
        <v>2</v>
      </c>
      <c r="G51" s="69">
        <v>10</v>
      </c>
      <c r="H51" s="69">
        <v>2</v>
      </c>
      <c r="I51" s="69">
        <v>0</v>
      </c>
      <c r="J51" s="69">
        <v>0</v>
      </c>
      <c r="K51" s="69">
        <v>4</v>
      </c>
      <c r="L51" s="69">
        <v>7</v>
      </c>
      <c r="M51" s="69">
        <v>1</v>
      </c>
      <c r="N51" s="69">
        <v>0</v>
      </c>
      <c r="O51" s="69">
        <v>14</v>
      </c>
      <c r="P51" s="69">
        <v>0</v>
      </c>
      <c r="Q51" s="69">
        <v>1</v>
      </c>
      <c r="R51" s="69">
        <v>0</v>
      </c>
      <c r="S51" s="69">
        <v>0</v>
      </c>
      <c r="T51" s="69">
        <v>0</v>
      </c>
      <c r="U51" s="69">
        <v>0</v>
      </c>
      <c r="V51" s="69">
        <v>8</v>
      </c>
      <c r="W51" s="69">
        <v>0.192</v>
      </c>
      <c r="X51" s="69">
        <v>0.28799999999999998</v>
      </c>
      <c r="Y51" s="69">
        <v>0.23100000000000001</v>
      </c>
      <c r="Z51" s="69">
        <v>57.1</v>
      </c>
    </row>
    <row r="52" spans="1:26" ht="17" x14ac:dyDescent="0.2">
      <c r="A52" s="13" t="s">
        <v>68</v>
      </c>
      <c r="B52" s="69">
        <v>14</v>
      </c>
      <c r="C52" s="69">
        <v>13</v>
      </c>
      <c r="D52" s="69">
        <v>58</v>
      </c>
      <c r="E52" s="69">
        <v>52</v>
      </c>
      <c r="F52" s="69">
        <v>8</v>
      </c>
      <c r="G52" s="69">
        <v>16</v>
      </c>
      <c r="H52" s="69">
        <v>2</v>
      </c>
      <c r="I52" s="69">
        <v>0</v>
      </c>
      <c r="J52" s="69">
        <v>0</v>
      </c>
      <c r="K52" s="69">
        <v>6</v>
      </c>
      <c r="L52" s="69">
        <v>6</v>
      </c>
      <c r="M52" s="69">
        <v>0</v>
      </c>
      <c r="N52" s="69">
        <v>0</v>
      </c>
      <c r="O52" s="69">
        <v>7</v>
      </c>
      <c r="P52" s="69">
        <v>3</v>
      </c>
      <c r="Q52" s="69">
        <v>0</v>
      </c>
      <c r="R52" s="69">
        <v>0</v>
      </c>
      <c r="S52" s="69">
        <v>0</v>
      </c>
      <c r="T52" s="69">
        <v>1</v>
      </c>
      <c r="U52" s="69">
        <v>0</v>
      </c>
      <c r="V52" s="69">
        <v>8</v>
      </c>
      <c r="W52" s="69">
        <v>0.308</v>
      </c>
      <c r="X52" s="69">
        <v>0.379</v>
      </c>
      <c r="Y52" s="69">
        <v>0.34599999999999997</v>
      </c>
      <c r="Z52" s="69">
        <v>57.1</v>
      </c>
    </row>
    <row r="53" spans="1:26" ht="17" x14ac:dyDescent="0.2">
      <c r="A53" s="13" t="s">
        <v>347</v>
      </c>
      <c r="B53" s="69">
        <v>14</v>
      </c>
      <c r="C53" s="69">
        <v>14</v>
      </c>
      <c r="D53" s="69">
        <v>58</v>
      </c>
      <c r="E53" s="69">
        <v>52</v>
      </c>
      <c r="F53" s="69">
        <v>10</v>
      </c>
      <c r="G53" s="69">
        <v>18</v>
      </c>
      <c r="H53" s="69">
        <v>2</v>
      </c>
      <c r="I53" s="69">
        <v>0</v>
      </c>
      <c r="J53" s="69">
        <v>6</v>
      </c>
      <c r="K53" s="69">
        <v>14</v>
      </c>
      <c r="L53" s="69">
        <v>2</v>
      </c>
      <c r="M53" s="69">
        <v>0</v>
      </c>
      <c r="N53" s="69">
        <v>4</v>
      </c>
      <c r="O53" s="69">
        <v>15</v>
      </c>
      <c r="P53" s="69">
        <v>0</v>
      </c>
      <c r="Q53" s="69">
        <v>0</v>
      </c>
      <c r="R53" s="69">
        <v>0</v>
      </c>
      <c r="S53" s="69">
        <v>0</v>
      </c>
      <c r="T53" s="69">
        <v>0</v>
      </c>
      <c r="U53" s="69">
        <v>0</v>
      </c>
      <c r="V53" s="69">
        <v>10</v>
      </c>
      <c r="W53" s="69">
        <v>0.34599999999999997</v>
      </c>
      <c r="X53" s="69">
        <v>0.41399999999999998</v>
      </c>
      <c r="Y53" s="69">
        <v>0.73099999999999998</v>
      </c>
      <c r="Z53" s="69">
        <v>71.400000000000006</v>
      </c>
    </row>
    <row r="54" spans="1:26" ht="17" x14ac:dyDescent="0.2">
      <c r="A54" s="13" t="s">
        <v>366</v>
      </c>
      <c r="B54" s="69">
        <v>14</v>
      </c>
      <c r="C54" s="69">
        <v>12</v>
      </c>
      <c r="D54" s="69">
        <v>57</v>
      </c>
      <c r="E54" s="69">
        <v>52</v>
      </c>
      <c r="F54" s="69">
        <v>6</v>
      </c>
      <c r="G54" s="69">
        <v>10</v>
      </c>
      <c r="H54" s="69">
        <v>1</v>
      </c>
      <c r="I54" s="69">
        <v>0</v>
      </c>
      <c r="J54" s="69">
        <v>0</v>
      </c>
      <c r="K54" s="69">
        <v>3</v>
      </c>
      <c r="L54" s="69">
        <v>4</v>
      </c>
      <c r="M54" s="69">
        <v>0</v>
      </c>
      <c r="N54" s="69">
        <v>0</v>
      </c>
      <c r="O54" s="69">
        <v>8</v>
      </c>
      <c r="P54" s="69">
        <v>1</v>
      </c>
      <c r="Q54" s="69">
        <v>2</v>
      </c>
      <c r="R54" s="69">
        <v>1</v>
      </c>
      <c r="S54" s="69">
        <v>0</v>
      </c>
      <c r="T54" s="69">
        <v>0</v>
      </c>
      <c r="U54" s="69">
        <v>0</v>
      </c>
      <c r="V54" s="69">
        <v>8</v>
      </c>
      <c r="W54" s="69">
        <v>0.192</v>
      </c>
      <c r="X54" s="69">
        <v>0.25</v>
      </c>
      <c r="Y54" s="69">
        <v>0.21199999999999999</v>
      </c>
      <c r="Z54" s="69">
        <v>57.1</v>
      </c>
    </row>
    <row r="55" spans="1:26" ht="17" x14ac:dyDescent="0.2">
      <c r="A55" s="13" t="s">
        <v>9</v>
      </c>
      <c r="B55" s="69">
        <v>13</v>
      </c>
      <c r="C55" s="69">
        <v>13</v>
      </c>
      <c r="D55" s="69">
        <v>57</v>
      </c>
      <c r="E55" s="69">
        <v>52</v>
      </c>
      <c r="F55" s="69">
        <v>13</v>
      </c>
      <c r="G55" s="69">
        <v>17</v>
      </c>
      <c r="H55" s="69">
        <v>1</v>
      </c>
      <c r="I55" s="69">
        <v>0</v>
      </c>
      <c r="J55" s="69">
        <v>6</v>
      </c>
      <c r="K55" s="69">
        <v>12</v>
      </c>
      <c r="L55" s="69">
        <v>5</v>
      </c>
      <c r="M55" s="69">
        <v>0</v>
      </c>
      <c r="N55" s="69">
        <v>0</v>
      </c>
      <c r="O55" s="69">
        <v>8</v>
      </c>
      <c r="P55" s="69">
        <v>0</v>
      </c>
      <c r="Q55" s="69">
        <v>0</v>
      </c>
      <c r="R55" s="69">
        <v>0</v>
      </c>
      <c r="S55" s="69">
        <v>0</v>
      </c>
      <c r="T55" s="69">
        <v>2</v>
      </c>
      <c r="U55" s="69">
        <v>0</v>
      </c>
      <c r="V55" s="69">
        <v>11</v>
      </c>
      <c r="W55" s="69">
        <v>0.32700000000000001</v>
      </c>
      <c r="X55" s="69">
        <v>0.38600000000000001</v>
      </c>
      <c r="Y55" s="69">
        <v>0.69199999999999995</v>
      </c>
      <c r="Z55" s="69">
        <v>84.6</v>
      </c>
    </row>
    <row r="56" spans="1:26" ht="17" x14ac:dyDescent="0.2">
      <c r="A56" s="13" t="s">
        <v>208</v>
      </c>
      <c r="B56" s="69">
        <v>13</v>
      </c>
      <c r="C56" s="69">
        <v>13</v>
      </c>
      <c r="D56" s="69">
        <v>55</v>
      </c>
      <c r="E56" s="69">
        <v>52</v>
      </c>
      <c r="F56" s="69">
        <v>5</v>
      </c>
      <c r="G56" s="69">
        <v>15</v>
      </c>
      <c r="H56" s="69">
        <v>3</v>
      </c>
      <c r="I56" s="69">
        <v>0</v>
      </c>
      <c r="J56" s="69">
        <v>1</v>
      </c>
      <c r="K56" s="69">
        <v>8</v>
      </c>
      <c r="L56" s="69">
        <v>3</v>
      </c>
      <c r="M56" s="69">
        <v>0</v>
      </c>
      <c r="N56" s="69">
        <v>0</v>
      </c>
      <c r="O56" s="69">
        <v>7</v>
      </c>
      <c r="P56" s="69">
        <v>0</v>
      </c>
      <c r="Q56" s="69">
        <v>1</v>
      </c>
      <c r="R56" s="69">
        <v>0</v>
      </c>
      <c r="S56" s="69">
        <v>0</v>
      </c>
      <c r="T56" s="69">
        <v>2</v>
      </c>
      <c r="U56" s="69">
        <v>0</v>
      </c>
      <c r="V56" s="69">
        <v>9</v>
      </c>
      <c r="W56" s="69">
        <v>0.28799999999999998</v>
      </c>
      <c r="X56" s="69">
        <v>0.32700000000000001</v>
      </c>
      <c r="Y56" s="69">
        <v>0.40400000000000003</v>
      </c>
      <c r="Z56" s="69">
        <v>69.2</v>
      </c>
    </row>
    <row r="57" spans="1:26" ht="17" x14ac:dyDescent="0.2">
      <c r="A57" s="13" t="s">
        <v>78</v>
      </c>
      <c r="B57" s="69">
        <v>13</v>
      </c>
      <c r="C57" s="69">
        <v>13</v>
      </c>
      <c r="D57" s="69">
        <v>55</v>
      </c>
      <c r="E57" s="69">
        <v>52</v>
      </c>
      <c r="F57" s="69">
        <v>5</v>
      </c>
      <c r="G57" s="69">
        <v>10</v>
      </c>
      <c r="H57" s="69">
        <v>1</v>
      </c>
      <c r="I57" s="69">
        <v>1</v>
      </c>
      <c r="J57" s="69">
        <v>2</v>
      </c>
      <c r="K57" s="69">
        <v>7</v>
      </c>
      <c r="L57" s="69">
        <v>2</v>
      </c>
      <c r="M57" s="69">
        <v>0</v>
      </c>
      <c r="N57" s="69">
        <v>0</v>
      </c>
      <c r="O57" s="69">
        <v>8</v>
      </c>
      <c r="P57" s="69">
        <v>0</v>
      </c>
      <c r="Q57" s="69">
        <v>0</v>
      </c>
      <c r="R57" s="69">
        <v>0</v>
      </c>
      <c r="S57" s="69">
        <v>1</v>
      </c>
      <c r="T57" s="69">
        <v>2</v>
      </c>
      <c r="U57" s="69">
        <v>0</v>
      </c>
      <c r="V57" s="69">
        <v>8</v>
      </c>
      <c r="W57" s="69">
        <v>0.192</v>
      </c>
      <c r="X57" s="69">
        <v>0.218</v>
      </c>
      <c r="Y57" s="69">
        <v>0.36499999999999999</v>
      </c>
      <c r="Z57" s="69">
        <v>61.5</v>
      </c>
    </row>
    <row r="58" spans="1:26" ht="17" x14ac:dyDescent="0.2">
      <c r="A58" s="13" t="s">
        <v>226</v>
      </c>
      <c r="B58" s="69">
        <v>13</v>
      </c>
      <c r="C58" s="69">
        <v>13</v>
      </c>
      <c r="D58" s="69">
        <v>55</v>
      </c>
      <c r="E58" s="69">
        <v>52</v>
      </c>
      <c r="F58" s="69">
        <v>11</v>
      </c>
      <c r="G58" s="69">
        <v>16</v>
      </c>
      <c r="H58" s="69">
        <v>2</v>
      </c>
      <c r="I58" s="69">
        <v>0</v>
      </c>
      <c r="J58" s="69">
        <v>2</v>
      </c>
      <c r="K58" s="69">
        <v>7</v>
      </c>
      <c r="L58" s="69">
        <v>2</v>
      </c>
      <c r="M58" s="69">
        <v>0</v>
      </c>
      <c r="N58" s="69">
        <v>0</v>
      </c>
      <c r="O58" s="69">
        <v>6</v>
      </c>
      <c r="P58" s="69">
        <v>0</v>
      </c>
      <c r="Q58" s="69">
        <v>0</v>
      </c>
      <c r="R58" s="69">
        <v>0</v>
      </c>
      <c r="S58" s="69">
        <v>1</v>
      </c>
      <c r="T58" s="69">
        <v>1</v>
      </c>
      <c r="U58" s="69">
        <v>0</v>
      </c>
      <c r="V58" s="69">
        <v>11</v>
      </c>
      <c r="W58" s="69">
        <v>0.308</v>
      </c>
      <c r="X58" s="69">
        <v>0.32700000000000001</v>
      </c>
      <c r="Y58" s="69">
        <v>0.46200000000000002</v>
      </c>
      <c r="Z58" s="69">
        <v>84.6</v>
      </c>
    </row>
    <row r="59" spans="1:26" ht="17" x14ac:dyDescent="0.2">
      <c r="A59" s="13" t="s">
        <v>320</v>
      </c>
      <c r="B59" s="69">
        <v>14</v>
      </c>
      <c r="C59" s="69">
        <v>13</v>
      </c>
      <c r="D59" s="69">
        <v>62</v>
      </c>
      <c r="E59" s="69">
        <v>51</v>
      </c>
      <c r="F59" s="69">
        <v>13</v>
      </c>
      <c r="G59" s="69">
        <v>16</v>
      </c>
      <c r="H59" s="69">
        <v>1</v>
      </c>
      <c r="I59" s="69">
        <v>0</v>
      </c>
      <c r="J59" s="69">
        <v>3</v>
      </c>
      <c r="K59" s="69">
        <v>11</v>
      </c>
      <c r="L59" s="69">
        <v>9</v>
      </c>
      <c r="M59" s="69">
        <v>1</v>
      </c>
      <c r="N59" s="69">
        <v>0</v>
      </c>
      <c r="O59" s="69">
        <v>9</v>
      </c>
      <c r="P59" s="69">
        <v>0</v>
      </c>
      <c r="Q59" s="69">
        <v>1</v>
      </c>
      <c r="R59" s="69">
        <v>0</v>
      </c>
      <c r="S59" s="69">
        <v>2</v>
      </c>
      <c r="T59" s="69">
        <v>0</v>
      </c>
      <c r="U59" s="69">
        <v>0</v>
      </c>
      <c r="V59" s="69">
        <v>12</v>
      </c>
      <c r="W59" s="69">
        <v>0.314</v>
      </c>
      <c r="X59" s="69">
        <v>0.40300000000000002</v>
      </c>
      <c r="Y59" s="69">
        <v>0.51</v>
      </c>
      <c r="Z59" s="69">
        <v>85.7</v>
      </c>
    </row>
    <row r="60" spans="1:26" ht="17" x14ac:dyDescent="0.2">
      <c r="A60" s="13" t="s">
        <v>236</v>
      </c>
      <c r="B60" s="69">
        <v>14</v>
      </c>
      <c r="C60" s="69">
        <v>13</v>
      </c>
      <c r="D60" s="69">
        <v>59</v>
      </c>
      <c r="E60" s="69">
        <v>51</v>
      </c>
      <c r="F60" s="69">
        <v>6</v>
      </c>
      <c r="G60" s="69">
        <v>15</v>
      </c>
      <c r="H60" s="69">
        <v>3</v>
      </c>
      <c r="I60" s="69">
        <v>0</v>
      </c>
      <c r="J60" s="69">
        <v>0</v>
      </c>
      <c r="K60" s="69">
        <v>3</v>
      </c>
      <c r="L60" s="69">
        <v>6</v>
      </c>
      <c r="M60" s="69">
        <v>0</v>
      </c>
      <c r="N60" s="69">
        <v>0</v>
      </c>
      <c r="O60" s="69">
        <v>5</v>
      </c>
      <c r="P60" s="69">
        <v>2</v>
      </c>
      <c r="Q60" s="69">
        <v>1</v>
      </c>
      <c r="R60" s="69">
        <v>2</v>
      </c>
      <c r="S60" s="69">
        <v>0</v>
      </c>
      <c r="T60" s="69">
        <v>1</v>
      </c>
      <c r="U60" s="69">
        <v>0</v>
      </c>
      <c r="V60" s="69">
        <v>7</v>
      </c>
      <c r="W60" s="69">
        <v>0.29399999999999998</v>
      </c>
      <c r="X60" s="69">
        <v>0.36799999999999999</v>
      </c>
      <c r="Y60" s="69">
        <v>0.35299999999999998</v>
      </c>
      <c r="Z60" s="69">
        <v>50</v>
      </c>
    </row>
    <row r="61" spans="1:26" ht="17" x14ac:dyDescent="0.2">
      <c r="A61" s="13" t="s">
        <v>225</v>
      </c>
      <c r="B61" s="69">
        <v>14</v>
      </c>
      <c r="C61" s="69">
        <v>14</v>
      </c>
      <c r="D61" s="69">
        <v>58</v>
      </c>
      <c r="E61" s="69">
        <v>51</v>
      </c>
      <c r="F61" s="69">
        <v>9</v>
      </c>
      <c r="G61" s="69">
        <v>15</v>
      </c>
      <c r="H61" s="69">
        <v>1</v>
      </c>
      <c r="I61" s="69">
        <v>1</v>
      </c>
      <c r="J61" s="69">
        <v>5</v>
      </c>
      <c r="K61" s="69">
        <v>10</v>
      </c>
      <c r="L61" s="69">
        <v>6</v>
      </c>
      <c r="M61" s="69">
        <v>0</v>
      </c>
      <c r="N61" s="69">
        <v>1</v>
      </c>
      <c r="O61" s="69">
        <v>6</v>
      </c>
      <c r="P61" s="69">
        <v>0</v>
      </c>
      <c r="Q61" s="69">
        <v>0</v>
      </c>
      <c r="R61" s="69">
        <v>0</v>
      </c>
      <c r="S61" s="69">
        <v>0</v>
      </c>
      <c r="T61" s="69">
        <v>2</v>
      </c>
      <c r="U61" s="69">
        <v>0</v>
      </c>
      <c r="V61" s="69">
        <v>9</v>
      </c>
      <c r="W61" s="69">
        <v>0.29399999999999998</v>
      </c>
      <c r="X61" s="69">
        <v>0.379</v>
      </c>
      <c r="Y61" s="69">
        <v>0.64700000000000002</v>
      </c>
      <c r="Z61" s="69">
        <v>64.3</v>
      </c>
    </row>
    <row r="62" spans="1:26" ht="17" x14ac:dyDescent="0.2">
      <c r="A62" s="13" t="s">
        <v>217</v>
      </c>
      <c r="B62" s="69">
        <v>14</v>
      </c>
      <c r="C62" s="69">
        <v>12</v>
      </c>
      <c r="D62" s="69">
        <v>58</v>
      </c>
      <c r="E62" s="69">
        <v>51</v>
      </c>
      <c r="F62" s="69">
        <v>3</v>
      </c>
      <c r="G62" s="69">
        <v>12</v>
      </c>
      <c r="H62" s="69">
        <v>2</v>
      </c>
      <c r="I62" s="69">
        <v>0</v>
      </c>
      <c r="J62" s="69">
        <v>0</v>
      </c>
      <c r="K62" s="69">
        <v>3</v>
      </c>
      <c r="L62" s="69">
        <v>7</v>
      </c>
      <c r="M62" s="69">
        <v>0</v>
      </c>
      <c r="N62" s="69">
        <v>0</v>
      </c>
      <c r="O62" s="69">
        <v>4</v>
      </c>
      <c r="P62" s="69">
        <v>1</v>
      </c>
      <c r="Q62" s="69">
        <v>1</v>
      </c>
      <c r="R62" s="69">
        <v>0</v>
      </c>
      <c r="S62" s="69">
        <v>0</v>
      </c>
      <c r="T62" s="69">
        <v>2</v>
      </c>
      <c r="U62" s="69">
        <v>0</v>
      </c>
      <c r="V62" s="69">
        <v>8</v>
      </c>
      <c r="W62" s="69">
        <v>0.23499999999999999</v>
      </c>
      <c r="X62" s="69">
        <v>0.32800000000000001</v>
      </c>
      <c r="Y62" s="69">
        <v>0.27500000000000002</v>
      </c>
      <c r="Z62" s="69">
        <v>57.1</v>
      </c>
    </row>
    <row r="63" spans="1:26" ht="17" x14ac:dyDescent="0.2">
      <c r="A63" s="13" t="s">
        <v>211</v>
      </c>
      <c r="B63" s="69">
        <v>13</v>
      </c>
      <c r="C63" s="69">
        <v>12</v>
      </c>
      <c r="D63" s="69">
        <v>57</v>
      </c>
      <c r="E63" s="69">
        <v>51</v>
      </c>
      <c r="F63" s="69">
        <v>11</v>
      </c>
      <c r="G63" s="69">
        <v>12</v>
      </c>
      <c r="H63" s="69">
        <v>2</v>
      </c>
      <c r="I63" s="69">
        <v>0</v>
      </c>
      <c r="J63" s="69">
        <v>2</v>
      </c>
      <c r="K63" s="69">
        <v>7</v>
      </c>
      <c r="L63" s="69">
        <v>4</v>
      </c>
      <c r="M63" s="69">
        <v>2</v>
      </c>
      <c r="N63" s="69">
        <v>2</v>
      </c>
      <c r="O63" s="69">
        <v>15</v>
      </c>
      <c r="P63" s="69">
        <v>0</v>
      </c>
      <c r="Q63" s="69">
        <v>0</v>
      </c>
      <c r="R63" s="69">
        <v>0</v>
      </c>
      <c r="S63" s="69">
        <v>0</v>
      </c>
      <c r="T63" s="69">
        <v>2</v>
      </c>
      <c r="U63" s="69">
        <v>0</v>
      </c>
      <c r="V63" s="69">
        <v>7</v>
      </c>
      <c r="W63" s="69">
        <v>0.23499999999999999</v>
      </c>
      <c r="X63" s="69">
        <v>0.316</v>
      </c>
      <c r="Y63" s="69">
        <v>0.39200000000000002</v>
      </c>
      <c r="Z63" s="69">
        <v>53.8</v>
      </c>
    </row>
    <row r="64" spans="1:26" ht="17" x14ac:dyDescent="0.2">
      <c r="A64" s="68" t="s">
        <v>27</v>
      </c>
      <c r="B64" s="68" t="s">
        <v>28</v>
      </c>
      <c r="C64" s="68" t="s">
        <v>29</v>
      </c>
      <c r="D64" s="68" t="s">
        <v>168</v>
      </c>
      <c r="E64" s="68" t="s">
        <v>25</v>
      </c>
      <c r="F64" s="68" t="s">
        <v>23</v>
      </c>
      <c r="G64" s="68" t="s">
        <v>30</v>
      </c>
      <c r="H64" s="68" t="s">
        <v>10</v>
      </c>
      <c r="I64" s="68" t="s">
        <v>11</v>
      </c>
      <c r="J64" s="68" t="s">
        <v>1</v>
      </c>
      <c r="K64" s="68" t="s">
        <v>2</v>
      </c>
      <c r="L64" s="68" t="s">
        <v>31</v>
      </c>
      <c r="M64" s="68" t="s">
        <v>32</v>
      </c>
      <c r="N64" s="68" t="s">
        <v>33</v>
      </c>
      <c r="O64" s="68" t="s">
        <v>34</v>
      </c>
      <c r="P64" s="68" t="s">
        <v>3</v>
      </c>
      <c r="Q64" s="68" t="s">
        <v>35</v>
      </c>
      <c r="R64" s="68" t="s">
        <v>36</v>
      </c>
      <c r="S64" s="68" t="s">
        <v>37</v>
      </c>
      <c r="T64" s="68" t="s">
        <v>38</v>
      </c>
      <c r="U64" s="68" t="s">
        <v>39</v>
      </c>
      <c r="V64" s="68" t="s">
        <v>169</v>
      </c>
      <c r="W64" s="68" t="s">
        <v>0</v>
      </c>
      <c r="X64" s="68" t="s">
        <v>40</v>
      </c>
      <c r="Y64" s="68" t="s">
        <v>41</v>
      </c>
      <c r="Z64" s="68" t="s">
        <v>170</v>
      </c>
    </row>
    <row r="65" spans="1:26" ht="17" x14ac:dyDescent="0.2">
      <c r="A65" s="13" t="s">
        <v>288</v>
      </c>
      <c r="B65" s="69">
        <v>14</v>
      </c>
      <c r="C65" s="69">
        <v>11</v>
      </c>
      <c r="D65" s="69">
        <v>53</v>
      </c>
      <c r="E65" s="69">
        <v>51</v>
      </c>
      <c r="F65" s="69">
        <v>8</v>
      </c>
      <c r="G65" s="69">
        <v>14</v>
      </c>
      <c r="H65" s="69">
        <v>3</v>
      </c>
      <c r="I65" s="69">
        <v>0</v>
      </c>
      <c r="J65" s="69">
        <v>0</v>
      </c>
      <c r="K65" s="69">
        <v>4</v>
      </c>
      <c r="L65" s="69">
        <v>2</v>
      </c>
      <c r="M65" s="69">
        <v>1</v>
      </c>
      <c r="N65" s="69">
        <v>0</v>
      </c>
      <c r="O65" s="69">
        <v>2</v>
      </c>
      <c r="P65" s="69">
        <v>1</v>
      </c>
      <c r="Q65" s="69">
        <v>1</v>
      </c>
      <c r="R65" s="69">
        <v>0</v>
      </c>
      <c r="S65" s="69">
        <v>0</v>
      </c>
      <c r="T65" s="69">
        <v>1</v>
      </c>
      <c r="U65" s="69">
        <v>0</v>
      </c>
      <c r="V65" s="69">
        <v>9</v>
      </c>
      <c r="W65" s="69">
        <v>0.27500000000000002</v>
      </c>
      <c r="X65" s="69">
        <v>0.30199999999999999</v>
      </c>
      <c r="Y65" s="69">
        <v>0.33300000000000002</v>
      </c>
      <c r="Z65" s="69">
        <v>64.3</v>
      </c>
    </row>
    <row r="66" spans="1:26" ht="17" x14ac:dyDescent="0.2">
      <c r="A66" s="13" t="s">
        <v>608</v>
      </c>
      <c r="B66" s="69">
        <v>14</v>
      </c>
      <c r="C66" s="69">
        <v>14</v>
      </c>
      <c r="D66" s="69">
        <v>53</v>
      </c>
      <c r="E66" s="69">
        <v>51</v>
      </c>
      <c r="F66" s="69">
        <v>6</v>
      </c>
      <c r="G66" s="69">
        <v>14</v>
      </c>
      <c r="H66" s="69">
        <v>3</v>
      </c>
      <c r="I66" s="69">
        <v>1</v>
      </c>
      <c r="J66" s="69">
        <v>1</v>
      </c>
      <c r="K66" s="69">
        <v>10</v>
      </c>
      <c r="L66" s="69">
        <v>2</v>
      </c>
      <c r="M66" s="69">
        <v>0</v>
      </c>
      <c r="N66" s="69">
        <v>0</v>
      </c>
      <c r="O66" s="69">
        <v>12</v>
      </c>
      <c r="P66" s="69">
        <v>0</v>
      </c>
      <c r="Q66" s="69">
        <v>1</v>
      </c>
      <c r="R66" s="69">
        <v>0</v>
      </c>
      <c r="S66" s="69">
        <v>0</v>
      </c>
      <c r="T66" s="69">
        <v>0</v>
      </c>
      <c r="U66" s="69">
        <v>0</v>
      </c>
      <c r="V66" s="69">
        <v>8</v>
      </c>
      <c r="W66" s="69">
        <v>0.27500000000000002</v>
      </c>
      <c r="X66" s="69">
        <v>0.30199999999999999</v>
      </c>
      <c r="Y66" s="69">
        <v>0.43099999999999999</v>
      </c>
      <c r="Z66" s="69">
        <v>57.1</v>
      </c>
    </row>
    <row r="67" spans="1:26" ht="17" x14ac:dyDescent="0.2">
      <c r="A67" s="13" t="s">
        <v>209</v>
      </c>
      <c r="B67" s="69">
        <v>14</v>
      </c>
      <c r="C67" s="69">
        <v>14</v>
      </c>
      <c r="D67" s="69">
        <v>60</v>
      </c>
      <c r="E67" s="69">
        <v>50</v>
      </c>
      <c r="F67" s="69">
        <v>6</v>
      </c>
      <c r="G67" s="69">
        <v>14</v>
      </c>
      <c r="H67" s="69">
        <v>1</v>
      </c>
      <c r="I67" s="69">
        <v>1</v>
      </c>
      <c r="J67" s="69">
        <v>0</v>
      </c>
      <c r="K67" s="69">
        <v>3</v>
      </c>
      <c r="L67" s="69">
        <v>7</v>
      </c>
      <c r="M67" s="69">
        <v>0</v>
      </c>
      <c r="N67" s="69">
        <v>1</v>
      </c>
      <c r="O67" s="69">
        <v>8</v>
      </c>
      <c r="P67" s="69">
        <v>0</v>
      </c>
      <c r="Q67" s="69">
        <v>1</v>
      </c>
      <c r="R67" s="69">
        <v>2</v>
      </c>
      <c r="S67" s="69">
        <v>0</v>
      </c>
      <c r="T67" s="69">
        <v>1</v>
      </c>
      <c r="U67" s="69">
        <v>0</v>
      </c>
      <c r="V67" s="69">
        <v>11</v>
      </c>
      <c r="W67" s="69">
        <v>0.28000000000000003</v>
      </c>
      <c r="X67" s="69">
        <v>0.379</v>
      </c>
      <c r="Y67" s="69">
        <v>0.34</v>
      </c>
      <c r="Z67" s="69">
        <v>78.599999999999994</v>
      </c>
    </row>
    <row r="68" spans="1:26" ht="17" x14ac:dyDescent="0.2">
      <c r="A68" s="13" t="s">
        <v>75</v>
      </c>
      <c r="B68" s="69">
        <v>13</v>
      </c>
      <c r="C68" s="69">
        <v>13</v>
      </c>
      <c r="D68" s="69">
        <v>57</v>
      </c>
      <c r="E68" s="69">
        <v>50</v>
      </c>
      <c r="F68" s="69">
        <v>6</v>
      </c>
      <c r="G68" s="69">
        <v>12</v>
      </c>
      <c r="H68" s="69">
        <v>3</v>
      </c>
      <c r="I68" s="69">
        <v>0</v>
      </c>
      <c r="J68" s="69">
        <v>0</v>
      </c>
      <c r="K68" s="69">
        <v>5</v>
      </c>
      <c r="L68" s="69">
        <v>5</v>
      </c>
      <c r="M68" s="69">
        <v>0</v>
      </c>
      <c r="N68" s="69">
        <v>1</v>
      </c>
      <c r="O68" s="69">
        <v>3</v>
      </c>
      <c r="P68" s="69">
        <v>0</v>
      </c>
      <c r="Q68" s="69">
        <v>1</v>
      </c>
      <c r="R68" s="69">
        <v>0</v>
      </c>
      <c r="S68" s="69">
        <v>1</v>
      </c>
      <c r="T68" s="69">
        <v>3</v>
      </c>
      <c r="U68" s="69">
        <v>0</v>
      </c>
      <c r="V68" s="69">
        <v>7</v>
      </c>
      <c r="W68" s="69">
        <v>0.24</v>
      </c>
      <c r="X68" s="69">
        <v>0.316</v>
      </c>
      <c r="Y68" s="69">
        <v>0.3</v>
      </c>
      <c r="Z68" s="69">
        <v>53.8</v>
      </c>
    </row>
    <row r="69" spans="1:26" ht="17" x14ac:dyDescent="0.2">
      <c r="A69" s="13" t="s">
        <v>213</v>
      </c>
      <c r="B69" s="69">
        <v>14</v>
      </c>
      <c r="C69" s="69">
        <v>14</v>
      </c>
      <c r="D69" s="69">
        <v>55</v>
      </c>
      <c r="E69" s="69">
        <v>50</v>
      </c>
      <c r="F69" s="69">
        <v>2</v>
      </c>
      <c r="G69" s="69">
        <v>8</v>
      </c>
      <c r="H69" s="69">
        <v>0</v>
      </c>
      <c r="I69" s="69">
        <v>0</v>
      </c>
      <c r="J69" s="69">
        <v>0</v>
      </c>
      <c r="K69" s="69">
        <v>1</v>
      </c>
      <c r="L69" s="69">
        <v>3</v>
      </c>
      <c r="M69" s="69">
        <v>1</v>
      </c>
      <c r="N69" s="69">
        <v>1</v>
      </c>
      <c r="O69" s="69">
        <v>6</v>
      </c>
      <c r="P69" s="69">
        <v>2</v>
      </c>
      <c r="Q69" s="69">
        <v>1</v>
      </c>
      <c r="R69" s="69">
        <v>1</v>
      </c>
      <c r="S69" s="69">
        <v>0</v>
      </c>
      <c r="T69" s="69">
        <v>0</v>
      </c>
      <c r="U69" s="69">
        <v>0</v>
      </c>
      <c r="V69" s="69">
        <v>7</v>
      </c>
      <c r="W69" s="69">
        <v>0.16</v>
      </c>
      <c r="X69" s="69">
        <v>0.222</v>
      </c>
      <c r="Y69" s="69">
        <v>0.16</v>
      </c>
      <c r="Z69" s="69">
        <v>50</v>
      </c>
    </row>
    <row r="70" spans="1:26" ht="17" x14ac:dyDescent="0.2">
      <c r="A70" s="13" t="s">
        <v>195</v>
      </c>
      <c r="B70" s="69">
        <v>13</v>
      </c>
      <c r="C70" s="69">
        <v>13</v>
      </c>
      <c r="D70" s="69">
        <v>55</v>
      </c>
      <c r="E70" s="69">
        <v>50</v>
      </c>
      <c r="F70" s="69">
        <v>10</v>
      </c>
      <c r="G70" s="69">
        <v>14</v>
      </c>
      <c r="H70" s="69">
        <v>1</v>
      </c>
      <c r="I70" s="69">
        <v>1</v>
      </c>
      <c r="J70" s="69">
        <v>1</v>
      </c>
      <c r="K70" s="69">
        <v>3</v>
      </c>
      <c r="L70" s="69">
        <v>4</v>
      </c>
      <c r="M70" s="69">
        <v>1</v>
      </c>
      <c r="N70" s="69">
        <v>1</v>
      </c>
      <c r="O70" s="69">
        <v>5</v>
      </c>
      <c r="P70" s="69">
        <v>1</v>
      </c>
      <c r="Q70" s="69">
        <v>0</v>
      </c>
      <c r="R70" s="69">
        <v>0</v>
      </c>
      <c r="S70" s="69">
        <v>0</v>
      </c>
      <c r="T70" s="69">
        <v>2</v>
      </c>
      <c r="U70" s="69">
        <v>0</v>
      </c>
      <c r="V70" s="69">
        <v>8</v>
      </c>
      <c r="W70" s="69">
        <v>0.28000000000000003</v>
      </c>
      <c r="X70" s="69">
        <v>0.34499999999999997</v>
      </c>
      <c r="Y70" s="69">
        <v>0.4</v>
      </c>
      <c r="Z70" s="69">
        <v>61.5</v>
      </c>
    </row>
    <row r="71" spans="1:26" ht="17" x14ac:dyDescent="0.2">
      <c r="A71" s="13" t="s">
        <v>128</v>
      </c>
      <c r="B71" s="69">
        <v>12</v>
      </c>
      <c r="C71" s="69">
        <v>12</v>
      </c>
      <c r="D71" s="69">
        <v>54</v>
      </c>
      <c r="E71" s="69">
        <v>50</v>
      </c>
      <c r="F71" s="69">
        <v>10</v>
      </c>
      <c r="G71" s="69">
        <v>13</v>
      </c>
      <c r="H71" s="69">
        <v>1</v>
      </c>
      <c r="I71" s="69">
        <v>0</v>
      </c>
      <c r="J71" s="69">
        <v>1</v>
      </c>
      <c r="K71" s="69">
        <v>6</v>
      </c>
      <c r="L71" s="69">
        <v>3</v>
      </c>
      <c r="M71" s="69">
        <v>0</v>
      </c>
      <c r="N71" s="69">
        <v>0</v>
      </c>
      <c r="O71" s="69">
        <v>5</v>
      </c>
      <c r="P71" s="69">
        <v>0</v>
      </c>
      <c r="Q71" s="69">
        <v>0</v>
      </c>
      <c r="R71" s="69">
        <v>0</v>
      </c>
      <c r="S71" s="69">
        <v>1</v>
      </c>
      <c r="T71" s="69">
        <v>1</v>
      </c>
      <c r="U71" s="69">
        <v>0</v>
      </c>
      <c r="V71" s="69">
        <v>9</v>
      </c>
      <c r="W71" s="69">
        <v>0.26</v>
      </c>
      <c r="X71" s="69">
        <v>0.29599999999999999</v>
      </c>
      <c r="Y71" s="69">
        <v>0.34</v>
      </c>
      <c r="Z71" s="69">
        <v>75</v>
      </c>
    </row>
    <row r="72" spans="1:26" ht="17" x14ac:dyDescent="0.2">
      <c r="A72" s="13" t="s">
        <v>203</v>
      </c>
      <c r="B72" s="69">
        <v>14</v>
      </c>
      <c r="C72" s="69">
        <v>13</v>
      </c>
      <c r="D72" s="69">
        <v>53</v>
      </c>
      <c r="E72" s="69">
        <v>50</v>
      </c>
      <c r="F72" s="69">
        <v>9</v>
      </c>
      <c r="G72" s="69">
        <v>13</v>
      </c>
      <c r="H72" s="69">
        <v>1</v>
      </c>
      <c r="I72" s="69">
        <v>3</v>
      </c>
      <c r="J72" s="69">
        <v>0</v>
      </c>
      <c r="K72" s="69">
        <v>3</v>
      </c>
      <c r="L72" s="69">
        <v>3</v>
      </c>
      <c r="M72" s="69">
        <v>0</v>
      </c>
      <c r="N72" s="69">
        <v>0</v>
      </c>
      <c r="O72" s="69">
        <v>8</v>
      </c>
      <c r="P72" s="69">
        <v>4</v>
      </c>
      <c r="Q72" s="69">
        <v>2</v>
      </c>
      <c r="R72" s="69">
        <v>0</v>
      </c>
      <c r="S72" s="69">
        <v>0</v>
      </c>
      <c r="T72" s="69">
        <v>0</v>
      </c>
      <c r="U72" s="69">
        <v>0</v>
      </c>
      <c r="V72" s="69">
        <v>8</v>
      </c>
      <c r="W72" s="69">
        <v>0.26</v>
      </c>
      <c r="X72" s="69">
        <v>0.30199999999999999</v>
      </c>
      <c r="Y72" s="69">
        <v>0.4</v>
      </c>
      <c r="Z72" s="69">
        <v>57.1</v>
      </c>
    </row>
    <row r="73" spans="1:26" ht="17" x14ac:dyDescent="0.2">
      <c r="A73" s="13" t="s">
        <v>192</v>
      </c>
      <c r="B73" s="69">
        <v>12</v>
      </c>
      <c r="C73" s="69">
        <v>11</v>
      </c>
      <c r="D73" s="69">
        <v>53</v>
      </c>
      <c r="E73" s="69">
        <v>50</v>
      </c>
      <c r="F73" s="69">
        <v>7</v>
      </c>
      <c r="G73" s="69">
        <v>13</v>
      </c>
      <c r="H73" s="69">
        <v>1</v>
      </c>
      <c r="I73" s="69">
        <v>0</v>
      </c>
      <c r="J73" s="69">
        <v>1</v>
      </c>
      <c r="K73" s="69">
        <v>3</v>
      </c>
      <c r="L73" s="69">
        <v>2</v>
      </c>
      <c r="M73" s="69">
        <v>1</v>
      </c>
      <c r="N73" s="69">
        <v>1</v>
      </c>
      <c r="O73" s="69">
        <v>11</v>
      </c>
      <c r="P73" s="69">
        <v>0</v>
      </c>
      <c r="Q73" s="69">
        <v>2</v>
      </c>
      <c r="R73" s="69">
        <v>0</v>
      </c>
      <c r="S73" s="69">
        <v>0</v>
      </c>
      <c r="T73" s="69">
        <v>0</v>
      </c>
      <c r="U73" s="69">
        <v>0</v>
      </c>
      <c r="V73" s="69">
        <v>9</v>
      </c>
      <c r="W73" s="69">
        <v>0.26</v>
      </c>
      <c r="X73" s="69">
        <v>0.30199999999999999</v>
      </c>
      <c r="Y73" s="69">
        <v>0.34</v>
      </c>
      <c r="Z73" s="69">
        <v>75</v>
      </c>
    </row>
    <row r="74" spans="1:26" ht="17" x14ac:dyDescent="0.2">
      <c r="A74" s="13" t="s">
        <v>613</v>
      </c>
      <c r="B74" s="69">
        <v>13</v>
      </c>
      <c r="C74" s="69">
        <v>13</v>
      </c>
      <c r="D74" s="69">
        <v>52</v>
      </c>
      <c r="E74" s="69">
        <v>50</v>
      </c>
      <c r="F74" s="69">
        <v>11</v>
      </c>
      <c r="G74" s="69">
        <v>14</v>
      </c>
      <c r="H74" s="69">
        <v>1</v>
      </c>
      <c r="I74" s="69">
        <v>1</v>
      </c>
      <c r="J74" s="69">
        <v>2</v>
      </c>
      <c r="K74" s="69">
        <v>7</v>
      </c>
      <c r="L74" s="69">
        <v>2</v>
      </c>
      <c r="M74" s="69">
        <v>0</v>
      </c>
      <c r="N74" s="69">
        <v>0</v>
      </c>
      <c r="O74" s="69">
        <v>7</v>
      </c>
      <c r="P74" s="69">
        <v>1</v>
      </c>
      <c r="Q74" s="69">
        <v>0</v>
      </c>
      <c r="R74" s="69">
        <v>0</v>
      </c>
      <c r="S74" s="69">
        <v>0</v>
      </c>
      <c r="T74" s="69">
        <v>1</v>
      </c>
      <c r="U74" s="69">
        <v>0</v>
      </c>
      <c r="V74" s="69">
        <v>9</v>
      </c>
      <c r="W74" s="69">
        <v>0.28000000000000003</v>
      </c>
      <c r="X74" s="69">
        <v>0.308</v>
      </c>
      <c r="Y74" s="69">
        <v>0.46</v>
      </c>
      <c r="Z74" s="69">
        <v>69.2</v>
      </c>
    </row>
    <row r="75" spans="1:26" ht="17" x14ac:dyDescent="0.2">
      <c r="A75" s="13" t="s">
        <v>210</v>
      </c>
      <c r="B75" s="69">
        <v>13</v>
      </c>
      <c r="C75" s="69">
        <v>12</v>
      </c>
      <c r="D75" s="69">
        <v>52</v>
      </c>
      <c r="E75" s="69">
        <v>50</v>
      </c>
      <c r="F75" s="69">
        <v>2</v>
      </c>
      <c r="G75" s="69">
        <v>9</v>
      </c>
      <c r="H75" s="69">
        <v>2</v>
      </c>
      <c r="I75" s="69">
        <v>0</v>
      </c>
      <c r="J75" s="69">
        <v>0</v>
      </c>
      <c r="K75" s="69">
        <v>3</v>
      </c>
      <c r="L75" s="69">
        <v>1</v>
      </c>
      <c r="M75" s="69">
        <v>0</v>
      </c>
      <c r="N75" s="69">
        <v>0</v>
      </c>
      <c r="O75" s="69">
        <v>17</v>
      </c>
      <c r="P75" s="69">
        <v>0</v>
      </c>
      <c r="Q75" s="69">
        <v>0</v>
      </c>
      <c r="R75" s="69">
        <v>0</v>
      </c>
      <c r="S75" s="69">
        <v>1</v>
      </c>
      <c r="T75" s="69">
        <v>3</v>
      </c>
      <c r="U75" s="69">
        <v>0</v>
      </c>
      <c r="V75" s="69">
        <v>6</v>
      </c>
      <c r="W75" s="69">
        <v>0.18</v>
      </c>
      <c r="X75" s="69">
        <v>0.192</v>
      </c>
      <c r="Y75" s="69">
        <v>0.22</v>
      </c>
      <c r="Z75" s="69">
        <v>46.2</v>
      </c>
    </row>
    <row r="76" spans="1:26" ht="17" x14ac:dyDescent="0.2">
      <c r="A76" s="13" t="s">
        <v>197</v>
      </c>
      <c r="B76" s="69">
        <v>14</v>
      </c>
      <c r="C76" s="69">
        <v>13</v>
      </c>
      <c r="D76" s="69">
        <v>59</v>
      </c>
      <c r="E76" s="69">
        <v>49</v>
      </c>
      <c r="F76" s="69">
        <v>7</v>
      </c>
      <c r="G76" s="69">
        <v>11</v>
      </c>
      <c r="H76" s="69">
        <v>1</v>
      </c>
      <c r="I76" s="69">
        <v>1</v>
      </c>
      <c r="J76" s="69">
        <v>2</v>
      </c>
      <c r="K76" s="69">
        <v>8</v>
      </c>
      <c r="L76" s="69">
        <v>9</v>
      </c>
      <c r="M76" s="69">
        <v>0</v>
      </c>
      <c r="N76" s="69">
        <v>0</v>
      </c>
      <c r="O76" s="69">
        <v>11</v>
      </c>
      <c r="P76" s="69">
        <v>3</v>
      </c>
      <c r="Q76" s="69">
        <v>1</v>
      </c>
      <c r="R76" s="69">
        <v>1</v>
      </c>
      <c r="S76" s="69">
        <v>0</v>
      </c>
      <c r="T76" s="69">
        <v>1</v>
      </c>
      <c r="U76" s="69">
        <v>0</v>
      </c>
      <c r="V76" s="69">
        <v>8</v>
      </c>
      <c r="W76" s="69">
        <v>0.224</v>
      </c>
      <c r="X76" s="69">
        <v>0.34499999999999997</v>
      </c>
      <c r="Y76" s="69">
        <v>0.40799999999999997</v>
      </c>
      <c r="Z76" s="69">
        <v>57.1</v>
      </c>
    </row>
    <row r="77" spans="1:26" ht="17" x14ac:dyDescent="0.2">
      <c r="A77" s="13" t="s">
        <v>238</v>
      </c>
      <c r="B77" s="69">
        <v>12</v>
      </c>
      <c r="C77" s="69">
        <v>12</v>
      </c>
      <c r="D77" s="69">
        <v>55</v>
      </c>
      <c r="E77" s="69">
        <v>49</v>
      </c>
      <c r="F77" s="69">
        <v>8</v>
      </c>
      <c r="G77" s="69">
        <v>15</v>
      </c>
      <c r="H77" s="69">
        <v>1</v>
      </c>
      <c r="I77" s="69">
        <v>0</v>
      </c>
      <c r="J77" s="69">
        <v>4</v>
      </c>
      <c r="K77" s="69">
        <v>13</v>
      </c>
      <c r="L77" s="69">
        <v>5</v>
      </c>
      <c r="M77" s="69">
        <v>0</v>
      </c>
      <c r="N77" s="69">
        <v>0</v>
      </c>
      <c r="O77" s="69">
        <v>10</v>
      </c>
      <c r="P77" s="69">
        <v>0</v>
      </c>
      <c r="Q77" s="69">
        <v>0</v>
      </c>
      <c r="R77" s="69">
        <v>0</v>
      </c>
      <c r="S77" s="69">
        <v>1</v>
      </c>
      <c r="T77" s="69">
        <v>1</v>
      </c>
      <c r="U77" s="69">
        <v>0</v>
      </c>
      <c r="V77" s="69">
        <v>10</v>
      </c>
      <c r="W77" s="69">
        <v>0.30599999999999999</v>
      </c>
      <c r="X77" s="69">
        <v>0.36399999999999999</v>
      </c>
      <c r="Y77" s="69">
        <v>0.57099999999999995</v>
      </c>
      <c r="Z77" s="69">
        <v>83.3</v>
      </c>
    </row>
    <row r="78" spans="1:26" ht="17" x14ac:dyDescent="0.2">
      <c r="A78" s="13" t="s">
        <v>190</v>
      </c>
      <c r="B78" s="69">
        <v>13</v>
      </c>
      <c r="C78" s="69">
        <v>12</v>
      </c>
      <c r="D78" s="69">
        <v>54</v>
      </c>
      <c r="E78" s="69">
        <v>49</v>
      </c>
      <c r="F78" s="69">
        <v>9</v>
      </c>
      <c r="G78" s="69">
        <v>14</v>
      </c>
      <c r="H78" s="69">
        <v>5</v>
      </c>
      <c r="I78" s="69">
        <v>0</v>
      </c>
      <c r="J78" s="69">
        <v>3</v>
      </c>
      <c r="K78" s="69">
        <v>7</v>
      </c>
      <c r="L78" s="69">
        <v>4</v>
      </c>
      <c r="M78" s="69">
        <v>0</v>
      </c>
      <c r="N78" s="69">
        <v>0</v>
      </c>
      <c r="O78" s="69">
        <v>12</v>
      </c>
      <c r="P78" s="69">
        <v>0</v>
      </c>
      <c r="Q78" s="69">
        <v>0</v>
      </c>
      <c r="R78" s="69">
        <v>0</v>
      </c>
      <c r="S78" s="69">
        <v>1</v>
      </c>
      <c r="T78" s="69">
        <v>1</v>
      </c>
      <c r="U78" s="69">
        <v>0</v>
      </c>
      <c r="V78" s="69">
        <v>9</v>
      </c>
      <c r="W78" s="69">
        <v>0.28599999999999998</v>
      </c>
      <c r="X78" s="69">
        <v>0.33300000000000002</v>
      </c>
      <c r="Y78" s="69">
        <v>0.57099999999999995</v>
      </c>
      <c r="Z78" s="69">
        <v>69.2</v>
      </c>
    </row>
    <row r="79" spans="1:26" ht="17" x14ac:dyDescent="0.2">
      <c r="A79" s="13" t="s">
        <v>718</v>
      </c>
      <c r="B79" s="69">
        <v>14</v>
      </c>
      <c r="C79" s="69">
        <v>12</v>
      </c>
      <c r="D79" s="69">
        <v>54</v>
      </c>
      <c r="E79" s="69">
        <v>49</v>
      </c>
      <c r="F79" s="69">
        <v>6</v>
      </c>
      <c r="G79" s="69">
        <v>12</v>
      </c>
      <c r="H79" s="69">
        <v>2</v>
      </c>
      <c r="I79" s="69">
        <v>0</v>
      </c>
      <c r="J79" s="69">
        <v>1</v>
      </c>
      <c r="K79" s="69">
        <v>7</v>
      </c>
      <c r="L79" s="69">
        <v>4</v>
      </c>
      <c r="M79" s="69">
        <v>0</v>
      </c>
      <c r="N79" s="69">
        <v>0</v>
      </c>
      <c r="O79" s="69">
        <v>11</v>
      </c>
      <c r="P79" s="69">
        <v>1</v>
      </c>
      <c r="Q79" s="69">
        <v>0</v>
      </c>
      <c r="R79" s="69">
        <v>0</v>
      </c>
      <c r="S79" s="69">
        <v>1</v>
      </c>
      <c r="T79" s="69">
        <v>2</v>
      </c>
      <c r="U79" s="69">
        <v>0</v>
      </c>
      <c r="V79" s="69">
        <v>8</v>
      </c>
      <c r="W79" s="69">
        <v>0.245</v>
      </c>
      <c r="X79" s="69">
        <v>0.29599999999999999</v>
      </c>
      <c r="Y79" s="69">
        <v>0.34699999999999998</v>
      </c>
      <c r="Z79" s="69">
        <v>57.1</v>
      </c>
    </row>
    <row r="80" spans="1:26" ht="17" x14ac:dyDescent="0.2">
      <c r="A80" s="13" t="s">
        <v>121</v>
      </c>
      <c r="B80" s="69">
        <v>14</v>
      </c>
      <c r="C80" s="69">
        <v>13</v>
      </c>
      <c r="D80" s="69">
        <v>53</v>
      </c>
      <c r="E80" s="69">
        <v>49</v>
      </c>
      <c r="F80" s="69">
        <v>7</v>
      </c>
      <c r="G80" s="69">
        <v>9</v>
      </c>
      <c r="H80" s="69">
        <v>2</v>
      </c>
      <c r="I80" s="69">
        <v>0</v>
      </c>
      <c r="J80" s="69">
        <v>0</v>
      </c>
      <c r="K80" s="69">
        <v>4</v>
      </c>
      <c r="L80" s="69">
        <v>2</v>
      </c>
      <c r="M80" s="69">
        <v>0</v>
      </c>
      <c r="N80" s="69">
        <v>0</v>
      </c>
      <c r="O80" s="69">
        <v>5</v>
      </c>
      <c r="P80" s="69">
        <v>0</v>
      </c>
      <c r="Q80" s="69">
        <v>1</v>
      </c>
      <c r="R80" s="69">
        <v>2</v>
      </c>
      <c r="S80" s="69">
        <v>0</v>
      </c>
      <c r="T80" s="69">
        <v>1</v>
      </c>
      <c r="U80" s="69">
        <v>0</v>
      </c>
      <c r="V80" s="69">
        <v>7</v>
      </c>
      <c r="W80" s="69">
        <v>0.184</v>
      </c>
      <c r="X80" s="69">
        <v>0.216</v>
      </c>
      <c r="Y80" s="69">
        <v>0.224</v>
      </c>
      <c r="Z80" s="69">
        <v>50</v>
      </c>
    </row>
    <row r="81" spans="1:26" ht="17" x14ac:dyDescent="0.2">
      <c r="A81" s="13" t="s">
        <v>299</v>
      </c>
      <c r="B81" s="69">
        <v>13</v>
      </c>
      <c r="C81" s="69">
        <v>12</v>
      </c>
      <c r="D81" s="69">
        <v>52</v>
      </c>
      <c r="E81" s="69">
        <v>49</v>
      </c>
      <c r="F81" s="69">
        <v>7</v>
      </c>
      <c r="G81" s="69">
        <v>9</v>
      </c>
      <c r="H81" s="69">
        <v>2</v>
      </c>
      <c r="I81" s="69">
        <v>0</v>
      </c>
      <c r="J81" s="69">
        <v>0</v>
      </c>
      <c r="K81" s="69">
        <v>6</v>
      </c>
      <c r="L81" s="69">
        <v>1</v>
      </c>
      <c r="M81" s="69">
        <v>0</v>
      </c>
      <c r="N81" s="69">
        <v>0</v>
      </c>
      <c r="O81" s="69">
        <v>5</v>
      </c>
      <c r="P81" s="69">
        <v>2</v>
      </c>
      <c r="Q81" s="69">
        <v>1</v>
      </c>
      <c r="R81" s="69">
        <v>1</v>
      </c>
      <c r="S81" s="69">
        <v>1</v>
      </c>
      <c r="T81" s="69">
        <v>0</v>
      </c>
      <c r="U81" s="69">
        <v>0</v>
      </c>
      <c r="V81" s="69">
        <v>6</v>
      </c>
      <c r="W81" s="69">
        <v>0.184</v>
      </c>
      <c r="X81" s="69">
        <v>0.19600000000000001</v>
      </c>
      <c r="Y81" s="69">
        <v>0.224</v>
      </c>
      <c r="Z81" s="69">
        <v>46.2</v>
      </c>
    </row>
    <row r="82" spans="1:26" ht="17" x14ac:dyDescent="0.2">
      <c r="A82" s="13" t="s">
        <v>123</v>
      </c>
      <c r="B82" s="69">
        <v>11</v>
      </c>
      <c r="C82" s="69">
        <v>11</v>
      </c>
      <c r="D82" s="69">
        <v>52</v>
      </c>
      <c r="E82" s="69">
        <v>49</v>
      </c>
      <c r="F82" s="69">
        <v>3</v>
      </c>
      <c r="G82" s="69">
        <v>9</v>
      </c>
      <c r="H82" s="69">
        <v>2</v>
      </c>
      <c r="I82" s="69">
        <v>0</v>
      </c>
      <c r="J82" s="69">
        <v>2</v>
      </c>
      <c r="K82" s="69">
        <v>6</v>
      </c>
      <c r="L82" s="69">
        <v>3</v>
      </c>
      <c r="M82" s="69">
        <v>0</v>
      </c>
      <c r="N82" s="69">
        <v>0</v>
      </c>
      <c r="O82" s="69">
        <v>8</v>
      </c>
      <c r="P82" s="69">
        <v>0</v>
      </c>
      <c r="Q82" s="69">
        <v>0</v>
      </c>
      <c r="R82" s="69">
        <v>0</v>
      </c>
      <c r="S82" s="69">
        <v>0</v>
      </c>
      <c r="T82" s="69">
        <v>0</v>
      </c>
      <c r="U82" s="69">
        <v>0</v>
      </c>
      <c r="V82" s="69">
        <v>6</v>
      </c>
      <c r="W82" s="69">
        <v>0.184</v>
      </c>
      <c r="X82" s="69">
        <v>0.23100000000000001</v>
      </c>
      <c r="Y82" s="69">
        <v>0.34699999999999998</v>
      </c>
      <c r="Z82" s="69">
        <v>54.5</v>
      </c>
    </row>
    <row r="83" spans="1:26" ht="17" x14ac:dyDescent="0.2">
      <c r="A83" s="13" t="s">
        <v>564</v>
      </c>
      <c r="B83" s="69">
        <v>12</v>
      </c>
      <c r="C83" s="69">
        <v>10</v>
      </c>
      <c r="D83" s="69">
        <v>52</v>
      </c>
      <c r="E83" s="69">
        <v>49</v>
      </c>
      <c r="F83" s="69">
        <v>6</v>
      </c>
      <c r="G83" s="69">
        <v>14</v>
      </c>
      <c r="H83" s="69">
        <v>4</v>
      </c>
      <c r="I83" s="69">
        <v>0</v>
      </c>
      <c r="J83" s="69">
        <v>1</v>
      </c>
      <c r="K83" s="69">
        <v>4</v>
      </c>
      <c r="L83" s="69">
        <v>2</v>
      </c>
      <c r="M83" s="69">
        <v>0</v>
      </c>
      <c r="N83" s="69">
        <v>1</v>
      </c>
      <c r="O83" s="69">
        <v>11</v>
      </c>
      <c r="P83" s="69">
        <v>1</v>
      </c>
      <c r="Q83" s="69">
        <v>1</v>
      </c>
      <c r="R83" s="69">
        <v>0</v>
      </c>
      <c r="S83" s="69">
        <v>0</v>
      </c>
      <c r="T83" s="69">
        <v>0</v>
      </c>
      <c r="U83" s="69">
        <v>0</v>
      </c>
      <c r="V83" s="69">
        <v>9</v>
      </c>
      <c r="W83" s="69">
        <v>0.28599999999999998</v>
      </c>
      <c r="X83" s="69">
        <v>0.32700000000000001</v>
      </c>
      <c r="Y83" s="69">
        <v>0.42899999999999999</v>
      </c>
      <c r="Z83" s="69">
        <v>75</v>
      </c>
    </row>
    <row r="84" spans="1:26" ht="17" x14ac:dyDescent="0.2">
      <c r="A84" s="13" t="s">
        <v>260</v>
      </c>
      <c r="B84" s="69">
        <v>12</v>
      </c>
      <c r="C84" s="69">
        <v>12</v>
      </c>
      <c r="D84" s="69">
        <v>52</v>
      </c>
      <c r="E84" s="69">
        <v>49</v>
      </c>
      <c r="F84" s="69">
        <v>8</v>
      </c>
      <c r="G84" s="69">
        <v>16</v>
      </c>
      <c r="H84" s="69">
        <v>3</v>
      </c>
      <c r="I84" s="69">
        <v>0</v>
      </c>
      <c r="J84" s="69">
        <v>2</v>
      </c>
      <c r="K84" s="69">
        <v>10</v>
      </c>
      <c r="L84" s="69">
        <v>3</v>
      </c>
      <c r="M84" s="69">
        <v>0</v>
      </c>
      <c r="N84" s="69">
        <v>0</v>
      </c>
      <c r="O84" s="69">
        <v>7</v>
      </c>
      <c r="P84" s="69">
        <v>0</v>
      </c>
      <c r="Q84" s="69">
        <v>0</v>
      </c>
      <c r="R84" s="69">
        <v>0</v>
      </c>
      <c r="S84" s="69">
        <v>0</v>
      </c>
      <c r="T84" s="69">
        <v>1</v>
      </c>
      <c r="U84" s="69">
        <v>0</v>
      </c>
      <c r="V84" s="69">
        <v>10</v>
      </c>
      <c r="W84" s="69">
        <v>0.32700000000000001</v>
      </c>
      <c r="X84" s="69">
        <v>0.36499999999999999</v>
      </c>
      <c r="Y84" s="69">
        <v>0.51</v>
      </c>
      <c r="Z84" s="69">
        <v>83.3</v>
      </c>
    </row>
    <row r="85" spans="1:26" ht="17" x14ac:dyDescent="0.2">
      <c r="A85" s="68" t="s">
        <v>27</v>
      </c>
      <c r="B85" s="68" t="s">
        <v>28</v>
      </c>
      <c r="C85" s="68" t="s">
        <v>29</v>
      </c>
      <c r="D85" s="68" t="s">
        <v>168</v>
      </c>
      <c r="E85" s="68" t="s">
        <v>25</v>
      </c>
      <c r="F85" s="68" t="s">
        <v>23</v>
      </c>
      <c r="G85" s="68" t="s">
        <v>30</v>
      </c>
      <c r="H85" s="68" t="s">
        <v>10</v>
      </c>
      <c r="I85" s="68" t="s">
        <v>11</v>
      </c>
      <c r="J85" s="68" t="s">
        <v>1</v>
      </c>
      <c r="K85" s="68" t="s">
        <v>2</v>
      </c>
      <c r="L85" s="68" t="s">
        <v>31</v>
      </c>
      <c r="M85" s="68" t="s">
        <v>32</v>
      </c>
      <c r="N85" s="68" t="s">
        <v>33</v>
      </c>
      <c r="O85" s="68" t="s">
        <v>34</v>
      </c>
      <c r="P85" s="68" t="s">
        <v>3</v>
      </c>
      <c r="Q85" s="68" t="s">
        <v>35</v>
      </c>
      <c r="R85" s="68" t="s">
        <v>36</v>
      </c>
      <c r="S85" s="68" t="s">
        <v>37</v>
      </c>
      <c r="T85" s="68" t="s">
        <v>38</v>
      </c>
      <c r="U85" s="68" t="s">
        <v>39</v>
      </c>
      <c r="V85" s="68" t="s">
        <v>169</v>
      </c>
      <c r="W85" s="68" t="s">
        <v>0</v>
      </c>
      <c r="X85" s="68" t="s">
        <v>40</v>
      </c>
      <c r="Y85" s="68" t="s">
        <v>41</v>
      </c>
      <c r="Z85" s="68" t="s">
        <v>170</v>
      </c>
    </row>
    <row r="86" spans="1:26" ht="17" x14ac:dyDescent="0.2">
      <c r="A86" s="13" t="s">
        <v>559</v>
      </c>
      <c r="B86" s="69">
        <v>12</v>
      </c>
      <c r="C86" s="69">
        <v>11</v>
      </c>
      <c r="D86" s="69">
        <v>50</v>
      </c>
      <c r="E86" s="69">
        <v>49</v>
      </c>
      <c r="F86" s="69">
        <v>7</v>
      </c>
      <c r="G86" s="69">
        <v>15</v>
      </c>
      <c r="H86" s="69">
        <v>2</v>
      </c>
      <c r="I86" s="69">
        <v>3</v>
      </c>
      <c r="J86" s="69">
        <v>0</v>
      </c>
      <c r="K86" s="69">
        <v>6</v>
      </c>
      <c r="L86" s="69">
        <v>1</v>
      </c>
      <c r="M86" s="69">
        <v>0</v>
      </c>
      <c r="N86" s="69">
        <v>0</v>
      </c>
      <c r="O86" s="69">
        <v>4</v>
      </c>
      <c r="P86" s="69">
        <v>3</v>
      </c>
      <c r="Q86" s="69">
        <v>0</v>
      </c>
      <c r="R86" s="69">
        <v>0</v>
      </c>
      <c r="S86" s="69">
        <v>0</v>
      </c>
      <c r="T86" s="69">
        <v>0</v>
      </c>
      <c r="U86" s="69">
        <v>0</v>
      </c>
      <c r="V86" s="69">
        <v>8</v>
      </c>
      <c r="W86" s="69">
        <v>0.30599999999999999</v>
      </c>
      <c r="X86" s="69">
        <v>0.32</v>
      </c>
      <c r="Y86" s="69">
        <v>0.46899999999999997</v>
      </c>
      <c r="Z86" s="69">
        <v>66.7</v>
      </c>
    </row>
    <row r="87" spans="1:26" ht="17" x14ac:dyDescent="0.2">
      <c r="A87" s="13" t="s">
        <v>296</v>
      </c>
      <c r="B87" s="69">
        <v>14</v>
      </c>
      <c r="C87" s="69">
        <v>14</v>
      </c>
      <c r="D87" s="69">
        <v>50</v>
      </c>
      <c r="E87" s="69">
        <v>49</v>
      </c>
      <c r="F87" s="69">
        <v>5</v>
      </c>
      <c r="G87" s="69">
        <v>18</v>
      </c>
      <c r="H87" s="69">
        <v>4</v>
      </c>
      <c r="I87" s="69">
        <v>0</v>
      </c>
      <c r="J87" s="69">
        <v>0</v>
      </c>
      <c r="K87" s="69">
        <v>7</v>
      </c>
      <c r="L87" s="69">
        <v>1</v>
      </c>
      <c r="M87" s="69">
        <v>1</v>
      </c>
      <c r="N87" s="69">
        <v>0</v>
      </c>
      <c r="O87" s="69">
        <v>7</v>
      </c>
      <c r="P87" s="69">
        <v>0</v>
      </c>
      <c r="Q87" s="69">
        <v>1</v>
      </c>
      <c r="R87" s="69">
        <v>0</v>
      </c>
      <c r="S87" s="69">
        <v>0</v>
      </c>
      <c r="T87" s="69">
        <v>2</v>
      </c>
      <c r="U87" s="69">
        <v>0</v>
      </c>
      <c r="V87" s="69">
        <v>11</v>
      </c>
      <c r="W87" s="69">
        <v>0.36699999999999999</v>
      </c>
      <c r="X87" s="69">
        <v>0.38</v>
      </c>
      <c r="Y87" s="69">
        <v>0.44900000000000001</v>
      </c>
      <c r="Z87" s="69">
        <v>78.599999999999994</v>
      </c>
    </row>
    <row r="88" spans="1:26" ht="17" x14ac:dyDescent="0.2">
      <c r="A88" s="13" t="s">
        <v>141</v>
      </c>
      <c r="B88" s="69">
        <v>14</v>
      </c>
      <c r="C88" s="69">
        <v>14</v>
      </c>
      <c r="D88" s="69">
        <v>60</v>
      </c>
      <c r="E88" s="69">
        <v>48</v>
      </c>
      <c r="F88" s="69">
        <v>12</v>
      </c>
      <c r="G88" s="69">
        <v>18</v>
      </c>
      <c r="H88" s="69">
        <v>1</v>
      </c>
      <c r="I88" s="69">
        <v>0</v>
      </c>
      <c r="J88" s="69">
        <v>6</v>
      </c>
      <c r="K88" s="69">
        <v>15</v>
      </c>
      <c r="L88" s="69">
        <v>12</v>
      </c>
      <c r="M88" s="69">
        <v>0</v>
      </c>
      <c r="N88" s="69">
        <v>0</v>
      </c>
      <c r="O88" s="69">
        <v>7</v>
      </c>
      <c r="P88" s="69">
        <v>0</v>
      </c>
      <c r="Q88" s="69">
        <v>0</v>
      </c>
      <c r="R88" s="69">
        <v>0</v>
      </c>
      <c r="S88" s="69">
        <v>0</v>
      </c>
      <c r="T88" s="69">
        <v>0</v>
      </c>
      <c r="U88" s="69">
        <v>0</v>
      </c>
      <c r="V88" s="69">
        <v>11</v>
      </c>
      <c r="W88" s="69">
        <v>0.375</v>
      </c>
      <c r="X88" s="69">
        <v>0.5</v>
      </c>
      <c r="Y88" s="69">
        <v>0.77100000000000002</v>
      </c>
      <c r="Z88" s="69">
        <v>78.599999999999994</v>
      </c>
    </row>
    <row r="89" spans="1:26" ht="17" x14ac:dyDescent="0.2">
      <c r="A89" s="13" t="s">
        <v>232</v>
      </c>
      <c r="B89" s="69">
        <v>14</v>
      </c>
      <c r="C89" s="69">
        <v>14</v>
      </c>
      <c r="D89" s="69">
        <v>57</v>
      </c>
      <c r="E89" s="69">
        <v>48</v>
      </c>
      <c r="F89" s="69">
        <v>8</v>
      </c>
      <c r="G89" s="69">
        <v>11</v>
      </c>
      <c r="H89" s="69">
        <v>3</v>
      </c>
      <c r="I89" s="69">
        <v>0</v>
      </c>
      <c r="J89" s="69">
        <v>2</v>
      </c>
      <c r="K89" s="69">
        <v>8</v>
      </c>
      <c r="L89" s="69">
        <v>7</v>
      </c>
      <c r="M89" s="69">
        <v>0</v>
      </c>
      <c r="N89" s="69">
        <v>1</v>
      </c>
      <c r="O89" s="69">
        <v>13</v>
      </c>
      <c r="P89" s="69">
        <v>0</v>
      </c>
      <c r="Q89" s="69">
        <v>2</v>
      </c>
      <c r="R89" s="69">
        <v>1</v>
      </c>
      <c r="S89" s="69">
        <v>0</v>
      </c>
      <c r="T89" s="69">
        <v>1</v>
      </c>
      <c r="U89" s="69">
        <v>0</v>
      </c>
      <c r="V89" s="69">
        <v>7</v>
      </c>
      <c r="W89" s="69">
        <v>0.22900000000000001</v>
      </c>
      <c r="X89" s="69">
        <v>0.33900000000000002</v>
      </c>
      <c r="Y89" s="69">
        <v>0.41699999999999998</v>
      </c>
      <c r="Z89" s="69">
        <v>50</v>
      </c>
    </row>
    <row r="90" spans="1:26" ht="17" x14ac:dyDescent="0.2">
      <c r="A90" s="13" t="s">
        <v>218</v>
      </c>
      <c r="B90" s="69">
        <v>14</v>
      </c>
      <c r="C90" s="69">
        <v>14</v>
      </c>
      <c r="D90" s="69">
        <v>56</v>
      </c>
      <c r="E90" s="69">
        <v>48</v>
      </c>
      <c r="F90" s="69">
        <v>7</v>
      </c>
      <c r="G90" s="69">
        <v>11</v>
      </c>
      <c r="H90" s="69">
        <v>6</v>
      </c>
      <c r="I90" s="69">
        <v>0</v>
      </c>
      <c r="J90" s="69">
        <v>1</v>
      </c>
      <c r="K90" s="69">
        <v>6</v>
      </c>
      <c r="L90" s="69">
        <v>7</v>
      </c>
      <c r="M90" s="69">
        <v>0</v>
      </c>
      <c r="N90" s="69">
        <v>1</v>
      </c>
      <c r="O90" s="69">
        <v>16</v>
      </c>
      <c r="P90" s="69">
        <v>1</v>
      </c>
      <c r="Q90" s="69">
        <v>1</v>
      </c>
      <c r="R90" s="69">
        <v>0</v>
      </c>
      <c r="S90" s="69">
        <v>0</v>
      </c>
      <c r="T90" s="69">
        <v>1</v>
      </c>
      <c r="U90" s="69">
        <v>0</v>
      </c>
      <c r="V90" s="69">
        <v>7</v>
      </c>
      <c r="W90" s="69">
        <v>0.22900000000000001</v>
      </c>
      <c r="X90" s="69">
        <v>0.33900000000000002</v>
      </c>
      <c r="Y90" s="69">
        <v>0.41699999999999998</v>
      </c>
      <c r="Z90" s="69">
        <v>50</v>
      </c>
    </row>
    <row r="91" spans="1:26" ht="17" x14ac:dyDescent="0.2">
      <c r="A91" s="13" t="s">
        <v>140</v>
      </c>
      <c r="B91" s="69">
        <v>14</v>
      </c>
      <c r="C91" s="69">
        <v>14</v>
      </c>
      <c r="D91" s="69">
        <v>56</v>
      </c>
      <c r="E91" s="69">
        <v>48</v>
      </c>
      <c r="F91" s="69">
        <v>6</v>
      </c>
      <c r="G91" s="69">
        <v>14</v>
      </c>
      <c r="H91" s="69">
        <v>2</v>
      </c>
      <c r="I91" s="69">
        <v>1</v>
      </c>
      <c r="J91" s="69">
        <v>0</v>
      </c>
      <c r="K91" s="69">
        <v>6</v>
      </c>
      <c r="L91" s="69">
        <v>5</v>
      </c>
      <c r="M91" s="69">
        <v>0</v>
      </c>
      <c r="N91" s="69">
        <v>0</v>
      </c>
      <c r="O91" s="69">
        <v>3</v>
      </c>
      <c r="P91" s="69">
        <v>2</v>
      </c>
      <c r="Q91" s="69">
        <v>0</v>
      </c>
      <c r="R91" s="69">
        <v>2</v>
      </c>
      <c r="S91" s="69">
        <v>1</v>
      </c>
      <c r="T91" s="69">
        <v>2</v>
      </c>
      <c r="U91" s="69">
        <v>0</v>
      </c>
      <c r="V91" s="69">
        <v>10</v>
      </c>
      <c r="W91" s="69">
        <v>0.29199999999999998</v>
      </c>
      <c r="X91" s="69">
        <v>0.35199999999999998</v>
      </c>
      <c r="Y91" s="69">
        <v>0.375</v>
      </c>
      <c r="Z91" s="69">
        <v>71.400000000000006</v>
      </c>
    </row>
    <row r="92" spans="1:26" ht="17" x14ac:dyDescent="0.2">
      <c r="A92" s="13" t="s">
        <v>198</v>
      </c>
      <c r="B92" s="69">
        <v>14</v>
      </c>
      <c r="C92" s="69">
        <v>13</v>
      </c>
      <c r="D92" s="69">
        <v>55</v>
      </c>
      <c r="E92" s="69">
        <v>48</v>
      </c>
      <c r="F92" s="69">
        <v>11</v>
      </c>
      <c r="G92" s="69">
        <v>15</v>
      </c>
      <c r="H92" s="69">
        <v>2</v>
      </c>
      <c r="I92" s="69">
        <v>0</v>
      </c>
      <c r="J92" s="69">
        <v>2</v>
      </c>
      <c r="K92" s="69">
        <v>5</v>
      </c>
      <c r="L92" s="69">
        <v>6</v>
      </c>
      <c r="M92" s="69">
        <v>1</v>
      </c>
      <c r="N92" s="69">
        <v>1</v>
      </c>
      <c r="O92" s="69">
        <v>5</v>
      </c>
      <c r="P92" s="69">
        <v>3</v>
      </c>
      <c r="Q92" s="69">
        <v>0</v>
      </c>
      <c r="R92" s="69">
        <v>0</v>
      </c>
      <c r="S92" s="69">
        <v>0</v>
      </c>
      <c r="T92" s="69">
        <v>0</v>
      </c>
      <c r="U92" s="69">
        <v>0</v>
      </c>
      <c r="V92" s="69">
        <v>11</v>
      </c>
      <c r="W92" s="69">
        <v>0.312</v>
      </c>
      <c r="X92" s="69">
        <v>0.4</v>
      </c>
      <c r="Y92" s="69">
        <v>0.47899999999999998</v>
      </c>
      <c r="Z92" s="69">
        <v>78.599999999999994</v>
      </c>
    </row>
    <row r="93" spans="1:26" ht="17" x14ac:dyDescent="0.2">
      <c r="A93" s="13" t="s">
        <v>295</v>
      </c>
      <c r="B93" s="69">
        <v>13</v>
      </c>
      <c r="C93" s="69">
        <v>12</v>
      </c>
      <c r="D93" s="69">
        <v>52</v>
      </c>
      <c r="E93" s="69">
        <v>48</v>
      </c>
      <c r="F93" s="69">
        <v>7</v>
      </c>
      <c r="G93" s="69">
        <v>11</v>
      </c>
      <c r="H93" s="69">
        <v>2</v>
      </c>
      <c r="I93" s="69">
        <v>0</v>
      </c>
      <c r="J93" s="69">
        <v>0</v>
      </c>
      <c r="K93" s="69">
        <v>4</v>
      </c>
      <c r="L93" s="69">
        <v>4</v>
      </c>
      <c r="M93" s="69">
        <v>0</v>
      </c>
      <c r="N93" s="69">
        <v>0</v>
      </c>
      <c r="O93" s="69">
        <v>12</v>
      </c>
      <c r="P93" s="69">
        <v>1</v>
      </c>
      <c r="Q93" s="69">
        <v>1</v>
      </c>
      <c r="R93" s="69">
        <v>0</v>
      </c>
      <c r="S93" s="69">
        <v>0</v>
      </c>
      <c r="T93" s="69">
        <v>3</v>
      </c>
      <c r="U93" s="69">
        <v>0</v>
      </c>
      <c r="V93" s="69">
        <v>8</v>
      </c>
      <c r="W93" s="69">
        <v>0.22900000000000001</v>
      </c>
      <c r="X93" s="69">
        <v>0.28799999999999998</v>
      </c>
      <c r="Y93" s="69">
        <v>0.27100000000000002</v>
      </c>
      <c r="Z93" s="69">
        <v>61.5</v>
      </c>
    </row>
    <row r="94" spans="1:26" ht="17" x14ac:dyDescent="0.2">
      <c r="A94" s="13" t="s">
        <v>353</v>
      </c>
      <c r="B94" s="69">
        <v>13</v>
      </c>
      <c r="C94" s="69">
        <v>12</v>
      </c>
      <c r="D94" s="69">
        <v>52</v>
      </c>
      <c r="E94" s="69">
        <v>48</v>
      </c>
      <c r="F94" s="69">
        <v>4</v>
      </c>
      <c r="G94" s="69">
        <v>10</v>
      </c>
      <c r="H94" s="69">
        <v>1</v>
      </c>
      <c r="I94" s="69">
        <v>0</v>
      </c>
      <c r="J94" s="69">
        <v>1</v>
      </c>
      <c r="K94" s="69">
        <v>2</v>
      </c>
      <c r="L94" s="69">
        <v>4</v>
      </c>
      <c r="M94" s="69">
        <v>0</v>
      </c>
      <c r="N94" s="69">
        <v>0</v>
      </c>
      <c r="O94" s="69">
        <v>2</v>
      </c>
      <c r="P94" s="69">
        <v>2</v>
      </c>
      <c r="Q94" s="69">
        <v>2</v>
      </c>
      <c r="R94" s="69">
        <v>0</v>
      </c>
      <c r="S94" s="69">
        <v>0</v>
      </c>
      <c r="T94" s="69">
        <v>1</v>
      </c>
      <c r="U94" s="69">
        <v>0</v>
      </c>
      <c r="V94" s="69">
        <v>7</v>
      </c>
      <c r="W94" s="69">
        <v>0.20799999999999999</v>
      </c>
      <c r="X94" s="69">
        <v>0.26900000000000002</v>
      </c>
      <c r="Y94" s="69">
        <v>0.29199999999999998</v>
      </c>
      <c r="Z94" s="69">
        <v>53.8</v>
      </c>
    </row>
    <row r="95" spans="1:26" ht="17" x14ac:dyDescent="0.2">
      <c r="A95" s="13" t="s">
        <v>346</v>
      </c>
      <c r="B95" s="69">
        <v>13</v>
      </c>
      <c r="C95" s="69">
        <v>11</v>
      </c>
      <c r="D95" s="69">
        <v>51</v>
      </c>
      <c r="E95" s="69">
        <v>48</v>
      </c>
      <c r="F95" s="69">
        <v>10</v>
      </c>
      <c r="G95" s="69">
        <v>17</v>
      </c>
      <c r="H95" s="69">
        <v>5</v>
      </c>
      <c r="I95" s="69">
        <v>0</v>
      </c>
      <c r="J95" s="69">
        <v>2</v>
      </c>
      <c r="K95" s="69">
        <v>10</v>
      </c>
      <c r="L95" s="69">
        <v>3</v>
      </c>
      <c r="M95" s="69">
        <v>0</v>
      </c>
      <c r="N95" s="69">
        <v>0</v>
      </c>
      <c r="O95" s="69">
        <v>7</v>
      </c>
      <c r="P95" s="69">
        <v>0</v>
      </c>
      <c r="Q95" s="69">
        <v>0</v>
      </c>
      <c r="R95" s="69">
        <v>0</v>
      </c>
      <c r="S95" s="69">
        <v>0</v>
      </c>
      <c r="T95" s="69">
        <v>0</v>
      </c>
      <c r="U95" s="69">
        <v>0</v>
      </c>
      <c r="V95" s="69">
        <v>11</v>
      </c>
      <c r="W95" s="69">
        <v>0.35399999999999998</v>
      </c>
      <c r="X95" s="69">
        <v>0.39200000000000002</v>
      </c>
      <c r="Y95" s="69">
        <v>0.58299999999999996</v>
      </c>
      <c r="Z95" s="69">
        <v>84.6</v>
      </c>
    </row>
    <row r="96" spans="1:26" ht="17" x14ac:dyDescent="0.2">
      <c r="A96" s="13" t="s">
        <v>327</v>
      </c>
      <c r="B96" s="69">
        <v>12</v>
      </c>
      <c r="C96" s="69">
        <v>10</v>
      </c>
      <c r="D96" s="69">
        <v>51</v>
      </c>
      <c r="E96" s="69">
        <v>48</v>
      </c>
      <c r="F96" s="69">
        <v>7</v>
      </c>
      <c r="G96" s="69">
        <v>9</v>
      </c>
      <c r="H96" s="69">
        <v>0</v>
      </c>
      <c r="I96" s="69">
        <v>3</v>
      </c>
      <c r="J96" s="69">
        <v>1</v>
      </c>
      <c r="K96" s="69">
        <v>6</v>
      </c>
      <c r="L96" s="69">
        <v>3</v>
      </c>
      <c r="M96" s="69">
        <v>0</v>
      </c>
      <c r="N96" s="69">
        <v>0</v>
      </c>
      <c r="O96" s="69">
        <v>2</v>
      </c>
      <c r="P96" s="69">
        <v>0</v>
      </c>
      <c r="Q96" s="69">
        <v>0</v>
      </c>
      <c r="R96" s="69">
        <v>0</v>
      </c>
      <c r="S96" s="69">
        <v>0</v>
      </c>
      <c r="T96" s="69">
        <v>3</v>
      </c>
      <c r="U96" s="69">
        <v>0</v>
      </c>
      <c r="V96" s="69">
        <v>7</v>
      </c>
      <c r="W96" s="69">
        <v>0.188</v>
      </c>
      <c r="X96" s="69">
        <v>0.23499999999999999</v>
      </c>
      <c r="Y96" s="69">
        <v>0.375</v>
      </c>
      <c r="Z96" s="69">
        <v>58.3</v>
      </c>
    </row>
    <row r="97" spans="1:26" ht="17" x14ac:dyDescent="0.2">
      <c r="A97" s="13" t="s">
        <v>667</v>
      </c>
      <c r="B97" s="69">
        <v>12</v>
      </c>
      <c r="C97" s="69">
        <v>12</v>
      </c>
      <c r="D97" s="69">
        <v>50</v>
      </c>
      <c r="E97" s="69">
        <v>48</v>
      </c>
      <c r="F97" s="69">
        <v>6</v>
      </c>
      <c r="G97" s="69">
        <v>13</v>
      </c>
      <c r="H97" s="69">
        <v>1</v>
      </c>
      <c r="I97" s="69">
        <v>0</v>
      </c>
      <c r="J97" s="69">
        <v>3</v>
      </c>
      <c r="K97" s="69">
        <v>9</v>
      </c>
      <c r="L97" s="69">
        <v>2</v>
      </c>
      <c r="M97" s="69">
        <v>0</v>
      </c>
      <c r="N97" s="69">
        <v>0</v>
      </c>
      <c r="O97" s="69">
        <v>6</v>
      </c>
      <c r="P97" s="69">
        <v>2</v>
      </c>
      <c r="Q97" s="69">
        <v>0</v>
      </c>
      <c r="R97" s="69">
        <v>0</v>
      </c>
      <c r="S97" s="69">
        <v>0</v>
      </c>
      <c r="T97" s="69">
        <v>3</v>
      </c>
      <c r="U97" s="69">
        <v>0</v>
      </c>
      <c r="V97" s="69">
        <v>7</v>
      </c>
      <c r="W97" s="69">
        <v>0.27100000000000002</v>
      </c>
      <c r="X97" s="69">
        <v>0.3</v>
      </c>
      <c r="Y97" s="69">
        <v>0.47899999999999998</v>
      </c>
      <c r="Z97" s="69">
        <v>58.3</v>
      </c>
    </row>
    <row r="98" spans="1:26" ht="17" x14ac:dyDescent="0.2">
      <c r="A98" s="13" t="s">
        <v>584</v>
      </c>
      <c r="B98" s="69">
        <v>11</v>
      </c>
      <c r="C98" s="69">
        <v>10</v>
      </c>
      <c r="D98" s="69">
        <v>49</v>
      </c>
      <c r="E98" s="69">
        <v>48</v>
      </c>
      <c r="F98" s="69">
        <v>5</v>
      </c>
      <c r="G98" s="69">
        <v>14</v>
      </c>
      <c r="H98" s="69">
        <v>3</v>
      </c>
      <c r="I98" s="69">
        <v>0</v>
      </c>
      <c r="J98" s="69">
        <v>0</v>
      </c>
      <c r="K98" s="69">
        <v>7</v>
      </c>
      <c r="L98" s="69">
        <v>0</v>
      </c>
      <c r="M98" s="69">
        <v>0</v>
      </c>
      <c r="N98" s="69">
        <v>0</v>
      </c>
      <c r="O98" s="69">
        <v>6</v>
      </c>
      <c r="P98" s="69">
        <v>0</v>
      </c>
      <c r="Q98" s="69">
        <v>0</v>
      </c>
      <c r="R98" s="69">
        <v>1</v>
      </c>
      <c r="S98" s="69">
        <v>0</v>
      </c>
      <c r="T98" s="69">
        <v>2</v>
      </c>
      <c r="U98" s="69">
        <v>0</v>
      </c>
      <c r="V98" s="69">
        <v>9</v>
      </c>
      <c r="W98" s="69">
        <v>0.29199999999999998</v>
      </c>
      <c r="X98" s="69">
        <v>0.29199999999999998</v>
      </c>
      <c r="Y98" s="69">
        <v>0.35399999999999998</v>
      </c>
      <c r="Z98" s="69">
        <v>81.8</v>
      </c>
    </row>
    <row r="99" spans="1:26" ht="17" x14ac:dyDescent="0.2">
      <c r="A99" s="13" t="s">
        <v>230</v>
      </c>
      <c r="B99" s="69">
        <v>14</v>
      </c>
      <c r="C99" s="69">
        <v>12</v>
      </c>
      <c r="D99" s="69">
        <v>58</v>
      </c>
      <c r="E99" s="69">
        <v>47</v>
      </c>
      <c r="F99" s="69">
        <v>11</v>
      </c>
      <c r="G99" s="69">
        <v>12</v>
      </c>
      <c r="H99" s="69">
        <v>2</v>
      </c>
      <c r="I99" s="69">
        <v>0</v>
      </c>
      <c r="J99" s="69">
        <v>0</v>
      </c>
      <c r="K99" s="69">
        <v>8</v>
      </c>
      <c r="L99" s="69">
        <v>10</v>
      </c>
      <c r="M99" s="69">
        <v>0</v>
      </c>
      <c r="N99" s="69">
        <v>0</v>
      </c>
      <c r="O99" s="69">
        <v>9</v>
      </c>
      <c r="P99" s="69">
        <v>3</v>
      </c>
      <c r="Q99" s="69">
        <v>0</v>
      </c>
      <c r="R99" s="69">
        <v>0</v>
      </c>
      <c r="S99" s="69">
        <v>1</v>
      </c>
      <c r="T99" s="69">
        <v>0</v>
      </c>
      <c r="U99" s="69">
        <v>0</v>
      </c>
      <c r="V99" s="69">
        <v>9</v>
      </c>
      <c r="W99" s="69">
        <v>0.255</v>
      </c>
      <c r="X99" s="69">
        <v>0.379</v>
      </c>
      <c r="Y99" s="69">
        <v>0.29799999999999999</v>
      </c>
      <c r="Z99" s="69">
        <v>64.3</v>
      </c>
    </row>
    <row r="100" spans="1:26" ht="17" x14ac:dyDescent="0.2">
      <c r="A100" s="13" t="s">
        <v>233</v>
      </c>
      <c r="B100" s="69">
        <v>13</v>
      </c>
      <c r="C100" s="69">
        <v>13</v>
      </c>
      <c r="D100" s="69">
        <v>55</v>
      </c>
      <c r="E100" s="69">
        <v>47</v>
      </c>
      <c r="F100" s="69">
        <v>4</v>
      </c>
      <c r="G100" s="69">
        <v>10</v>
      </c>
      <c r="H100" s="69">
        <v>1</v>
      </c>
      <c r="I100" s="69">
        <v>0</v>
      </c>
      <c r="J100" s="69">
        <v>1</v>
      </c>
      <c r="K100" s="69">
        <v>8</v>
      </c>
      <c r="L100" s="69">
        <v>8</v>
      </c>
      <c r="M100" s="69">
        <v>2</v>
      </c>
      <c r="N100" s="69">
        <v>0</v>
      </c>
      <c r="O100" s="69">
        <v>10</v>
      </c>
      <c r="P100" s="69">
        <v>2</v>
      </c>
      <c r="Q100" s="69">
        <v>0</v>
      </c>
      <c r="R100" s="69">
        <v>0</v>
      </c>
      <c r="S100" s="69">
        <v>0</v>
      </c>
      <c r="T100" s="69">
        <v>0</v>
      </c>
      <c r="U100" s="69">
        <v>0</v>
      </c>
      <c r="V100" s="69">
        <v>6</v>
      </c>
      <c r="W100" s="69">
        <v>0.21299999999999999</v>
      </c>
      <c r="X100" s="69">
        <v>0.32700000000000001</v>
      </c>
      <c r="Y100" s="69">
        <v>0.29799999999999999</v>
      </c>
      <c r="Z100" s="69">
        <v>46.2</v>
      </c>
    </row>
    <row r="101" spans="1:26" ht="17" x14ac:dyDescent="0.2">
      <c r="A101" s="13" t="s">
        <v>291</v>
      </c>
      <c r="B101" s="69">
        <v>14</v>
      </c>
      <c r="C101" s="69">
        <v>14</v>
      </c>
      <c r="D101" s="69">
        <v>53</v>
      </c>
      <c r="E101" s="69">
        <v>47</v>
      </c>
      <c r="F101" s="69">
        <v>6</v>
      </c>
      <c r="G101" s="69">
        <v>8</v>
      </c>
      <c r="H101" s="69">
        <v>2</v>
      </c>
      <c r="I101" s="69">
        <v>0</v>
      </c>
      <c r="J101" s="69">
        <v>1</v>
      </c>
      <c r="K101" s="69">
        <v>8</v>
      </c>
      <c r="L101" s="69">
        <v>2</v>
      </c>
      <c r="M101" s="69">
        <v>0</v>
      </c>
      <c r="N101" s="69">
        <v>0</v>
      </c>
      <c r="O101" s="69">
        <v>5</v>
      </c>
      <c r="P101" s="69">
        <v>5</v>
      </c>
      <c r="Q101" s="69">
        <v>0</v>
      </c>
      <c r="R101" s="69">
        <v>3</v>
      </c>
      <c r="S101" s="69">
        <v>1</v>
      </c>
      <c r="T101" s="69">
        <v>1</v>
      </c>
      <c r="U101" s="69">
        <v>0</v>
      </c>
      <c r="V101" s="69">
        <v>8</v>
      </c>
      <c r="W101" s="69">
        <v>0.17</v>
      </c>
      <c r="X101" s="69">
        <v>0.2</v>
      </c>
      <c r="Y101" s="69">
        <v>0.27700000000000002</v>
      </c>
      <c r="Z101" s="69">
        <v>57.1</v>
      </c>
    </row>
    <row r="102" spans="1:26" ht="17" x14ac:dyDescent="0.2">
      <c r="A102" s="13" t="s">
        <v>280</v>
      </c>
      <c r="B102" s="69">
        <v>14</v>
      </c>
      <c r="C102" s="69">
        <v>13</v>
      </c>
      <c r="D102" s="69">
        <v>52</v>
      </c>
      <c r="E102" s="69">
        <v>47</v>
      </c>
      <c r="F102" s="69">
        <v>9</v>
      </c>
      <c r="G102" s="69">
        <v>17</v>
      </c>
      <c r="H102" s="69">
        <v>1</v>
      </c>
      <c r="I102" s="69">
        <v>0</v>
      </c>
      <c r="J102" s="69">
        <v>2</v>
      </c>
      <c r="K102" s="69">
        <v>11</v>
      </c>
      <c r="L102" s="69">
        <v>4</v>
      </c>
      <c r="M102" s="69">
        <v>0</v>
      </c>
      <c r="N102" s="69">
        <v>1</v>
      </c>
      <c r="O102" s="69">
        <v>5</v>
      </c>
      <c r="P102" s="69">
        <v>0</v>
      </c>
      <c r="Q102" s="69">
        <v>0</v>
      </c>
      <c r="R102" s="69">
        <v>0</v>
      </c>
      <c r="S102" s="69">
        <v>0</v>
      </c>
      <c r="T102" s="69">
        <v>2</v>
      </c>
      <c r="U102" s="69">
        <v>0</v>
      </c>
      <c r="V102" s="69">
        <v>8</v>
      </c>
      <c r="W102" s="69">
        <v>0.36199999999999999</v>
      </c>
      <c r="X102" s="69">
        <v>0.42299999999999999</v>
      </c>
      <c r="Y102" s="69">
        <v>0.51100000000000001</v>
      </c>
      <c r="Z102" s="69">
        <v>57.1</v>
      </c>
    </row>
    <row r="103" spans="1:26" ht="17" x14ac:dyDescent="0.2">
      <c r="A103" s="13" t="s">
        <v>98</v>
      </c>
      <c r="B103" s="69">
        <v>13</v>
      </c>
      <c r="C103" s="69">
        <v>12</v>
      </c>
      <c r="D103" s="69">
        <v>51</v>
      </c>
      <c r="E103" s="69">
        <v>47</v>
      </c>
      <c r="F103" s="69">
        <v>5</v>
      </c>
      <c r="G103" s="69">
        <v>12</v>
      </c>
      <c r="H103" s="69">
        <v>1</v>
      </c>
      <c r="I103" s="69">
        <v>0</v>
      </c>
      <c r="J103" s="69">
        <v>2</v>
      </c>
      <c r="K103" s="69">
        <v>7</v>
      </c>
      <c r="L103" s="69">
        <v>2</v>
      </c>
      <c r="M103" s="69">
        <v>0</v>
      </c>
      <c r="N103" s="69">
        <v>0</v>
      </c>
      <c r="O103" s="69">
        <v>6</v>
      </c>
      <c r="P103" s="69">
        <v>0</v>
      </c>
      <c r="Q103" s="69">
        <v>0</v>
      </c>
      <c r="R103" s="69">
        <v>0</v>
      </c>
      <c r="S103" s="69">
        <v>2</v>
      </c>
      <c r="T103" s="69">
        <v>1</v>
      </c>
      <c r="U103" s="69">
        <v>0</v>
      </c>
      <c r="V103" s="69">
        <v>8</v>
      </c>
      <c r="W103" s="69">
        <v>0.255</v>
      </c>
      <c r="X103" s="69">
        <v>0.27500000000000002</v>
      </c>
      <c r="Y103" s="69">
        <v>0.40400000000000003</v>
      </c>
      <c r="Z103" s="69">
        <v>61.5</v>
      </c>
    </row>
    <row r="104" spans="1:26" ht="17" x14ac:dyDescent="0.2">
      <c r="A104" s="13" t="s">
        <v>328</v>
      </c>
      <c r="B104" s="69">
        <v>12</v>
      </c>
      <c r="C104" s="69">
        <v>11</v>
      </c>
      <c r="D104" s="69">
        <v>51</v>
      </c>
      <c r="E104" s="69">
        <v>47</v>
      </c>
      <c r="F104" s="69">
        <v>12</v>
      </c>
      <c r="G104" s="69">
        <v>19</v>
      </c>
      <c r="H104" s="69">
        <v>6</v>
      </c>
      <c r="I104" s="69">
        <v>1</v>
      </c>
      <c r="J104" s="69">
        <v>1</v>
      </c>
      <c r="K104" s="69">
        <v>3</v>
      </c>
      <c r="L104" s="69">
        <v>3</v>
      </c>
      <c r="M104" s="69">
        <v>0</v>
      </c>
      <c r="N104" s="69">
        <v>1</v>
      </c>
      <c r="O104" s="69">
        <v>6</v>
      </c>
      <c r="P104" s="69">
        <v>0</v>
      </c>
      <c r="Q104" s="69">
        <v>1</v>
      </c>
      <c r="R104" s="69">
        <v>0</v>
      </c>
      <c r="S104" s="69">
        <v>0</v>
      </c>
      <c r="T104" s="69">
        <v>1</v>
      </c>
      <c r="U104" s="69">
        <v>0</v>
      </c>
      <c r="V104" s="69">
        <v>9</v>
      </c>
      <c r="W104" s="69">
        <v>0.40400000000000003</v>
      </c>
      <c r="X104" s="69">
        <v>0.45100000000000001</v>
      </c>
      <c r="Y104" s="69">
        <v>0.63800000000000001</v>
      </c>
      <c r="Z104" s="69">
        <v>75</v>
      </c>
    </row>
    <row r="105" spans="1:26" ht="17" x14ac:dyDescent="0.2">
      <c r="A105" s="13" t="s">
        <v>248</v>
      </c>
      <c r="B105" s="69">
        <v>14</v>
      </c>
      <c r="C105" s="69">
        <v>13</v>
      </c>
      <c r="D105" s="69">
        <v>50</v>
      </c>
      <c r="E105" s="69">
        <v>47</v>
      </c>
      <c r="F105" s="69">
        <v>7</v>
      </c>
      <c r="G105" s="69">
        <v>11</v>
      </c>
      <c r="H105" s="69">
        <v>2</v>
      </c>
      <c r="I105" s="69">
        <v>0</v>
      </c>
      <c r="J105" s="69">
        <v>1</v>
      </c>
      <c r="K105" s="69">
        <v>5</v>
      </c>
      <c r="L105" s="69">
        <v>2</v>
      </c>
      <c r="M105" s="69">
        <v>0</v>
      </c>
      <c r="N105" s="69">
        <v>0</v>
      </c>
      <c r="O105" s="69">
        <v>10</v>
      </c>
      <c r="P105" s="69">
        <v>0</v>
      </c>
      <c r="Q105" s="69">
        <v>0</v>
      </c>
      <c r="R105" s="69">
        <v>1</v>
      </c>
      <c r="S105" s="69">
        <v>0</v>
      </c>
      <c r="T105" s="69">
        <v>1</v>
      </c>
      <c r="U105" s="69">
        <v>0</v>
      </c>
      <c r="V105" s="69">
        <v>8</v>
      </c>
      <c r="W105" s="69">
        <v>0.23400000000000001</v>
      </c>
      <c r="X105" s="69">
        <v>0.26500000000000001</v>
      </c>
      <c r="Y105" s="69">
        <v>0.34</v>
      </c>
      <c r="Z105" s="69">
        <v>57.1</v>
      </c>
    </row>
    <row r="106" spans="1:26" ht="17" x14ac:dyDescent="0.2">
      <c r="A106" s="68" t="s">
        <v>27</v>
      </c>
      <c r="B106" s="68" t="s">
        <v>28</v>
      </c>
      <c r="C106" s="68" t="s">
        <v>29</v>
      </c>
      <c r="D106" s="68" t="s">
        <v>168</v>
      </c>
      <c r="E106" s="68" t="s">
        <v>25</v>
      </c>
      <c r="F106" s="68" t="s">
        <v>23</v>
      </c>
      <c r="G106" s="68" t="s">
        <v>30</v>
      </c>
      <c r="H106" s="68" t="s">
        <v>10</v>
      </c>
      <c r="I106" s="68" t="s">
        <v>11</v>
      </c>
      <c r="J106" s="68" t="s">
        <v>1</v>
      </c>
      <c r="K106" s="68" t="s">
        <v>2</v>
      </c>
      <c r="L106" s="68" t="s">
        <v>31</v>
      </c>
      <c r="M106" s="68" t="s">
        <v>32</v>
      </c>
      <c r="N106" s="68" t="s">
        <v>33</v>
      </c>
      <c r="O106" s="68" t="s">
        <v>34</v>
      </c>
      <c r="P106" s="68" t="s">
        <v>3</v>
      </c>
      <c r="Q106" s="68" t="s">
        <v>35</v>
      </c>
      <c r="R106" s="68" t="s">
        <v>36</v>
      </c>
      <c r="S106" s="68" t="s">
        <v>37</v>
      </c>
      <c r="T106" s="68" t="s">
        <v>38</v>
      </c>
      <c r="U106" s="68" t="s">
        <v>39</v>
      </c>
      <c r="V106" s="68" t="s">
        <v>169</v>
      </c>
      <c r="W106" s="68" t="s">
        <v>0</v>
      </c>
      <c r="X106" s="68" t="s">
        <v>40</v>
      </c>
      <c r="Y106" s="68" t="s">
        <v>41</v>
      </c>
      <c r="Z106" s="68" t="s">
        <v>170</v>
      </c>
    </row>
    <row r="107" spans="1:26" ht="17" x14ac:dyDescent="0.2">
      <c r="A107" s="13" t="s">
        <v>115</v>
      </c>
      <c r="B107" s="69">
        <v>12</v>
      </c>
      <c r="C107" s="69">
        <v>12</v>
      </c>
      <c r="D107" s="69">
        <v>49</v>
      </c>
      <c r="E107" s="69">
        <v>47</v>
      </c>
      <c r="F107" s="69">
        <v>4</v>
      </c>
      <c r="G107" s="69">
        <v>7</v>
      </c>
      <c r="H107" s="69">
        <v>2</v>
      </c>
      <c r="I107" s="69">
        <v>0</v>
      </c>
      <c r="J107" s="69">
        <v>1</v>
      </c>
      <c r="K107" s="69">
        <v>4</v>
      </c>
      <c r="L107" s="69">
        <v>2</v>
      </c>
      <c r="M107" s="69">
        <v>0</v>
      </c>
      <c r="N107" s="69">
        <v>0</v>
      </c>
      <c r="O107" s="69">
        <v>7</v>
      </c>
      <c r="P107" s="69">
        <v>0</v>
      </c>
      <c r="Q107" s="69">
        <v>0</v>
      </c>
      <c r="R107" s="69">
        <v>0</v>
      </c>
      <c r="S107" s="69">
        <v>0</v>
      </c>
      <c r="T107" s="69">
        <v>0</v>
      </c>
      <c r="U107" s="69">
        <v>0</v>
      </c>
      <c r="V107" s="69">
        <v>5</v>
      </c>
      <c r="W107" s="69">
        <v>0.14899999999999999</v>
      </c>
      <c r="X107" s="69">
        <v>0.184</v>
      </c>
      <c r="Y107" s="69">
        <v>0.255</v>
      </c>
      <c r="Z107" s="69">
        <v>41.7</v>
      </c>
    </row>
    <row r="108" spans="1:26" ht="17" x14ac:dyDescent="0.2">
      <c r="A108" s="13" t="s">
        <v>139</v>
      </c>
      <c r="B108" s="69">
        <v>13</v>
      </c>
      <c r="C108" s="69">
        <v>11</v>
      </c>
      <c r="D108" s="69">
        <v>48</v>
      </c>
      <c r="E108" s="69">
        <v>47</v>
      </c>
      <c r="F108" s="69">
        <v>4</v>
      </c>
      <c r="G108" s="69">
        <v>16</v>
      </c>
      <c r="H108" s="69">
        <v>1</v>
      </c>
      <c r="I108" s="69">
        <v>0</v>
      </c>
      <c r="J108" s="69">
        <v>0</v>
      </c>
      <c r="K108" s="69">
        <v>6</v>
      </c>
      <c r="L108" s="69">
        <v>1</v>
      </c>
      <c r="M108" s="69">
        <v>1</v>
      </c>
      <c r="N108" s="69">
        <v>0</v>
      </c>
      <c r="O108" s="69">
        <v>3</v>
      </c>
      <c r="P108" s="69">
        <v>0</v>
      </c>
      <c r="Q108" s="69">
        <v>0</v>
      </c>
      <c r="R108" s="69">
        <v>0</v>
      </c>
      <c r="S108" s="69">
        <v>0</v>
      </c>
      <c r="T108" s="69">
        <v>2</v>
      </c>
      <c r="U108" s="69">
        <v>0</v>
      </c>
      <c r="V108" s="69">
        <v>10</v>
      </c>
      <c r="W108" s="69">
        <v>0.34</v>
      </c>
      <c r="X108" s="69">
        <v>0.35399999999999998</v>
      </c>
      <c r="Y108" s="69">
        <v>0.36199999999999999</v>
      </c>
      <c r="Z108" s="69">
        <v>76.900000000000006</v>
      </c>
    </row>
    <row r="109" spans="1:26" ht="17" x14ac:dyDescent="0.2">
      <c r="A109" s="13" t="s">
        <v>246</v>
      </c>
      <c r="B109" s="69">
        <v>11</v>
      </c>
      <c r="C109" s="69">
        <v>11</v>
      </c>
      <c r="D109" s="69">
        <v>54</v>
      </c>
      <c r="E109" s="69">
        <v>46</v>
      </c>
      <c r="F109" s="69">
        <v>8</v>
      </c>
      <c r="G109" s="69">
        <v>12</v>
      </c>
      <c r="H109" s="69">
        <v>2</v>
      </c>
      <c r="I109" s="69">
        <v>0</v>
      </c>
      <c r="J109" s="69">
        <v>0</v>
      </c>
      <c r="K109" s="69">
        <v>3</v>
      </c>
      <c r="L109" s="69">
        <v>7</v>
      </c>
      <c r="M109" s="69">
        <v>0</v>
      </c>
      <c r="N109" s="69">
        <v>0</v>
      </c>
      <c r="O109" s="69">
        <v>2</v>
      </c>
      <c r="P109" s="69">
        <v>0</v>
      </c>
      <c r="Q109" s="69">
        <v>0</v>
      </c>
      <c r="R109" s="69">
        <v>1</v>
      </c>
      <c r="S109" s="69">
        <v>0</v>
      </c>
      <c r="T109" s="69">
        <v>2</v>
      </c>
      <c r="U109" s="69">
        <v>0</v>
      </c>
      <c r="V109" s="69">
        <v>8</v>
      </c>
      <c r="W109" s="69">
        <v>0.26100000000000001</v>
      </c>
      <c r="X109" s="69">
        <v>0.35799999999999998</v>
      </c>
      <c r="Y109" s="69">
        <v>0.30399999999999999</v>
      </c>
      <c r="Z109" s="69">
        <v>72.7</v>
      </c>
    </row>
    <row r="110" spans="1:26" ht="17" x14ac:dyDescent="0.2">
      <c r="A110" s="13" t="s">
        <v>70</v>
      </c>
      <c r="B110" s="69">
        <v>12</v>
      </c>
      <c r="C110" s="69">
        <v>12</v>
      </c>
      <c r="D110" s="69">
        <v>54</v>
      </c>
      <c r="E110" s="69">
        <v>46</v>
      </c>
      <c r="F110" s="69">
        <v>7</v>
      </c>
      <c r="G110" s="69">
        <v>14</v>
      </c>
      <c r="H110" s="69">
        <v>3</v>
      </c>
      <c r="I110" s="69">
        <v>0</v>
      </c>
      <c r="J110" s="69">
        <v>1</v>
      </c>
      <c r="K110" s="69">
        <v>4</v>
      </c>
      <c r="L110" s="69">
        <v>7</v>
      </c>
      <c r="M110" s="69">
        <v>4</v>
      </c>
      <c r="N110" s="69">
        <v>0</v>
      </c>
      <c r="O110" s="69">
        <v>3</v>
      </c>
      <c r="P110" s="69">
        <v>5</v>
      </c>
      <c r="Q110" s="69">
        <v>1</v>
      </c>
      <c r="R110" s="69">
        <v>0</v>
      </c>
      <c r="S110" s="69">
        <v>1</v>
      </c>
      <c r="T110" s="69">
        <v>0</v>
      </c>
      <c r="U110" s="69">
        <v>0</v>
      </c>
      <c r="V110" s="69">
        <v>10</v>
      </c>
      <c r="W110" s="69">
        <v>0.30399999999999999</v>
      </c>
      <c r="X110" s="69">
        <v>0.38900000000000001</v>
      </c>
      <c r="Y110" s="69">
        <v>0.435</v>
      </c>
      <c r="Z110" s="69">
        <v>83.3</v>
      </c>
    </row>
    <row r="111" spans="1:26" ht="17" x14ac:dyDescent="0.2">
      <c r="A111" s="13" t="s">
        <v>69</v>
      </c>
      <c r="B111" s="69">
        <v>14</v>
      </c>
      <c r="C111" s="69">
        <v>11</v>
      </c>
      <c r="D111" s="69">
        <v>52</v>
      </c>
      <c r="E111" s="69">
        <v>46</v>
      </c>
      <c r="F111" s="69">
        <v>11</v>
      </c>
      <c r="G111" s="69">
        <v>15</v>
      </c>
      <c r="H111" s="69">
        <v>3</v>
      </c>
      <c r="I111" s="69">
        <v>0</v>
      </c>
      <c r="J111" s="69">
        <v>4</v>
      </c>
      <c r="K111" s="69">
        <v>9</v>
      </c>
      <c r="L111" s="69">
        <v>5</v>
      </c>
      <c r="M111" s="69">
        <v>0</v>
      </c>
      <c r="N111" s="69">
        <v>0</v>
      </c>
      <c r="O111" s="69">
        <v>0</v>
      </c>
      <c r="P111" s="69">
        <v>1</v>
      </c>
      <c r="Q111" s="69">
        <v>1</v>
      </c>
      <c r="R111" s="69">
        <v>0</v>
      </c>
      <c r="S111" s="69">
        <v>1</v>
      </c>
      <c r="T111" s="69">
        <v>0</v>
      </c>
      <c r="U111" s="69">
        <v>0</v>
      </c>
      <c r="V111" s="69">
        <v>9</v>
      </c>
      <c r="W111" s="69">
        <v>0.32600000000000001</v>
      </c>
      <c r="X111" s="69">
        <v>0.38500000000000001</v>
      </c>
      <c r="Y111" s="69">
        <v>0.65200000000000002</v>
      </c>
      <c r="Z111" s="69">
        <v>64.3</v>
      </c>
    </row>
    <row r="112" spans="1:26" ht="17" x14ac:dyDescent="0.2">
      <c r="A112" s="13" t="s">
        <v>634</v>
      </c>
      <c r="B112" s="69">
        <v>13</v>
      </c>
      <c r="C112" s="69">
        <v>11</v>
      </c>
      <c r="D112" s="69">
        <v>52</v>
      </c>
      <c r="E112" s="69">
        <v>46</v>
      </c>
      <c r="F112" s="69">
        <v>5</v>
      </c>
      <c r="G112" s="69">
        <v>11</v>
      </c>
      <c r="H112" s="69">
        <v>4</v>
      </c>
      <c r="I112" s="69">
        <v>0</v>
      </c>
      <c r="J112" s="69">
        <v>1</v>
      </c>
      <c r="K112" s="69">
        <v>7</v>
      </c>
      <c r="L112" s="69">
        <v>6</v>
      </c>
      <c r="M112" s="69">
        <v>0</v>
      </c>
      <c r="N112" s="69">
        <v>0</v>
      </c>
      <c r="O112" s="69">
        <v>9</v>
      </c>
      <c r="P112" s="69">
        <v>2</v>
      </c>
      <c r="Q112" s="69">
        <v>1</v>
      </c>
      <c r="R112" s="69">
        <v>0</v>
      </c>
      <c r="S112" s="69">
        <v>0</v>
      </c>
      <c r="T112" s="69">
        <v>1</v>
      </c>
      <c r="U112" s="69">
        <v>0</v>
      </c>
      <c r="V112" s="69">
        <v>7</v>
      </c>
      <c r="W112" s="69">
        <v>0.23899999999999999</v>
      </c>
      <c r="X112" s="69">
        <v>0.32700000000000001</v>
      </c>
      <c r="Y112" s="69">
        <v>0.39100000000000001</v>
      </c>
      <c r="Z112" s="69">
        <v>53.8</v>
      </c>
    </row>
    <row r="113" spans="1:26" ht="17" x14ac:dyDescent="0.2">
      <c r="A113" s="13" t="s">
        <v>276</v>
      </c>
      <c r="B113" s="69">
        <v>13</v>
      </c>
      <c r="C113" s="69">
        <v>12</v>
      </c>
      <c r="D113" s="69">
        <v>51</v>
      </c>
      <c r="E113" s="69">
        <v>46</v>
      </c>
      <c r="F113" s="69">
        <v>7</v>
      </c>
      <c r="G113" s="69">
        <v>14</v>
      </c>
      <c r="H113" s="69">
        <v>3</v>
      </c>
      <c r="I113" s="69">
        <v>1</v>
      </c>
      <c r="J113" s="69">
        <v>1</v>
      </c>
      <c r="K113" s="69">
        <v>9</v>
      </c>
      <c r="L113" s="69">
        <v>3</v>
      </c>
      <c r="M113" s="69">
        <v>0</v>
      </c>
      <c r="N113" s="69">
        <v>2</v>
      </c>
      <c r="O113" s="69">
        <v>5</v>
      </c>
      <c r="P113" s="69">
        <v>0</v>
      </c>
      <c r="Q113" s="69">
        <v>0</v>
      </c>
      <c r="R113" s="69">
        <v>0</v>
      </c>
      <c r="S113" s="69">
        <v>0</v>
      </c>
      <c r="T113" s="69">
        <v>0</v>
      </c>
      <c r="U113" s="69">
        <v>0</v>
      </c>
      <c r="V113" s="69">
        <v>10</v>
      </c>
      <c r="W113" s="69">
        <v>0.30399999999999999</v>
      </c>
      <c r="X113" s="69">
        <v>0.373</v>
      </c>
      <c r="Y113" s="69">
        <v>0.47799999999999998</v>
      </c>
      <c r="Z113" s="69">
        <v>76.900000000000006</v>
      </c>
    </row>
    <row r="114" spans="1:26" ht="17" x14ac:dyDescent="0.2">
      <c r="A114" s="13" t="s">
        <v>223</v>
      </c>
      <c r="B114" s="69">
        <v>13</v>
      </c>
      <c r="C114" s="69">
        <v>13</v>
      </c>
      <c r="D114" s="69">
        <v>51</v>
      </c>
      <c r="E114" s="69">
        <v>46</v>
      </c>
      <c r="F114" s="69">
        <v>6</v>
      </c>
      <c r="G114" s="69">
        <v>11</v>
      </c>
      <c r="H114" s="69">
        <v>1</v>
      </c>
      <c r="I114" s="69">
        <v>0</v>
      </c>
      <c r="J114" s="69">
        <v>4</v>
      </c>
      <c r="K114" s="69">
        <v>6</v>
      </c>
      <c r="L114" s="69">
        <v>5</v>
      </c>
      <c r="M114" s="69">
        <v>0</v>
      </c>
      <c r="N114" s="69">
        <v>0</v>
      </c>
      <c r="O114" s="69">
        <v>6</v>
      </c>
      <c r="P114" s="69">
        <v>0</v>
      </c>
      <c r="Q114" s="69">
        <v>0</v>
      </c>
      <c r="R114" s="69">
        <v>0</v>
      </c>
      <c r="S114" s="69">
        <v>0</v>
      </c>
      <c r="T114" s="69">
        <v>1</v>
      </c>
      <c r="U114" s="69">
        <v>0</v>
      </c>
      <c r="V114" s="69">
        <v>8</v>
      </c>
      <c r="W114" s="69">
        <v>0.23899999999999999</v>
      </c>
      <c r="X114" s="69">
        <v>0.314</v>
      </c>
      <c r="Y114" s="69">
        <v>0.52200000000000002</v>
      </c>
      <c r="Z114" s="69">
        <v>61.5</v>
      </c>
    </row>
    <row r="115" spans="1:26" ht="17" x14ac:dyDescent="0.2">
      <c r="A115" s="13" t="s">
        <v>88</v>
      </c>
      <c r="B115" s="69">
        <v>12</v>
      </c>
      <c r="C115" s="69">
        <v>12</v>
      </c>
      <c r="D115" s="69">
        <v>50</v>
      </c>
      <c r="E115" s="69">
        <v>46</v>
      </c>
      <c r="F115" s="69">
        <v>4</v>
      </c>
      <c r="G115" s="69">
        <v>11</v>
      </c>
      <c r="H115" s="69">
        <v>1</v>
      </c>
      <c r="I115" s="69">
        <v>0</v>
      </c>
      <c r="J115" s="69">
        <v>0</v>
      </c>
      <c r="K115" s="69">
        <v>0</v>
      </c>
      <c r="L115" s="69">
        <v>2</v>
      </c>
      <c r="M115" s="69">
        <v>0</v>
      </c>
      <c r="N115" s="69">
        <v>2</v>
      </c>
      <c r="O115" s="69">
        <v>6</v>
      </c>
      <c r="P115" s="69">
        <v>1</v>
      </c>
      <c r="Q115" s="69">
        <v>1</v>
      </c>
      <c r="R115" s="69">
        <v>0</v>
      </c>
      <c r="S115" s="69">
        <v>0</v>
      </c>
      <c r="T115" s="69">
        <v>1</v>
      </c>
      <c r="U115" s="69">
        <v>0</v>
      </c>
      <c r="V115" s="69">
        <v>9</v>
      </c>
      <c r="W115" s="69">
        <v>0.23899999999999999</v>
      </c>
      <c r="X115" s="69">
        <v>0.3</v>
      </c>
      <c r="Y115" s="69">
        <v>0.26100000000000001</v>
      </c>
      <c r="Z115" s="69">
        <v>75</v>
      </c>
    </row>
    <row r="116" spans="1:26" ht="17" x14ac:dyDescent="0.2">
      <c r="A116" s="13" t="s">
        <v>202</v>
      </c>
      <c r="B116" s="69">
        <v>12</v>
      </c>
      <c r="C116" s="69">
        <v>12</v>
      </c>
      <c r="D116" s="69">
        <v>50</v>
      </c>
      <c r="E116" s="69">
        <v>46</v>
      </c>
      <c r="F116" s="69">
        <v>10</v>
      </c>
      <c r="G116" s="69">
        <v>12</v>
      </c>
      <c r="H116" s="69">
        <v>4</v>
      </c>
      <c r="I116" s="69">
        <v>0</v>
      </c>
      <c r="J116" s="69">
        <v>1</v>
      </c>
      <c r="K116" s="69">
        <v>4</v>
      </c>
      <c r="L116" s="69">
        <v>4</v>
      </c>
      <c r="M116" s="69">
        <v>2</v>
      </c>
      <c r="N116" s="69">
        <v>0</v>
      </c>
      <c r="O116" s="69">
        <v>3</v>
      </c>
      <c r="P116" s="69">
        <v>1</v>
      </c>
      <c r="Q116" s="69">
        <v>0</v>
      </c>
      <c r="R116" s="69">
        <v>0</v>
      </c>
      <c r="S116" s="69">
        <v>0</v>
      </c>
      <c r="T116" s="69">
        <v>0</v>
      </c>
      <c r="U116" s="69">
        <v>0</v>
      </c>
      <c r="V116" s="69">
        <v>7</v>
      </c>
      <c r="W116" s="69">
        <v>0.26100000000000001</v>
      </c>
      <c r="X116" s="69">
        <v>0.32</v>
      </c>
      <c r="Y116" s="69">
        <v>0.41299999999999998</v>
      </c>
      <c r="Z116" s="69">
        <v>58.3</v>
      </c>
    </row>
    <row r="117" spans="1:26" ht="17" x14ac:dyDescent="0.2">
      <c r="A117" s="13" t="s">
        <v>224</v>
      </c>
      <c r="B117" s="69">
        <v>12</v>
      </c>
      <c r="C117" s="69">
        <v>11</v>
      </c>
      <c r="D117" s="69">
        <v>47</v>
      </c>
      <c r="E117" s="69">
        <v>46</v>
      </c>
      <c r="F117" s="69">
        <v>2</v>
      </c>
      <c r="G117" s="69">
        <v>8</v>
      </c>
      <c r="H117" s="69">
        <v>0</v>
      </c>
      <c r="I117" s="69">
        <v>0</v>
      </c>
      <c r="J117" s="69">
        <v>0</v>
      </c>
      <c r="K117" s="69">
        <v>0</v>
      </c>
      <c r="L117" s="69">
        <v>1</v>
      </c>
      <c r="M117" s="69">
        <v>0</v>
      </c>
      <c r="N117" s="69">
        <v>0</v>
      </c>
      <c r="O117" s="69">
        <v>9</v>
      </c>
      <c r="P117" s="69">
        <v>0</v>
      </c>
      <c r="Q117" s="69">
        <v>0</v>
      </c>
      <c r="R117" s="69">
        <v>0</v>
      </c>
      <c r="S117" s="69">
        <v>0</v>
      </c>
      <c r="T117" s="69">
        <v>2</v>
      </c>
      <c r="U117" s="69">
        <v>0</v>
      </c>
      <c r="V117" s="69">
        <v>7</v>
      </c>
      <c r="W117" s="69">
        <v>0.17399999999999999</v>
      </c>
      <c r="X117" s="69">
        <v>0.191</v>
      </c>
      <c r="Y117" s="69">
        <v>0.17399999999999999</v>
      </c>
      <c r="Z117" s="69">
        <v>58.3</v>
      </c>
    </row>
    <row r="118" spans="1:26" ht="17" x14ac:dyDescent="0.2">
      <c r="A118" s="13" t="s">
        <v>261</v>
      </c>
      <c r="B118" s="69">
        <v>12</v>
      </c>
      <c r="C118" s="69">
        <v>12</v>
      </c>
      <c r="D118" s="69">
        <v>53</v>
      </c>
      <c r="E118" s="69">
        <v>45</v>
      </c>
      <c r="F118" s="69">
        <v>7</v>
      </c>
      <c r="G118" s="69">
        <v>14</v>
      </c>
      <c r="H118" s="69">
        <v>2</v>
      </c>
      <c r="I118" s="69">
        <v>2</v>
      </c>
      <c r="J118" s="69">
        <v>1</v>
      </c>
      <c r="K118" s="69">
        <v>4</v>
      </c>
      <c r="L118" s="69">
        <v>8</v>
      </c>
      <c r="M118" s="69">
        <v>0</v>
      </c>
      <c r="N118" s="69">
        <v>0</v>
      </c>
      <c r="O118" s="69">
        <v>12</v>
      </c>
      <c r="P118" s="69">
        <v>2</v>
      </c>
      <c r="Q118" s="69">
        <v>1</v>
      </c>
      <c r="R118" s="69">
        <v>0</v>
      </c>
      <c r="S118" s="69">
        <v>0</v>
      </c>
      <c r="T118" s="69">
        <v>1</v>
      </c>
      <c r="U118" s="69">
        <v>0</v>
      </c>
      <c r="V118" s="69">
        <v>7</v>
      </c>
      <c r="W118" s="69">
        <v>0.311</v>
      </c>
      <c r="X118" s="69">
        <v>0.41499999999999998</v>
      </c>
      <c r="Y118" s="69">
        <v>0.51100000000000001</v>
      </c>
      <c r="Z118" s="69">
        <v>58.3</v>
      </c>
    </row>
    <row r="119" spans="1:26" ht="17" x14ac:dyDescent="0.2">
      <c r="A119" s="13" t="s">
        <v>113</v>
      </c>
      <c r="B119" s="69">
        <v>14</v>
      </c>
      <c r="C119" s="69">
        <v>13</v>
      </c>
      <c r="D119" s="69">
        <v>51</v>
      </c>
      <c r="E119" s="69">
        <v>45</v>
      </c>
      <c r="F119" s="69">
        <v>8</v>
      </c>
      <c r="G119" s="69">
        <v>8</v>
      </c>
      <c r="H119" s="69">
        <v>0</v>
      </c>
      <c r="I119" s="69">
        <v>0</v>
      </c>
      <c r="J119" s="69">
        <v>0</v>
      </c>
      <c r="K119" s="69">
        <v>2</v>
      </c>
      <c r="L119" s="69">
        <v>4</v>
      </c>
      <c r="M119" s="69">
        <v>0</v>
      </c>
      <c r="N119" s="69">
        <v>0</v>
      </c>
      <c r="O119" s="69">
        <v>9</v>
      </c>
      <c r="P119" s="69">
        <v>0</v>
      </c>
      <c r="Q119" s="69">
        <v>0</v>
      </c>
      <c r="R119" s="69">
        <v>2</v>
      </c>
      <c r="S119" s="69">
        <v>0</v>
      </c>
      <c r="T119" s="69">
        <v>0</v>
      </c>
      <c r="U119" s="69">
        <v>0</v>
      </c>
      <c r="V119" s="69">
        <v>6</v>
      </c>
      <c r="W119" s="69">
        <v>0.17799999999999999</v>
      </c>
      <c r="X119" s="69">
        <v>0.245</v>
      </c>
      <c r="Y119" s="69">
        <v>0.17799999999999999</v>
      </c>
      <c r="Z119" s="69">
        <v>42.9</v>
      </c>
    </row>
    <row r="120" spans="1:26" ht="17" x14ac:dyDescent="0.2">
      <c r="A120" s="13" t="s">
        <v>262</v>
      </c>
      <c r="B120" s="69">
        <v>12</v>
      </c>
      <c r="C120" s="69">
        <v>12</v>
      </c>
      <c r="D120" s="69">
        <v>51</v>
      </c>
      <c r="E120" s="69">
        <v>45</v>
      </c>
      <c r="F120" s="69">
        <v>8</v>
      </c>
      <c r="G120" s="69">
        <v>14</v>
      </c>
      <c r="H120" s="69">
        <v>2</v>
      </c>
      <c r="I120" s="69">
        <v>0</v>
      </c>
      <c r="J120" s="69">
        <v>3</v>
      </c>
      <c r="K120" s="69">
        <v>6</v>
      </c>
      <c r="L120" s="69">
        <v>6</v>
      </c>
      <c r="M120" s="69">
        <v>0</v>
      </c>
      <c r="N120" s="69">
        <v>0</v>
      </c>
      <c r="O120" s="69">
        <v>8</v>
      </c>
      <c r="P120" s="69">
        <v>0</v>
      </c>
      <c r="Q120" s="69">
        <v>0</v>
      </c>
      <c r="R120" s="69">
        <v>0</v>
      </c>
      <c r="S120" s="69">
        <v>0</v>
      </c>
      <c r="T120" s="69">
        <v>4</v>
      </c>
      <c r="U120" s="69">
        <v>0</v>
      </c>
      <c r="V120" s="69">
        <v>7</v>
      </c>
      <c r="W120" s="69">
        <v>0.311</v>
      </c>
      <c r="X120" s="69">
        <v>0.39200000000000002</v>
      </c>
      <c r="Y120" s="69">
        <v>0.55600000000000005</v>
      </c>
      <c r="Z120" s="69">
        <v>58.3</v>
      </c>
    </row>
    <row r="121" spans="1:26" ht="17" x14ac:dyDescent="0.2">
      <c r="A121" s="13" t="s">
        <v>228</v>
      </c>
      <c r="B121" s="69">
        <v>13</v>
      </c>
      <c r="C121" s="69">
        <v>13</v>
      </c>
      <c r="D121" s="69">
        <v>51</v>
      </c>
      <c r="E121" s="69">
        <v>45</v>
      </c>
      <c r="F121" s="69">
        <v>5</v>
      </c>
      <c r="G121" s="69">
        <v>7</v>
      </c>
      <c r="H121" s="69">
        <v>1</v>
      </c>
      <c r="I121" s="69">
        <v>0</v>
      </c>
      <c r="J121" s="69">
        <v>2</v>
      </c>
      <c r="K121" s="69">
        <v>5</v>
      </c>
      <c r="L121" s="69">
        <v>6</v>
      </c>
      <c r="M121" s="69">
        <v>1</v>
      </c>
      <c r="N121" s="69">
        <v>0</v>
      </c>
      <c r="O121" s="69">
        <v>11</v>
      </c>
      <c r="P121" s="69">
        <v>0</v>
      </c>
      <c r="Q121" s="69">
        <v>0</v>
      </c>
      <c r="R121" s="69">
        <v>0</v>
      </c>
      <c r="S121" s="69">
        <v>0</v>
      </c>
      <c r="T121" s="69">
        <v>0</v>
      </c>
      <c r="U121" s="69">
        <v>0</v>
      </c>
      <c r="V121" s="69">
        <v>6</v>
      </c>
      <c r="W121" s="69">
        <v>0.156</v>
      </c>
      <c r="X121" s="69">
        <v>0.255</v>
      </c>
      <c r="Y121" s="69">
        <v>0.311</v>
      </c>
      <c r="Z121" s="69">
        <v>46.2</v>
      </c>
    </row>
    <row r="122" spans="1:26" ht="17" x14ac:dyDescent="0.2">
      <c r="A122" s="13" t="s">
        <v>253</v>
      </c>
      <c r="B122" s="69">
        <v>13</v>
      </c>
      <c r="C122" s="69">
        <v>11</v>
      </c>
      <c r="D122" s="69">
        <v>51</v>
      </c>
      <c r="E122" s="69">
        <v>45</v>
      </c>
      <c r="F122" s="69">
        <v>7</v>
      </c>
      <c r="G122" s="69">
        <v>7</v>
      </c>
      <c r="H122" s="69">
        <v>0</v>
      </c>
      <c r="I122" s="69">
        <v>0</v>
      </c>
      <c r="J122" s="69">
        <v>0</v>
      </c>
      <c r="K122" s="69">
        <v>5</v>
      </c>
      <c r="L122" s="69">
        <v>4</v>
      </c>
      <c r="M122" s="69">
        <v>0</v>
      </c>
      <c r="N122" s="69">
        <v>1</v>
      </c>
      <c r="O122" s="69">
        <v>2</v>
      </c>
      <c r="P122" s="69">
        <v>1</v>
      </c>
      <c r="Q122" s="69">
        <v>0</v>
      </c>
      <c r="R122" s="69">
        <v>0</v>
      </c>
      <c r="S122" s="69">
        <v>1</v>
      </c>
      <c r="T122" s="69">
        <v>3</v>
      </c>
      <c r="U122" s="69">
        <v>0</v>
      </c>
      <c r="V122" s="69">
        <v>5</v>
      </c>
      <c r="W122" s="69">
        <v>0.156</v>
      </c>
      <c r="X122" s="69">
        <v>0.23499999999999999</v>
      </c>
      <c r="Y122" s="69">
        <v>0.156</v>
      </c>
      <c r="Z122" s="69">
        <v>38.5</v>
      </c>
    </row>
    <row r="123" spans="1:26" ht="17" x14ac:dyDescent="0.2">
      <c r="A123" s="13" t="s">
        <v>207</v>
      </c>
      <c r="B123" s="69">
        <v>13</v>
      </c>
      <c r="C123" s="69">
        <v>13</v>
      </c>
      <c r="D123" s="69">
        <v>50</v>
      </c>
      <c r="E123" s="69">
        <v>45</v>
      </c>
      <c r="F123" s="69">
        <v>8</v>
      </c>
      <c r="G123" s="69">
        <v>16</v>
      </c>
      <c r="H123" s="69">
        <v>3</v>
      </c>
      <c r="I123" s="69">
        <v>0</v>
      </c>
      <c r="J123" s="69">
        <v>2</v>
      </c>
      <c r="K123" s="69">
        <v>10</v>
      </c>
      <c r="L123" s="69">
        <v>2</v>
      </c>
      <c r="M123" s="69">
        <v>0</v>
      </c>
      <c r="N123" s="69">
        <v>1</v>
      </c>
      <c r="O123" s="69">
        <v>6</v>
      </c>
      <c r="P123" s="69">
        <v>0</v>
      </c>
      <c r="Q123" s="69">
        <v>0</v>
      </c>
      <c r="R123" s="69">
        <v>1</v>
      </c>
      <c r="S123" s="69">
        <v>1</v>
      </c>
      <c r="T123" s="69">
        <v>0</v>
      </c>
      <c r="U123" s="69">
        <v>0</v>
      </c>
      <c r="V123" s="69">
        <v>11</v>
      </c>
      <c r="W123" s="69">
        <v>0.35599999999999998</v>
      </c>
      <c r="X123" s="69">
        <v>0.38800000000000001</v>
      </c>
      <c r="Y123" s="69">
        <v>0.55600000000000005</v>
      </c>
      <c r="Z123" s="69">
        <v>84.6</v>
      </c>
    </row>
    <row r="124" spans="1:26" ht="17" x14ac:dyDescent="0.2">
      <c r="A124" s="13" t="s">
        <v>268</v>
      </c>
      <c r="B124" s="69">
        <v>12</v>
      </c>
      <c r="C124" s="69">
        <v>11</v>
      </c>
      <c r="D124" s="69">
        <v>50</v>
      </c>
      <c r="E124" s="69">
        <v>45</v>
      </c>
      <c r="F124" s="69">
        <v>7</v>
      </c>
      <c r="G124" s="69">
        <v>10</v>
      </c>
      <c r="H124" s="69">
        <v>4</v>
      </c>
      <c r="I124" s="69">
        <v>0</v>
      </c>
      <c r="J124" s="69">
        <v>1</v>
      </c>
      <c r="K124" s="69">
        <v>6</v>
      </c>
      <c r="L124" s="69">
        <v>5</v>
      </c>
      <c r="M124" s="69">
        <v>2</v>
      </c>
      <c r="N124" s="69">
        <v>0</v>
      </c>
      <c r="O124" s="69">
        <v>8</v>
      </c>
      <c r="P124" s="69">
        <v>0</v>
      </c>
      <c r="Q124" s="69">
        <v>0</v>
      </c>
      <c r="R124" s="69">
        <v>0</v>
      </c>
      <c r="S124" s="69">
        <v>0</v>
      </c>
      <c r="T124" s="69">
        <v>0</v>
      </c>
      <c r="U124" s="69">
        <v>0</v>
      </c>
      <c r="V124" s="69">
        <v>7</v>
      </c>
      <c r="W124" s="69">
        <v>0.222</v>
      </c>
      <c r="X124" s="69">
        <v>0.3</v>
      </c>
      <c r="Y124" s="69">
        <v>0.378</v>
      </c>
      <c r="Z124" s="69">
        <v>58.3</v>
      </c>
    </row>
    <row r="125" spans="1:26" ht="17" x14ac:dyDescent="0.2">
      <c r="A125" s="13" t="s">
        <v>565</v>
      </c>
      <c r="B125" s="69">
        <v>12</v>
      </c>
      <c r="C125" s="69">
        <v>12</v>
      </c>
      <c r="D125" s="69">
        <v>49</v>
      </c>
      <c r="E125" s="69">
        <v>45</v>
      </c>
      <c r="F125" s="69">
        <v>8</v>
      </c>
      <c r="G125" s="69">
        <v>10</v>
      </c>
      <c r="H125" s="69">
        <v>4</v>
      </c>
      <c r="I125" s="69">
        <v>0</v>
      </c>
      <c r="J125" s="69">
        <v>0</v>
      </c>
      <c r="K125" s="69">
        <v>2</v>
      </c>
      <c r="L125" s="69">
        <v>4</v>
      </c>
      <c r="M125" s="69">
        <v>1</v>
      </c>
      <c r="N125" s="69">
        <v>0</v>
      </c>
      <c r="O125" s="69">
        <v>6</v>
      </c>
      <c r="P125" s="69">
        <v>2</v>
      </c>
      <c r="Q125" s="69">
        <v>0</v>
      </c>
      <c r="R125" s="69">
        <v>0</v>
      </c>
      <c r="S125" s="69">
        <v>0</v>
      </c>
      <c r="T125" s="69">
        <v>3</v>
      </c>
      <c r="U125" s="69">
        <v>0</v>
      </c>
      <c r="V125" s="69">
        <v>7</v>
      </c>
      <c r="W125" s="69">
        <v>0.222</v>
      </c>
      <c r="X125" s="69">
        <v>0.28599999999999998</v>
      </c>
      <c r="Y125" s="69">
        <v>0.311</v>
      </c>
      <c r="Z125" s="69">
        <v>58.3</v>
      </c>
    </row>
    <row r="126" spans="1:26" ht="17" x14ac:dyDescent="0.2">
      <c r="A126" s="13" t="s">
        <v>376</v>
      </c>
      <c r="B126" s="69">
        <v>13</v>
      </c>
      <c r="C126" s="69">
        <v>11</v>
      </c>
      <c r="D126" s="69">
        <v>48</v>
      </c>
      <c r="E126" s="69">
        <v>45</v>
      </c>
      <c r="F126" s="69">
        <v>2</v>
      </c>
      <c r="G126" s="69">
        <v>15</v>
      </c>
      <c r="H126" s="69">
        <v>5</v>
      </c>
      <c r="I126" s="69">
        <v>0</v>
      </c>
      <c r="J126" s="69">
        <v>0</v>
      </c>
      <c r="K126" s="69">
        <v>6</v>
      </c>
      <c r="L126" s="69">
        <v>2</v>
      </c>
      <c r="M126" s="69">
        <v>0</v>
      </c>
      <c r="N126" s="69">
        <v>0</v>
      </c>
      <c r="O126" s="69">
        <v>3</v>
      </c>
      <c r="P126" s="69">
        <v>3</v>
      </c>
      <c r="Q126" s="69">
        <v>0</v>
      </c>
      <c r="R126" s="69">
        <v>0</v>
      </c>
      <c r="S126" s="69">
        <v>1</v>
      </c>
      <c r="T126" s="69">
        <v>1</v>
      </c>
      <c r="U126" s="69">
        <v>0</v>
      </c>
      <c r="V126" s="69">
        <v>9</v>
      </c>
      <c r="W126" s="69">
        <v>0.33300000000000002</v>
      </c>
      <c r="X126" s="69">
        <v>0.35399999999999998</v>
      </c>
      <c r="Y126" s="69">
        <v>0.44400000000000001</v>
      </c>
      <c r="Z126" s="69">
        <v>69.2</v>
      </c>
    </row>
    <row r="127" spans="1:26" ht="17" x14ac:dyDescent="0.2">
      <c r="A127" s="68" t="s">
        <v>27</v>
      </c>
      <c r="B127" s="68" t="s">
        <v>28</v>
      </c>
      <c r="C127" s="68" t="s">
        <v>29</v>
      </c>
      <c r="D127" s="68" t="s">
        <v>168</v>
      </c>
      <c r="E127" s="68" t="s">
        <v>25</v>
      </c>
      <c r="F127" s="68" t="s">
        <v>23</v>
      </c>
      <c r="G127" s="68" t="s">
        <v>30</v>
      </c>
      <c r="H127" s="68" t="s">
        <v>10</v>
      </c>
      <c r="I127" s="68" t="s">
        <v>11</v>
      </c>
      <c r="J127" s="68" t="s">
        <v>1</v>
      </c>
      <c r="K127" s="68" t="s">
        <v>2</v>
      </c>
      <c r="L127" s="68" t="s">
        <v>31</v>
      </c>
      <c r="M127" s="68" t="s">
        <v>32</v>
      </c>
      <c r="N127" s="68" t="s">
        <v>33</v>
      </c>
      <c r="O127" s="68" t="s">
        <v>34</v>
      </c>
      <c r="P127" s="68" t="s">
        <v>3</v>
      </c>
      <c r="Q127" s="68" t="s">
        <v>35</v>
      </c>
      <c r="R127" s="68" t="s">
        <v>36</v>
      </c>
      <c r="S127" s="68" t="s">
        <v>37</v>
      </c>
      <c r="T127" s="68" t="s">
        <v>38</v>
      </c>
      <c r="U127" s="68" t="s">
        <v>39</v>
      </c>
      <c r="V127" s="68" t="s">
        <v>169</v>
      </c>
      <c r="W127" s="68" t="s">
        <v>0</v>
      </c>
      <c r="X127" s="68" t="s">
        <v>40</v>
      </c>
      <c r="Y127" s="68" t="s">
        <v>41</v>
      </c>
      <c r="Z127" s="68" t="s">
        <v>170</v>
      </c>
    </row>
    <row r="128" spans="1:26" ht="17" x14ac:dyDescent="0.2">
      <c r="A128" s="13" t="s">
        <v>256</v>
      </c>
      <c r="B128" s="69">
        <v>14</v>
      </c>
      <c r="C128" s="69">
        <v>14</v>
      </c>
      <c r="D128" s="69">
        <v>54</v>
      </c>
      <c r="E128" s="69">
        <v>44</v>
      </c>
      <c r="F128" s="69">
        <v>8</v>
      </c>
      <c r="G128" s="69">
        <v>10</v>
      </c>
      <c r="H128" s="69">
        <v>0</v>
      </c>
      <c r="I128" s="69">
        <v>2</v>
      </c>
      <c r="J128" s="69">
        <v>0</v>
      </c>
      <c r="K128" s="69">
        <v>2</v>
      </c>
      <c r="L128" s="69">
        <v>10</v>
      </c>
      <c r="M128" s="69">
        <v>0</v>
      </c>
      <c r="N128" s="69">
        <v>0</v>
      </c>
      <c r="O128" s="69">
        <v>17</v>
      </c>
      <c r="P128" s="69">
        <v>5</v>
      </c>
      <c r="Q128" s="69">
        <v>0</v>
      </c>
      <c r="R128" s="69">
        <v>0</v>
      </c>
      <c r="S128" s="69">
        <v>0</v>
      </c>
      <c r="T128" s="69">
        <v>0</v>
      </c>
      <c r="U128" s="69">
        <v>0</v>
      </c>
      <c r="V128" s="69">
        <v>9</v>
      </c>
      <c r="W128" s="69">
        <v>0.22700000000000001</v>
      </c>
      <c r="X128" s="69">
        <v>0.37</v>
      </c>
      <c r="Y128" s="69">
        <v>0.318</v>
      </c>
      <c r="Z128" s="69">
        <v>64.3</v>
      </c>
    </row>
    <row r="129" spans="1:26" ht="17" x14ac:dyDescent="0.2">
      <c r="A129" s="13" t="s">
        <v>289</v>
      </c>
      <c r="B129" s="69">
        <v>13</v>
      </c>
      <c r="C129" s="69">
        <v>13</v>
      </c>
      <c r="D129" s="69">
        <v>52</v>
      </c>
      <c r="E129" s="69">
        <v>44</v>
      </c>
      <c r="F129" s="69">
        <v>5</v>
      </c>
      <c r="G129" s="69">
        <v>9</v>
      </c>
      <c r="H129" s="69">
        <v>2</v>
      </c>
      <c r="I129" s="69">
        <v>0</v>
      </c>
      <c r="J129" s="69">
        <v>2</v>
      </c>
      <c r="K129" s="69">
        <v>5</v>
      </c>
      <c r="L129" s="69">
        <v>8</v>
      </c>
      <c r="M129" s="69">
        <v>0</v>
      </c>
      <c r="N129" s="69">
        <v>0</v>
      </c>
      <c r="O129" s="69">
        <v>5</v>
      </c>
      <c r="P129" s="69">
        <v>2</v>
      </c>
      <c r="Q129" s="69">
        <v>1</v>
      </c>
      <c r="R129" s="69">
        <v>0</v>
      </c>
      <c r="S129" s="69">
        <v>0</v>
      </c>
      <c r="T129" s="69">
        <v>1</v>
      </c>
      <c r="U129" s="69">
        <v>0</v>
      </c>
      <c r="V129" s="69">
        <v>5</v>
      </c>
      <c r="W129" s="69">
        <v>0.20499999999999999</v>
      </c>
      <c r="X129" s="69">
        <v>0.32700000000000001</v>
      </c>
      <c r="Y129" s="69">
        <v>0.38600000000000001</v>
      </c>
      <c r="Z129" s="69">
        <v>38.5</v>
      </c>
    </row>
    <row r="130" spans="1:26" ht="17" x14ac:dyDescent="0.2">
      <c r="A130" s="13" t="s">
        <v>251</v>
      </c>
      <c r="B130" s="69">
        <v>14</v>
      </c>
      <c r="C130" s="69">
        <v>14</v>
      </c>
      <c r="D130" s="69">
        <v>50</v>
      </c>
      <c r="E130" s="69">
        <v>44</v>
      </c>
      <c r="F130" s="69">
        <v>7</v>
      </c>
      <c r="G130" s="69">
        <v>12</v>
      </c>
      <c r="H130" s="69">
        <v>3</v>
      </c>
      <c r="I130" s="69">
        <v>1</v>
      </c>
      <c r="J130" s="69">
        <v>0</v>
      </c>
      <c r="K130" s="69">
        <v>3</v>
      </c>
      <c r="L130" s="69">
        <v>4</v>
      </c>
      <c r="M130" s="69">
        <v>0</v>
      </c>
      <c r="N130" s="69">
        <v>1</v>
      </c>
      <c r="O130" s="69">
        <v>1</v>
      </c>
      <c r="P130" s="69">
        <v>7</v>
      </c>
      <c r="Q130" s="69">
        <v>0</v>
      </c>
      <c r="R130" s="69">
        <v>1</v>
      </c>
      <c r="S130" s="69">
        <v>0</v>
      </c>
      <c r="T130" s="69">
        <v>0</v>
      </c>
      <c r="U130" s="69">
        <v>0</v>
      </c>
      <c r="V130" s="69">
        <v>9</v>
      </c>
      <c r="W130" s="69">
        <v>0.27300000000000002</v>
      </c>
      <c r="X130" s="69">
        <v>0.34699999999999998</v>
      </c>
      <c r="Y130" s="69">
        <v>0.38600000000000001</v>
      </c>
      <c r="Z130" s="69">
        <v>64.3</v>
      </c>
    </row>
    <row r="131" spans="1:26" ht="17" x14ac:dyDescent="0.2">
      <c r="A131" s="13" t="s">
        <v>314</v>
      </c>
      <c r="B131" s="69">
        <v>11</v>
      </c>
      <c r="C131" s="69">
        <v>11</v>
      </c>
      <c r="D131" s="69">
        <v>48</v>
      </c>
      <c r="E131" s="69">
        <v>44</v>
      </c>
      <c r="F131" s="69">
        <v>7</v>
      </c>
      <c r="G131" s="69">
        <v>15</v>
      </c>
      <c r="H131" s="69">
        <v>3</v>
      </c>
      <c r="I131" s="69">
        <v>0</v>
      </c>
      <c r="J131" s="69">
        <v>5</v>
      </c>
      <c r="K131" s="69">
        <v>9</v>
      </c>
      <c r="L131" s="69">
        <v>2</v>
      </c>
      <c r="M131" s="69">
        <v>0</v>
      </c>
      <c r="N131" s="69">
        <v>2</v>
      </c>
      <c r="O131" s="69">
        <v>3</v>
      </c>
      <c r="P131" s="69">
        <v>0</v>
      </c>
      <c r="Q131" s="69">
        <v>0</v>
      </c>
      <c r="R131" s="69">
        <v>0</v>
      </c>
      <c r="S131" s="69">
        <v>0</v>
      </c>
      <c r="T131" s="69">
        <v>1</v>
      </c>
      <c r="U131" s="69">
        <v>0</v>
      </c>
      <c r="V131" s="69">
        <v>9</v>
      </c>
      <c r="W131" s="69">
        <v>0.34100000000000003</v>
      </c>
      <c r="X131" s="69">
        <v>0.39600000000000002</v>
      </c>
      <c r="Y131" s="69">
        <v>0.75</v>
      </c>
      <c r="Z131" s="69">
        <v>81.8</v>
      </c>
    </row>
    <row r="132" spans="1:26" ht="17" x14ac:dyDescent="0.2">
      <c r="A132" s="13" t="s">
        <v>263</v>
      </c>
      <c r="B132" s="69">
        <v>12</v>
      </c>
      <c r="C132" s="69">
        <v>12</v>
      </c>
      <c r="D132" s="69">
        <v>47</v>
      </c>
      <c r="E132" s="69">
        <v>44</v>
      </c>
      <c r="F132" s="69">
        <v>11</v>
      </c>
      <c r="G132" s="69">
        <v>17</v>
      </c>
      <c r="H132" s="69">
        <v>3</v>
      </c>
      <c r="I132" s="69">
        <v>1</v>
      </c>
      <c r="J132" s="69">
        <v>3</v>
      </c>
      <c r="K132" s="69">
        <v>16</v>
      </c>
      <c r="L132" s="69">
        <v>0</v>
      </c>
      <c r="M132" s="69">
        <v>0</v>
      </c>
      <c r="N132" s="69">
        <v>1</v>
      </c>
      <c r="O132" s="69">
        <v>5</v>
      </c>
      <c r="P132" s="69">
        <v>0</v>
      </c>
      <c r="Q132" s="69">
        <v>0</v>
      </c>
      <c r="R132" s="69">
        <v>0</v>
      </c>
      <c r="S132" s="69">
        <v>2</v>
      </c>
      <c r="T132" s="69">
        <v>1</v>
      </c>
      <c r="U132" s="69">
        <v>0</v>
      </c>
      <c r="V132" s="69">
        <v>9</v>
      </c>
      <c r="W132" s="69">
        <v>0.38600000000000001</v>
      </c>
      <c r="X132" s="69">
        <v>0.38300000000000001</v>
      </c>
      <c r="Y132" s="69">
        <v>0.70499999999999996</v>
      </c>
      <c r="Z132" s="69">
        <v>75</v>
      </c>
    </row>
    <row r="133" spans="1:26" ht="17" x14ac:dyDescent="0.2">
      <c r="A133" s="13" t="s">
        <v>271</v>
      </c>
      <c r="B133" s="69">
        <v>12</v>
      </c>
      <c r="C133" s="69">
        <v>11</v>
      </c>
      <c r="D133" s="69">
        <v>47</v>
      </c>
      <c r="E133" s="69">
        <v>44</v>
      </c>
      <c r="F133" s="69">
        <v>9</v>
      </c>
      <c r="G133" s="69">
        <v>10</v>
      </c>
      <c r="H133" s="69">
        <v>4</v>
      </c>
      <c r="I133" s="69">
        <v>0</v>
      </c>
      <c r="J133" s="69">
        <v>2</v>
      </c>
      <c r="K133" s="69">
        <v>6</v>
      </c>
      <c r="L133" s="69">
        <v>1</v>
      </c>
      <c r="M133" s="69">
        <v>0</v>
      </c>
      <c r="N133" s="69">
        <v>0</v>
      </c>
      <c r="O133" s="69">
        <v>11</v>
      </c>
      <c r="P133" s="69">
        <v>0</v>
      </c>
      <c r="Q133" s="69">
        <v>0</v>
      </c>
      <c r="R133" s="69">
        <v>1</v>
      </c>
      <c r="S133" s="69">
        <v>1</v>
      </c>
      <c r="T133" s="69">
        <v>0</v>
      </c>
      <c r="U133" s="69">
        <v>0</v>
      </c>
      <c r="V133" s="69">
        <v>9</v>
      </c>
      <c r="W133" s="69">
        <v>0.22700000000000001</v>
      </c>
      <c r="X133" s="69">
        <v>0.23899999999999999</v>
      </c>
      <c r="Y133" s="69">
        <v>0.45500000000000002</v>
      </c>
      <c r="Z133" s="69">
        <v>75</v>
      </c>
    </row>
    <row r="134" spans="1:26" ht="17" x14ac:dyDescent="0.2">
      <c r="A134" s="13" t="s">
        <v>292</v>
      </c>
      <c r="B134" s="69">
        <v>14</v>
      </c>
      <c r="C134" s="69">
        <v>14</v>
      </c>
      <c r="D134" s="69">
        <v>67</v>
      </c>
      <c r="E134" s="69">
        <v>43</v>
      </c>
      <c r="F134" s="69">
        <v>10</v>
      </c>
      <c r="G134" s="69">
        <v>13</v>
      </c>
      <c r="H134" s="69">
        <v>1</v>
      </c>
      <c r="I134" s="69">
        <v>0</v>
      </c>
      <c r="J134" s="69">
        <v>4</v>
      </c>
      <c r="K134" s="69">
        <v>16</v>
      </c>
      <c r="L134" s="69">
        <v>22</v>
      </c>
      <c r="M134" s="69">
        <v>4</v>
      </c>
      <c r="N134" s="69">
        <v>0</v>
      </c>
      <c r="O134" s="69">
        <v>16</v>
      </c>
      <c r="P134" s="69">
        <v>1</v>
      </c>
      <c r="Q134" s="69">
        <v>0</v>
      </c>
      <c r="R134" s="69">
        <v>0</v>
      </c>
      <c r="S134" s="69">
        <v>2</v>
      </c>
      <c r="T134" s="69">
        <v>0</v>
      </c>
      <c r="U134" s="69">
        <v>0</v>
      </c>
      <c r="V134" s="69">
        <v>9</v>
      </c>
      <c r="W134" s="69">
        <v>0.30199999999999999</v>
      </c>
      <c r="X134" s="69">
        <v>0.52200000000000002</v>
      </c>
      <c r="Y134" s="69">
        <v>0.60499999999999998</v>
      </c>
      <c r="Z134" s="69">
        <v>64.3</v>
      </c>
    </row>
    <row r="135" spans="1:26" ht="17" x14ac:dyDescent="0.2">
      <c r="A135" s="13" t="s">
        <v>240</v>
      </c>
      <c r="B135" s="69">
        <v>13</v>
      </c>
      <c r="C135" s="69">
        <v>13</v>
      </c>
      <c r="D135" s="69">
        <v>52</v>
      </c>
      <c r="E135" s="69">
        <v>43</v>
      </c>
      <c r="F135" s="69">
        <v>9</v>
      </c>
      <c r="G135" s="69">
        <v>14</v>
      </c>
      <c r="H135" s="69">
        <v>1</v>
      </c>
      <c r="I135" s="69">
        <v>0</v>
      </c>
      <c r="J135" s="69">
        <v>3</v>
      </c>
      <c r="K135" s="69">
        <v>6</v>
      </c>
      <c r="L135" s="69">
        <v>7</v>
      </c>
      <c r="M135" s="69">
        <v>2</v>
      </c>
      <c r="N135" s="69">
        <v>1</v>
      </c>
      <c r="O135" s="69">
        <v>8</v>
      </c>
      <c r="P135" s="69">
        <v>0</v>
      </c>
      <c r="Q135" s="69">
        <v>2</v>
      </c>
      <c r="R135" s="69">
        <v>0</v>
      </c>
      <c r="S135" s="69">
        <v>1</v>
      </c>
      <c r="T135" s="69">
        <v>0</v>
      </c>
      <c r="U135" s="69">
        <v>0</v>
      </c>
      <c r="V135" s="69">
        <v>10</v>
      </c>
      <c r="W135" s="69">
        <v>0.32600000000000001</v>
      </c>
      <c r="X135" s="69">
        <v>0.42299999999999999</v>
      </c>
      <c r="Y135" s="69">
        <v>0.55800000000000005</v>
      </c>
      <c r="Z135" s="69">
        <v>76.900000000000006</v>
      </c>
    </row>
    <row r="136" spans="1:26" ht="17" x14ac:dyDescent="0.2">
      <c r="A136" s="13" t="s">
        <v>612</v>
      </c>
      <c r="B136" s="69">
        <v>14</v>
      </c>
      <c r="C136" s="69">
        <v>9</v>
      </c>
      <c r="D136" s="69">
        <v>52</v>
      </c>
      <c r="E136" s="69">
        <v>43</v>
      </c>
      <c r="F136" s="69">
        <v>4</v>
      </c>
      <c r="G136" s="69">
        <v>10</v>
      </c>
      <c r="H136" s="69">
        <v>0</v>
      </c>
      <c r="I136" s="69">
        <v>1</v>
      </c>
      <c r="J136" s="69">
        <v>1</v>
      </c>
      <c r="K136" s="69">
        <v>6</v>
      </c>
      <c r="L136" s="69">
        <v>8</v>
      </c>
      <c r="M136" s="69">
        <v>0</v>
      </c>
      <c r="N136" s="69">
        <v>0</v>
      </c>
      <c r="O136" s="69">
        <v>5</v>
      </c>
      <c r="P136" s="69">
        <v>4</v>
      </c>
      <c r="Q136" s="69">
        <v>0</v>
      </c>
      <c r="R136" s="69">
        <v>1</v>
      </c>
      <c r="S136" s="69">
        <v>0</v>
      </c>
      <c r="T136" s="69">
        <v>0</v>
      </c>
      <c r="U136" s="69">
        <v>0</v>
      </c>
      <c r="V136" s="69">
        <v>7</v>
      </c>
      <c r="W136" s="69">
        <v>0.23300000000000001</v>
      </c>
      <c r="X136" s="69">
        <v>0.35299999999999998</v>
      </c>
      <c r="Y136" s="69">
        <v>0.34899999999999998</v>
      </c>
      <c r="Z136" s="69">
        <v>50</v>
      </c>
    </row>
    <row r="137" spans="1:26" ht="17" x14ac:dyDescent="0.2">
      <c r="A137" s="13" t="s">
        <v>300</v>
      </c>
      <c r="B137" s="69">
        <v>13</v>
      </c>
      <c r="C137" s="69">
        <v>13</v>
      </c>
      <c r="D137" s="69">
        <v>50</v>
      </c>
      <c r="E137" s="69">
        <v>43</v>
      </c>
      <c r="F137" s="69">
        <v>5</v>
      </c>
      <c r="G137" s="69">
        <v>10</v>
      </c>
      <c r="H137" s="69">
        <v>2</v>
      </c>
      <c r="I137" s="69">
        <v>0</v>
      </c>
      <c r="J137" s="69">
        <v>2</v>
      </c>
      <c r="K137" s="69">
        <v>3</v>
      </c>
      <c r="L137" s="69">
        <v>6</v>
      </c>
      <c r="M137" s="69">
        <v>2</v>
      </c>
      <c r="N137" s="69">
        <v>1</v>
      </c>
      <c r="O137" s="69">
        <v>3</v>
      </c>
      <c r="P137" s="69">
        <v>0</v>
      </c>
      <c r="Q137" s="69">
        <v>1</v>
      </c>
      <c r="R137" s="69">
        <v>0</v>
      </c>
      <c r="S137" s="69">
        <v>0</v>
      </c>
      <c r="T137" s="69">
        <v>1</v>
      </c>
      <c r="U137" s="69">
        <v>0</v>
      </c>
      <c r="V137" s="69">
        <v>8</v>
      </c>
      <c r="W137" s="69">
        <v>0.23300000000000001</v>
      </c>
      <c r="X137" s="69">
        <v>0.34</v>
      </c>
      <c r="Y137" s="69">
        <v>0.41899999999999998</v>
      </c>
      <c r="Z137" s="69">
        <v>61.5</v>
      </c>
    </row>
    <row r="138" spans="1:26" ht="17" x14ac:dyDescent="0.2">
      <c r="A138" s="13" t="s">
        <v>293</v>
      </c>
      <c r="B138" s="69">
        <v>13</v>
      </c>
      <c r="C138" s="69">
        <v>12</v>
      </c>
      <c r="D138" s="69">
        <v>50</v>
      </c>
      <c r="E138" s="69">
        <v>43</v>
      </c>
      <c r="F138" s="69">
        <v>3</v>
      </c>
      <c r="G138" s="69">
        <v>9</v>
      </c>
      <c r="H138" s="69">
        <v>0</v>
      </c>
      <c r="I138" s="69">
        <v>0</v>
      </c>
      <c r="J138" s="69">
        <v>1</v>
      </c>
      <c r="K138" s="69">
        <v>6</v>
      </c>
      <c r="L138" s="69">
        <v>6</v>
      </c>
      <c r="M138" s="69">
        <v>2</v>
      </c>
      <c r="N138" s="69">
        <v>0</v>
      </c>
      <c r="O138" s="69">
        <v>3</v>
      </c>
      <c r="P138" s="69">
        <v>0</v>
      </c>
      <c r="Q138" s="69">
        <v>1</v>
      </c>
      <c r="R138" s="69">
        <v>0</v>
      </c>
      <c r="S138" s="69">
        <v>1</v>
      </c>
      <c r="T138" s="69">
        <v>1</v>
      </c>
      <c r="U138" s="69">
        <v>0</v>
      </c>
      <c r="V138" s="69">
        <v>6</v>
      </c>
      <c r="W138" s="69">
        <v>0.20899999999999999</v>
      </c>
      <c r="X138" s="69">
        <v>0.3</v>
      </c>
      <c r="Y138" s="69">
        <v>0.27900000000000003</v>
      </c>
      <c r="Z138" s="69">
        <v>46.2</v>
      </c>
    </row>
    <row r="139" spans="1:26" ht="17" x14ac:dyDescent="0.2">
      <c r="A139" s="13" t="s">
        <v>227</v>
      </c>
      <c r="B139" s="69">
        <v>13</v>
      </c>
      <c r="C139" s="69">
        <v>9</v>
      </c>
      <c r="D139" s="69">
        <v>50</v>
      </c>
      <c r="E139" s="69">
        <v>43</v>
      </c>
      <c r="F139" s="69">
        <v>7</v>
      </c>
      <c r="G139" s="69">
        <v>11</v>
      </c>
      <c r="H139" s="69">
        <v>1</v>
      </c>
      <c r="I139" s="69">
        <v>0</v>
      </c>
      <c r="J139" s="69">
        <v>0</v>
      </c>
      <c r="K139" s="69">
        <v>6</v>
      </c>
      <c r="L139" s="69">
        <v>6</v>
      </c>
      <c r="M139" s="69">
        <v>0</v>
      </c>
      <c r="N139" s="69">
        <v>0</v>
      </c>
      <c r="O139" s="69">
        <v>12</v>
      </c>
      <c r="P139" s="69">
        <v>0</v>
      </c>
      <c r="Q139" s="69">
        <v>0</v>
      </c>
      <c r="R139" s="69">
        <v>0</v>
      </c>
      <c r="S139" s="69">
        <v>1</v>
      </c>
      <c r="T139" s="69">
        <v>1</v>
      </c>
      <c r="U139" s="69">
        <v>0</v>
      </c>
      <c r="V139" s="69">
        <v>8</v>
      </c>
      <c r="W139" s="69">
        <v>0.25600000000000001</v>
      </c>
      <c r="X139" s="69">
        <v>0.34</v>
      </c>
      <c r="Y139" s="69">
        <v>0.27900000000000003</v>
      </c>
      <c r="Z139" s="69">
        <v>61.5</v>
      </c>
    </row>
    <row r="140" spans="1:26" ht="17" x14ac:dyDescent="0.2">
      <c r="A140" s="13" t="s">
        <v>219</v>
      </c>
      <c r="B140" s="69">
        <v>12</v>
      </c>
      <c r="C140" s="69">
        <v>11</v>
      </c>
      <c r="D140" s="69">
        <v>48</v>
      </c>
      <c r="E140" s="69">
        <v>43</v>
      </c>
      <c r="F140" s="69">
        <v>12</v>
      </c>
      <c r="G140" s="69">
        <v>14</v>
      </c>
      <c r="H140" s="69">
        <v>3</v>
      </c>
      <c r="I140" s="69">
        <v>3</v>
      </c>
      <c r="J140" s="69">
        <v>1</v>
      </c>
      <c r="K140" s="69">
        <v>5</v>
      </c>
      <c r="L140" s="69">
        <v>4</v>
      </c>
      <c r="M140" s="69">
        <v>0</v>
      </c>
      <c r="N140" s="69">
        <v>0</v>
      </c>
      <c r="O140" s="69">
        <v>10</v>
      </c>
      <c r="P140" s="69">
        <v>2</v>
      </c>
      <c r="Q140" s="69">
        <v>1</v>
      </c>
      <c r="R140" s="69">
        <v>0</v>
      </c>
      <c r="S140" s="69">
        <v>1</v>
      </c>
      <c r="T140" s="69">
        <v>2</v>
      </c>
      <c r="U140" s="69">
        <v>0</v>
      </c>
      <c r="V140" s="69">
        <v>10</v>
      </c>
      <c r="W140" s="69">
        <v>0.32600000000000001</v>
      </c>
      <c r="X140" s="69">
        <v>0.375</v>
      </c>
      <c r="Y140" s="69">
        <v>0.60499999999999998</v>
      </c>
      <c r="Z140" s="69">
        <v>83.3</v>
      </c>
    </row>
    <row r="141" spans="1:26" ht="17" x14ac:dyDescent="0.2">
      <c r="A141" s="13" t="s">
        <v>307</v>
      </c>
      <c r="B141" s="69">
        <v>12</v>
      </c>
      <c r="C141" s="69">
        <v>12</v>
      </c>
      <c r="D141" s="69">
        <v>46</v>
      </c>
      <c r="E141" s="69">
        <v>43</v>
      </c>
      <c r="F141" s="69">
        <v>4</v>
      </c>
      <c r="G141" s="69">
        <v>12</v>
      </c>
      <c r="H141" s="69">
        <v>4</v>
      </c>
      <c r="I141" s="69">
        <v>1</v>
      </c>
      <c r="J141" s="69">
        <v>1</v>
      </c>
      <c r="K141" s="69">
        <v>10</v>
      </c>
      <c r="L141" s="69">
        <v>1</v>
      </c>
      <c r="M141" s="69">
        <v>0</v>
      </c>
      <c r="N141" s="69">
        <v>2</v>
      </c>
      <c r="O141" s="69">
        <v>10</v>
      </c>
      <c r="P141" s="69">
        <v>0</v>
      </c>
      <c r="Q141" s="69">
        <v>1</v>
      </c>
      <c r="R141" s="69">
        <v>0</v>
      </c>
      <c r="S141" s="69">
        <v>0</v>
      </c>
      <c r="T141" s="69">
        <v>2</v>
      </c>
      <c r="U141" s="69">
        <v>0</v>
      </c>
      <c r="V141" s="69">
        <v>10</v>
      </c>
      <c r="W141" s="69">
        <v>0.27900000000000003</v>
      </c>
      <c r="X141" s="69">
        <v>0.32600000000000001</v>
      </c>
      <c r="Y141" s="69">
        <v>0.48799999999999999</v>
      </c>
      <c r="Z141" s="69">
        <v>83.3</v>
      </c>
    </row>
    <row r="142" spans="1:26" ht="17" x14ac:dyDescent="0.2">
      <c r="A142" s="13" t="s">
        <v>199</v>
      </c>
      <c r="B142" s="69">
        <v>11</v>
      </c>
      <c r="C142" s="69">
        <v>11</v>
      </c>
      <c r="D142" s="69">
        <v>43</v>
      </c>
      <c r="E142" s="69">
        <v>43</v>
      </c>
      <c r="F142" s="69">
        <v>2</v>
      </c>
      <c r="G142" s="69">
        <v>8</v>
      </c>
      <c r="H142" s="69">
        <v>1</v>
      </c>
      <c r="I142" s="69">
        <v>0</v>
      </c>
      <c r="J142" s="69">
        <v>1</v>
      </c>
      <c r="K142" s="69">
        <v>2</v>
      </c>
      <c r="L142" s="69">
        <v>0</v>
      </c>
      <c r="M142" s="69">
        <v>0</v>
      </c>
      <c r="N142" s="69">
        <v>0</v>
      </c>
      <c r="O142" s="69">
        <v>10</v>
      </c>
      <c r="P142" s="69">
        <v>0</v>
      </c>
      <c r="Q142" s="69">
        <v>0</v>
      </c>
      <c r="R142" s="69">
        <v>0</v>
      </c>
      <c r="S142" s="69">
        <v>0</v>
      </c>
      <c r="T142" s="69">
        <v>2</v>
      </c>
      <c r="U142" s="69">
        <v>0</v>
      </c>
      <c r="V142" s="69">
        <v>6</v>
      </c>
      <c r="W142" s="69">
        <v>0.186</v>
      </c>
      <c r="X142" s="69">
        <v>0.186</v>
      </c>
      <c r="Y142" s="69">
        <v>0.27900000000000003</v>
      </c>
      <c r="Z142" s="69">
        <v>54.5</v>
      </c>
    </row>
    <row r="143" spans="1:26" ht="17" x14ac:dyDescent="0.2">
      <c r="A143" s="13" t="s">
        <v>102</v>
      </c>
      <c r="B143" s="69">
        <v>12</v>
      </c>
      <c r="C143" s="69">
        <v>9</v>
      </c>
      <c r="D143" s="69">
        <v>46</v>
      </c>
      <c r="E143" s="69">
        <v>42</v>
      </c>
      <c r="F143" s="69">
        <v>7</v>
      </c>
      <c r="G143" s="69">
        <v>12</v>
      </c>
      <c r="H143" s="69">
        <v>3</v>
      </c>
      <c r="I143" s="69">
        <v>0</v>
      </c>
      <c r="J143" s="69">
        <v>3</v>
      </c>
      <c r="K143" s="69">
        <v>8</v>
      </c>
      <c r="L143" s="69">
        <v>4</v>
      </c>
      <c r="M143" s="69">
        <v>1</v>
      </c>
      <c r="N143" s="69">
        <v>0</v>
      </c>
      <c r="O143" s="69">
        <v>10</v>
      </c>
      <c r="P143" s="69">
        <v>1</v>
      </c>
      <c r="Q143" s="69">
        <v>0</v>
      </c>
      <c r="R143" s="69">
        <v>0</v>
      </c>
      <c r="S143" s="69">
        <v>0</v>
      </c>
      <c r="T143" s="69">
        <v>1</v>
      </c>
      <c r="U143" s="69">
        <v>0</v>
      </c>
      <c r="V143" s="69">
        <v>6</v>
      </c>
      <c r="W143" s="69">
        <v>0.28599999999999998</v>
      </c>
      <c r="X143" s="69">
        <v>0.34799999999999998</v>
      </c>
      <c r="Y143" s="69">
        <v>0.57099999999999995</v>
      </c>
      <c r="Z143" s="69">
        <v>50</v>
      </c>
    </row>
    <row r="144" spans="1:26" ht="17" x14ac:dyDescent="0.2">
      <c r="A144" s="13" t="s">
        <v>580</v>
      </c>
      <c r="B144" s="69">
        <v>11</v>
      </c>
      <c r="C144" s="69">
        <v>11</v>
      </c>
      <c r="D144" s="69">
        <v>44</v>
      </c>
      <c r="E144" s="69">
        <v>42</v>
      </c>
      <c r="F144" s="69">
        <v>2</v>
      </c>
      <c r="G144" s="69">
        <v>9</v>
      </c>
      <c r="H144" s="69">
        <v>1</v>
      </c>
      <c r="I144" s="69">
        <v>0</v>
      </c>
      <c r="J144" s="69">
        <v>0</v>
      </c>
      <c r="K144" s="69">
        <v>1</v>
      </c>
      <c r="L144" s="69">
        <v>2</v>
      </c>
      <c r="M144" s="69">
        <v>0</v>
      </c>
      <c r="N144" s="69">
        <v>0</v>
      </c>
      <c r="O144" s="69">
        <v>8</v>
      </c>
      <c r="P144" s="69">
        <v>0</v>
      </c>
      <c r="Q144" s="69">
        <v>0</v>
      </c>
      <c r="R144" s="69">
        <v>0</v>
      </c>
      <c r="S144" s="69">
        <v>0</v>
      </c>
      <c r="T144" s="69">
        <v>0</v>
      </c>
      <c r="U144" s="69">
        <v>0</v>
      </c>
      <c r="V144" s="69">
        <v>5</v>
      </c>
      <c r="W144" s="69">
        <v>0.214</v>
      </c>
      <c r="X144" s="69">
        <v>0.25</v>
      </c>
      <c r="Y144" s="69">
        <v>0.23799999999999999</v>
      </c>
      <c r="Z144" s="69">
        <v>45.5</v>
      </c>
    </row>
    <row r="145" spans="1:26" ht="17" x14ac:dyDescent="0.2">
      <c r="A145" s="13" t="s">
        <v>214</v>
      </c>
      <c r="B145" s="69">
        <v>10</v>
      </c>
      <c r="C145" s="69">
        <v>10</v>
      </c>
      <c r="D145" s="69">
        <v>43</v>
      </c>
      <c r="E145" s="69">
        <v>42</v>
      </c>
      <c r="F145" s="69">
        <v>6</v>
      </c>
      <c r="G145" s="69">
        <v>11</v>
      </c>
      <c r="H145" s="69">
        <v>5</v>
      </c>
      <c r="I145" s="69">
        <v>0</v>
      </c>
      <c r="J145" s="69">
        <v>2</v>
      </c>
      <c r="K145" s="69">
        <v>8</v>
      </c>
      <c r="L145" s="69">
        <v>1</v>
      </c>
      <c r="M145" s="69">
        <v>0</v>
      </c>
      <c r="N145" s="69">
        <v>0</v>
      </c>
      <c r="O145" s="69">
        <v>5</v>
      </c>
      <c r="P145" s="69">
        <v>0</v>
      </c>
      <c r="Q145" s="69">
        <v>0</v>
      </c>
      <c r="R145" s="69">
        <v>0</v>
      </c>
      <c r="S145" s="69">
        <v>0</v>
      </c>
      <c r="T145" s="69">
        <v>0</v>
      </c>
      <c r="U145" s="69">
        <v>0</v>
      </c>
      <c r="V145" s="69">
        <v>7</v>
      </c>
      <c r="W145" s="69">
        <v>0.26200000000000001</v>
      </c>
      <c r="X145" s="69">
        <v>0.27900000000000003</v>
      </c>
      <c r="Y145" s="69">
        <v>0.52400000000000002</v>
      </c>
      <c r="Z145" s="69">
        <v>70</v>
      </c>
    </row>
    <row r="146" spans="1:26" ht="17" x14ac:dyDescent="0.2">
      <c r="A146" s="13" t="s">
        <v>583</v>
      </c>
      <c r="B146" s="69">
        <v>11</v>
      </c>
      <c r="C146" s="69">
        <v>10</v>
      </c>
      <c r="D146" s="69">
        <v>47</v>
      </c>
      <c r="E146" s="69">
        <v>41</v>
      </c>
      <c r="F146" s="69">
        <v>3</v>
      </c>
      <c r="G146" s="69">
        <v>10</v>
      </c>
      <c r="H146" s="69">
        <v>3</v>
      </c>
      <c r="I146" s="69">
        <v>0</v>
      </c>
      <c r="J146" s="69">
        <v>0</v>
      </c>
      <c r="K146" s="69">
        <v>7</v>
      </c>
      <c r="L146" s="69">
        <v>3</v>
      </c>
      <c r="M146" s="69">
        <v>0</v>
      </c>
      <c r="N146" s="69">
        <v>0</v>
      </c>
      <c r="O146" s="69">
        <v>4</v>
      </c>
      <c r="P146" s="69">
        <v>0</v>
      </c>
      <c r="Q146" s="69">
        <v>0</v>
      </c>
      <c r="R146" s="69">
        <v>1</v>
      </c>
      <c r="S146" s="69">
        <v>2</v>
      </c>
      <c r="T146" s="69">
        <v>1</v>
      </c>
      <c r="U146" s="69">
        <v>0</v>
      </c>
      <c r="V146" s="69">
        <v>6</v>
      </c>
      <c r="W146" s="69">
        <v>0.24399999999999999</v>
      </c>
      <c r="X146" s="69">
        <v>0.28299999999999997</v>
      </c>
      <c r="Y146" s="69">
        <v>0.317</v>
      </c>
      <c r="Z146" s="69">
        <v>54.5</v>
      </c>
    </row>
    <row r="147" spans="1:26" ht="17" x14ac:dyDescent="0.2">
      <c r="A147" s="13" t="s">
        <v>442</v>
      </c>
      <c r="B147" s="69">
        <v>11</v>
      </c>
      <c r="C147" s="69">
        <v>11</v>
      </c>
      <c r="D147" s="69">
        <v>43</v>
      </c>
      <c r="E147" s="69">
        <v>41</v>
      </c>
      <c r="F147" s="69">
        <v>6</v>
      </c>
      <c r="G147" s="69">
        <v>19</v>
      </c>
      <c r="H147" s="69">
        <v>5</v>
      </c>
      <c r="I147" s="69">
        <v>1</v>
      </c>
      <c r="J147" s="69">
        <v>2</v>
      </c>
      <c r="K147" s="69">
        <v>10</v>
      </c>
      <c r="L147" s="69">
        <v>2</v>
      </c>
      <c r="M147" s="69">
        <v>0</v>
      </c>
      <c r="N147" s="69">
        <v>0</v>
      </c>
      <c r="O147" s="69">
        <v>1</v>
      </c>
      <c r="P147" s="69">
        <v>0</v>
      </c>
      <c r="Q147" s="69">
        <v>0</v>
      </c>
      <c r="R147" s="69">
        <v>0</v>
      </c>
      <c r="S147" s="69">
        <v>0</v>
      </c>
      <c r="T147" s="69">
        <v>0</v>
      </c>
      <c r="U147" s="69">
        <v>0</v>
      </c>
      <c r="V147" s="69">
        <v>10</v>
      </c>
      <c r="W147" s="69">
        <v>0.46300000000000002</v>
      </c>
      <c r="X147" s="69">
        <v>0.48799999999999999</v>
      </c>
      <c r="Y147" s="69">
        <v>0.78</v>
      </c>
      <c r="Z147" s="69">
        <v>90.9</v>
      </c>
    </row>
    <row r="148" spans="1:26" ht="17" x14ac:dyDescent="0.2">
      <c r="A148" s="68" t="s">
        <v>27</v>
      </c>
      <c r="B148" s="68" t="s">
        <v>28</v>
      </c>
      <c r="C148" s="68" t="s">
        <v>29</v>
      </c>
      <c r="D148" s="68" t="s">
        <v>168</v>
      </c>
      <c r="E148" s="68" t="s">
        <v>25</v>
      </c>
      <c r="F148" s="68" t="s">
        <v>23</v>
      </c>
      <c r="G148" s="68" t="s">
        <v>30</v>
      </c>
      <c r="H148" s="68" t="s">
        <v>10</v>
      </c>
      <c r="I148" s="68" t="s">
        <v>11</v>
      </c>
      <c r="J148" s="68" t="s">
        <v>1</v>
      </c>
      <c r="K148" s="68" t="s">
        <v>2</v>
      </c>
      <c r="L148" s="68" t="s">
        <v>31</v>
      </c>
      <c r="M148" s="68" t="s">
        <v>32</v>
      </c>
      <c r="N148" s="68" t="s">
        <v>33</v>
      </c>
      <c r="O148" s="68" t="s">
        <v>34</v>
      </c>
      <c r="P148" s="68" t="s">
        <v>3</v>
      </c>
      <c r="Q148" s="68" t="s">
        <v>35</v>
      </c>
      <c r="R148" s="68" t="s">
        <v>36</v>
      </c>
      <c r="S148" s="68" t="s">
        <v>37</v>
      </c>
      <c r="T148" s="68" t="s">
        <v>38</v>
      </c>
      <c r="U148" s="68" t="s">
        <v>39</v>
      </c>
      <c r="V148" s="68" t="s">
        <v>169</v>
      </c>
      <c r="W148" s="68" t="s">
        <v>0</v>
      </c>
      <c r="X148" s="68" t="s">
        <v>40</v>
      </c>
      <c r="Y148" s="68" t="s">
        <v>41</v>
      </c>
      <c r="Z148" s="68" t="s">
        <v>170</v>
      </c>
    </row>
    <row r="149" spans="1:26" ht="17" x14ac:dyDescent="0.2">
      <c r="A149" s="13" t="s">
        <v>234</v>
      </c>
      <c r="B149" s="69">
        <v>12</v>
      </c>
      <c r="C149" s="69">
        <v>11</v>
      </c>
      <c r="D149" s="69">
        <v>43</v>
      </c>
      <c r="E149" s="69">
        <v>41</v>
      </c>
      <c r="F149" s="69">
        <v>4</v>
      </c>
      <c r="G149" s="69">
        <v>11</v>
      </c>
      <c r="H149" s="69">
        <v>0</v>
      </c>
      <c r="I149" s="69">
        <v>1</v>
      </c>
      <c r="J149" s="69">
        <v>1</v>
      </c>
      <c r="K149" s="69">
        <v>1</v>
      </c>
      <c r="L149" s="69">
        <v>2</v>
      </c>
      <c r="M149" s="69">
        <v>1</v>
      </c>
      <c r="N149" s="69">
        <v>0</v>
      </c>
      <c r="O149" s="69">
        <v>6</v>
      </c>
      <c r="P149" s="69">
        <v>1</v>
      </c>
      <c r="Q149" s="69">
        <v>0</v>
      </c>
      <c r="R149" s="69">
        <v>0</v>
      </c>
      <c r="S149" s="69">
        <v>0</v>
      </c>
      <c r="T149" s="69">
        <v>1</v>
      </c>
      <c r="U149" s="69">
        <v>0</v>
      </c>
      <c r="V149" s="69">
        <v>7</v>
      </c>
      <c r="W149" s="69">
        <v>0.26800000000000002</v>
      </c>
      <c r="X149" s="69">
        <v>0.30199999999999999</v>
      </c>
      <c r="Y149" s="69">
        <v>0.39</v>
      </c>
      <c r="Z149" s="69">
        <v>58.3</v>
      </c>
    </row>
    <row r="150" spans="1:26" ht="17" x14ac:dyDescent="0.2">
      <c r="A150" s="13" t="s">
        <v>255</v>
      </c>
      <c r="B150" s="69">
        <v>12</v>
      </c>
      <c r="C150" s="69">
        <v>12</v>
      </c>
      <c r="D150" s="69">
        <v>49</v>
      </c>
      <c r="E150" s="69">
        <v>40</v>
      </c>
      <c r="F150" s="69">
        <v>11</v>
      </c>
      <c r="G150" s="69">
        <v>11</v>
      </c>
      <c r="H150" s="69">
        <v>1</v>
      </c>
      <c r="I150" s="69">
        <v>0</v>
      </c>
      <c r="J150" s="69">
        <v>5</v>
      </c>
      <c r="K150" s="69">
        <v>12</v>
      </c>
      <c r="L150" s="69">
        <v>9</v>
      </c>
      <c r="M150" s="69">
        <v>0</v>
      </c>
      <c r="N150" s="69">
        <v>0</v>
      </c>
      <c r="O150" s="69">
        <v>10</v>
      </c>
      <c r="P150" s="69">
        <v>0</v>
      </c>
      <c r="Q150" s="69">
        <v>0</v>
      </c>
      <c r="R150" s="69">
        <v>0</v>
      </c>
      <c r="S150" s="69">
        <v>0</v>
      </c>
      <c r="T150" s="69">
        <v>0</v>
      </c>
      <c r="U150" s="69">
        <v>0</v>
      </c>
      <c r="V150" s="69">
        <v>9</v>
      </c>
      <c r="W150" s="69">
        <v>0.27500000000000002</v>
      </c>
      <c r="X150" s="69">
        <v>0.40799999999999997</v>
      </c>
      <c r="Y150" s="69">
        <v>0.67500000000000004</v>
      </c>
      <c r="Z150" s="69">
        <v>75</v>
      </c>
    </row>
    <row r="151" spans="1:26" ht="17" x14ac:dyDescent="0.2">
      <c r="A151" s="13" t="s">
        <v>313</v>
      </c>
      <c r="B151" s="69">
        <v>13</v>
      </c>
      <c r="C151" s="69">
        <v>12</v>
      </c>
      <c r="D151" s="69">
        <v>48</v>
      </c>
      <c r="E151" s="69">
        <v>40</v>
      </c>
      <c r="F151" s="69">
        <v>4</v>
      </c>
      <c r="G151" s="69">
        <v>15</v>
      </c>
      <c r="H151" s="69">
        <v>5</v>
      </c>
      <c r="I151" s="69">
        <v>0</v>
      </c>
      <c r="J151" s="69">
        <v>3</v>
      </c>
      <c r="K151" s="69">
        <v>8</v>
      </c>
      <c r="L151" s="69">
        <v>7</v>
      </c>
      <c r="M151" s="69">
        <v>1</v>
      </c>
      <c r="N151" s="69">
        <v>1</v>
      </c>
      <c r="O151" s="69">
        <v>6</v>
      </c>
      <c r="P151" s="69">
        <v>0</v>
      </c>
      <c r="Q151" s="69">
        <v>0</v>
      </c>
      <c r="R151" s="69">
        <v>0</v>
      </c>
      <c r="S151" s="69">
        <v>0</v>
      </c>
      <c r="T151" s="69">
        <v>2</v>
      </c>
      <c r="U151" s="69">
        <v>0</v>
      </c>
      <c r="V151" s="69">
        <v>10</v>
      </c>
      <c r="W151" s="69">
        <v>0.375</v>
      </c>
      <c r="X151" s="69">
        <v>0.47899999999999998</v>
      </c>
      <c r="Y151" s="69">
        <v>0.72499999999999998</v>
      </c>
      <c r="Z151" s="69">
        <v>76.900000000000006</v>
      </c>
    </row>
    <row r="152" spans="1:26" ht="17" x14ac:dyDescent="0.2">
      <c r="A152" s="13" t="s">
        <v>204</v>
      </c>
      <c r="B152" s="69">
        <v>12</v>
      </c>
      <c r="C152" s="69">
        <v>11</v>
      </c>
      <c r="D152" s="69">
        <v>46</v>
      </c>
      <c r="E152" s="69">
        <v>40</v>
      </c>
      <c r="F152" s="69">
        <v>4</v>
      </c>
      <c r="G152" s="69">
        <v>11</v>
      </c>
      <c r="H152" s="69">
        <v>4</v>
      </c>
      <c r="I152" s="69">
        <v>0</v>
      </c>
      <c r="J152" s="69">
        <v>0</v>
      </c>
      <c r="K152" s="69">
        <v>6</v>
      </c>
      <c r="L152" s="69">
        <v>6</v>
      </c>
      <c r="M152" s="69">
        <v>0</v>
      </c>
      <c r="N152" s="69">
        <v>0</v>
      </c>
      <c r="O152" s="69">
        <v>9</v>
      </c>
      <c r="P152" s="69">
        <v>0</v>
      </c>
      <c r="Q152" s="69">
        <v>0</v>
      </c>
      <c r="R152" s="69">
        <v>0</v>
      </c>
      <c r="S152" s="69">
        <v>0</v>
      </c>
      <c r="T152" s="69">
        <v>0</v>
      </c>
      <c r="U152" s="69">
        <v>0</v>
      </c>
      <c r="V152" s="69">
        <v>9</v>
      </c>
      <c r="W152" s="69">
        <v>0.27500000000000002</v>
      </c>
      <c r="X152" s="69">
        <v>0.37</v>
      </c>
      <c r="Y152" s="69">
        <v>0.375</v>
      </c>
      <c r="Z152" s="69">
        <v>75</v>
      </c>
    </row>
    <row r="153" spans="1:26" ht="17" x14ac:dyDescent="0.2">
      <c r="A153" s="13" t="s">
        <v>129</v>
      </c>
      <c r="B153" s="69">
        <v>11</v>
      </c>
      <c r="C153" s="69">
        <v>11</v>
      </c>
      <c r="D153" s="69">
        <v>45</v>
      </c>
      <c r="E153" s="69">
        <v>40</v>
      </c>
      <c r="F153" s="69">
        <v>9</v>
      </c>
      <c r="G153" s="69">
        <v>12</v>
      </c>
      <c r="H153" s="69">
        <v>1</v>
      </c>
      <c r="I153" s="69">
        <v>0</v>
      </c>
      <c r="J153" s="69">
        <v>0</v>
      </c>
      <c r="K153" s="69">
        <v>3</v>
      </c>
      <c r="L153" s="69">
        <v>5</v>
      </c>
      <c r="M153" s="69">
        <v>0</v>
      </c>
      <c r="N153" s="69">
        <v>0</v>
      </c>
      <c r="O153" s="69">
        <v>0</v>
      </c>
      <c r="P153" s="69">
        <v>0</v>
      </c>
      <c r="Q153" s="69">
        <v>0</v>
      </c>
      <c r="R153" s="69">
        <v>0</v>
      </c>
      <c r="S153" s="69">
        <v>0</v>
      </c>
      <c r="T153" s="69">
        <v>1</v>
      </c>
      <c r="U153" s="69">
        <v>0</v>
      </c>
      <c r="V153" s="69">
        <v>7</v>
      </c>
      <c r="W153" s="69">
        <v>0.3</v>
      </c>
      <c r="X153" s="69">
        <v>0.378</v>
      </c>
      <c r="Y153" s="69">
        <v>0.32500000000000001</v>
      </c>
      <c r="Z153" s="69">
        <v>63.6</v>
      </c>
    </row>
    <row r="154" spans="1:26" ht="17" x14ac:dyDescent="0.2">
      <c r="A154" s="13" t="s">
        <v>185</v>
      </c>
      <c r="B154" s="69">
        <v>14</v>
      </c>
      <c r="C154" s="69">
        <v>12</v>
      </c>
      <c r="D154" s="69">
        <v>45</v>
      </c>
      <c r="E154" s="69">
        <v>40</v>
      </c>
      <c r="F154" s="69">
        <v>2</v>
      </c>
      <c r="G154" s="69">
        <v>8</v>
      </c>
      <c r="H154" s="69">
        <v>0</v>
      </c>
      <c r="I154" s="69">
        <v>1</v>
      </c>
      <c r="J154" s="69">
        <v>0</v>
      </c>
      <c r="K154" s="69">
        <v>3</v>
      </c>
      <c r="L154" s="69">
        <v>3</v>
      </c>
      <c r="M154" s="69">
        <v>0</v>
      </c>
      <c r="N154" s="69">
        <v>0</v>
      </c>
      <c r="O154" s="69">
        <v>5</v>
      </c>
      <c r="P154" s="69">
        <v>2</v>
      </c>
      <c r="Q154" s="69">
        <v>0</v>
      </c>
      <c r="R154" s="69">
        <v>1</v>
      </c>
      <c r="S154" s="69">
        <v>1</v>
      </c>
      <c r="T154" s="69">
        <v>4</v>
      </c>
      <c r="U154" s="69">
        <v>0</v>
      </c>
      <c r="V154" s="69">
        <v>6</v>
      </c>
      <c r="W154" s="69">
        <v>0.2</v>
      </c>
      <c r="X154" s="69">
        <v>0.25</v>
      </c>
      <c r="Y154" s="69">
        <v>0.25</v>
      </c>
      <c r="Z154" s="69">
        <v>42.9</v>
      </c>
    </row>
    <row r="155" spans="1:26" ht="17" x14ac:dyDescent="0.2">
      <c r="A155" s="13" t="s">
        <v>258</v>
      </c>
      <c r="B155" s="69">
        <v>12</v>
      </c>
      <c r="C155" s="69">
        <v>9</v>
      </c>
      <c r="D155" s="69">
        <v>44</v>
      </c>
      <c r="E155" s="69">
        <v>40</v>
      </c>
      <c r="F155" s="69">
        <v>3</v>
      </c>
      <c r="G155" s="69">
        <v>12</v>
      </c>
      <c r="H155" s="69">
        <v>1</v>
      </c>
      <c r="I155" s="69">
        <v>0</v>
      </c>
      <c r="J155" s="69">
        <v>2</v>
      </c>
      <c r="K155" s="69">
        <v>6</v>
      </c>
      <c r="L155" s="69">
        <v>4</v>
      </c>
      <c r="M155" s="69">
        <v>0</v>
      </c>
      <c r="N155" s="69">
        <v>0</v>
      </c>
      <c r="O155" s="69">
        <v>7</v>
      </c>
      <c r="P155" s="69">
        <v>0</v>
      </c>
      <c r="Q155" s="69">
        <v>0</v>
      </c>
      <c r="R155" s="69">
        <v>0</v>
      </c>
      <c r="S155" s="69">
        <v>0</v>
      </c>
      <c r="T155" s="69">
        <v>1</v>
      </c>
      <c r="U155" s="69">
        <v>0</v>
      </c>
      <c r="V155" s="69">
        <v>7</v>
      </c>
      <c r="W155" s="69">
        <v>0.3</v>
      </c>
      <c r="X155" s="69">
        <v>0.36399999999999999</v>
      </c>
      <c r="Y155" s="69">
        <v>0.47499999999999998</v>
      </c>
      <c r="Z155" s="69">
        <v>58.3</v>
      </c>
    </row>
    <row r="156" spans="1:26" ht="17" x14ac:dyDescent="0.2">
      <c r="A156" s="13" t="s">
        <v>247</v>
      </c>
      <c r="B156" s="69">
        <v>12</v>
      </c>
      <c r="C156" s="69">
        <v>12</v>
      </c>
      <c r="D156" s="69">
        <v>51</v>
      </c>
      <c r="E156" s="69">
        <v>39</v>
      </c>
      <c r="F156" s="69">
        <v>8</v>
      </c>
      <c r="G156" s="69">
        <v>7</v>
      </c>
      <c r="H156" s="69">
        <v>1</v>
      </c>
      <c r="I156" s="69">
        <v>0</v>
      </c>
      <c r="J156" s="69">
        <v>4</v>
      </c>
      <c r="K156" s="69">
        <v>7</v>
      </c>
      <c r="L156" s="69">
        <v>11</v>
      </c>
      <c r="M156" s="69">
        <v>0</v>
      </c>
      <c r="N156" s="69">
        <v>1</v>
      </c>
      <c r="O156" s="69">
        <v>19</v>
      </c>
      <c r="P156" s="69">
        <v>3</v>
      </c>
      <c r="Q156" s="69">
        <v>1</v>
      </c>
      <c r="R156" s="69">
        <v>0</v>
      </c>
      <c r="S156" s="69">
        <v>0</v>
      </c>
      <c r="T156" s="69">
        <v>0</v>
      </c>
      <c r="U156" s="69">
        <v>0</v>
      </c>
      <c r="V156" s="69">
        <v>5</v>
      </c>
      <c r="W156" s="69">
        <v>0.17899999999999999</v>
      </c>
      <c r="X156" s="69">
        <v>0.373</v>
      </c>
      <c r="Y156" s="69">
        <v>0.51300000000000001</v>
      </c>
      <c r="Z156" s="69">
        <v>41.7</v>
      </c>
    </row>
    <row r="157" spans="1:26" ht="17" x14ac:dyDescent="0.2">
      <c r="A157" s="13" t="s">
        <v>609</v>
      </c>
      <c r="B157" s="69">
        <v>13</v>
      </c>
      <c r="C157" s="69">
        <v>10</v>
      </c>
      <c r="D157" s="69">
        <v>47</v>
      </c>
      <c r="E157" s="69">
        <v>39</v>
      </c>
      <c r="F157" s="69">
        <v>3</v>
      </c>
      <c r="G157" s="69">
        <v>8</v>
      </c>
      <c r="H157" s="69">
        <v>3</v>
      </c>
      <c r="I157" s="69">
        <v>0</v>
      </c>
      <c r="J157" s="69">
        <v>0</v>
      </c>
      <c r="K157" s="69">
        <v>4</v>
      </c>
      <c r="L157" s="69">
        <v>6</v>
      </c>
      <c r="M157" s="69">
        <v>0</v>
      </c>
      <c r="N157" s="69">
        <v>0</v>
      </c>
      <c r="O157" s="69">
        <v>5</v>
      </c>
      <c r="P157" s="69">
        <v>0</v>
      </c>
      <c r="Q157" s="69">
        <v>0</v>
      </c>
      <c r="R157" s="69">
        <v>1</v>
      </c>
      <c r="S157" s="69">
        <v>1</v>
      </c>
      <c r="T157" s="69">
        <v>2</v>
      </c>
      <c r="U157" s="69">
        <v>0</v>
      </c>
      <c r="V157" s="69">
        <v>6</v>
      </c>
      <c r="W157" s="69">
        <v>0.20499999999999999</v>
      </c>
      <c r="X157" s="69">
        <v>0.30399999999999999</v>
      </c>
      <c r="Y157" s="69">
        <v>0.28199999999999997</v>
      </c>
      <c r="Z157" s="69">
        <v>46.2</v>
      </c>
    </row>
    <row r="158" spans="1:26" ht="17" x14ac:dyDescent="0.2">
      <c r="A158" s="13" t="s">
        <v>342</v>
      </c>
      <c r="B158" s="69">
        <v>15</v>
      </c>
      <c r="C158" s="69">
        <v>14</v>
      </c>
      <c r="D158" s="69">
        <v>44</v>
      </c>
      <c r="E158" s="69">
        <v>39</v>
      </c>
      <c r="F158" s="69">
        <v>4</v>
      </c>
      <c r="G158" s="69">
        <v>8</v>
      </c>
      <c r="H158" s="69">
        <v>1</v>
      </c>
      <c r="I158" s="69">
        <v>0</v>
      </c>
      <c r="J158" s="69">
        <v>0</v>
      </c>
      <c r="K158" s="69">
        <v>2</v>
      </c>
      <c r="L158" s="69">
        <v>4</v>
      </c>
      <c r="M158" s="69">
        <v>0</v>
      </c>
      <c r="N158" s="69">
        <v>0</v>
      </c>
      <c r="O158" s="69">
        <v>5</v>
      </c>
      <c r="P158" s="69">
        <v>2</v>
      </c>
      <c r="Q158" s="69">
        <v>1</v>
      </c>
      <c r="R158" s="69">
        <v>1</v>
      </c>
      <c r="S158" s="69">
        <v>0</v>
      </c>
      <c r="T158" s="69">
        <v>0</v>
      </c>
      <c r="U158" s="69">
        <v>0</v>
      </c>
      <c r="V158" s="69">
        <v>5</v>
      </c>
      <c r="W158" s="69">
        <v>0.20499999999999999</v>
      </c>
      <c r="X158" s="69">
        <v>0.27900000000000003</v>
      </c>
      <c r="Y158" s="69">
        <v>0.23100000000000001</v>
      </c>
      <c r="Z158" s="69">
        <v>33.299999999999997</v>
      </c>
    </row>
    <row r="159" spans="1:26" ht="17" x14ac:dyDescent="0.2">
      <c r="A159" s="13" t="s">
        <v>239</v>
      </c>
      <c r="B159" s="69">
        <v>13</v>
      </c>
      <c r="C159" s="69">
        <v>12</v>
      </c>
      <c r="D159" s="69">
        <v>43</v>
      </c>
      <c r="E159" s="69">
        <v>39</v>
      </c>
      <c r="F159" s="69">
        <v>5</v>
      </c>
      <c r="G159" s="69">
        <v>8</v>
      </c>
      <c r="H159" s="69">
        <v>3</v>
      </c>
      <c r="I159" s="69">
        <v>0</v>
      </c>
      <c r="J159" s="69">
        <v>2</v>
      </c>
      <c r="K159" s="69">
        <v>8</v>
      </c>
      <c r="L159" s="69">
        <v>2</v>
      </c>
      <c r="M159" s="69">
        <v>0</v>
      </c>
      <c r="N159" s="69">
        <v>1</v>
      </c>
      <c r="O159" s="69">
        <v>8</v>
      </c>
      <c r="P159" s="69">
        <v>0</v>
      </c>
      <c r="Q159" s="69">
        <v>0</v>
      </c>
      <c r="R159" s="69">
        <v>0</v>
      </c>
      <c r="S159" s="69">
        <v>1</v>
      </c>
      <c r="T159" s="69">
        <v>0</v>
      </c>
      <c r="U159" s="69">
        <v>0</v>
      </c>
      <c r="V159" s="69">
        <v>7</v>
      </c>
      <c r="W159" s="69">
        <v>0.20499999999999999</v>
      </c>
      <c r="X159" s="69">
        <v>0.25600000000000001</v>
      </c>
      <c r="Y159" s="69">
        <v>0.436</v>
      </c>
      <c r="Z159" s="69">
        <v>53.8</v>
      </c>
    </row>
    <row r="160" spans="1:26" ht="17" x14ac:dyDescent="0.2">
      <c r="A160" s="13" t="s">
        <v>360</v>
      </c>
      <c r="B160" s="69">
        <v>11</v>
      </c>
      <c r="C160" s="69">
        <v>10</v>
      </c>
      <c r="D160" s="69">
        <v>42</v>
      </c>
      <c r="E160" s="69">
        <v>39</v>
      </c>
      <c r="F160" s="69">
        <v>5</v>
      </c>
      <c r="G160" s="69">
        <v>10</v>
      </c>
      <c r="H160" s="69">
        <v>1</v>
      </c>
      <c r="I160" s="69">
        <v>0</v>
      </c>
      <c r="J160" s="69">
        <v>0</v>
      </c>
      <c r="K160" s="69">
        <v>1</v>
      </c>
      <c r="L160" s="69">
        <v>3</v>
      </c>
      <c r="M160" s="69">
        <v>0</v>
      </c>
      <c r="N160" s="69">
        <v>0</v>
      </c>
      <c r="O160" s="69">
        <v>2</v>
      </c>
      <c r="P160" s="69">
        <v>1</v>
      </c>
      <c r="Q160" s="69">
        <v>1</v>
      </c>
      <c r="R160" s="69">
        <v>0</v>
      </c>
      <c r="S160" s="69">
        <v>0</v>
      </c>
      <c r="T160" s="69">
        <v>0</v>
      </c>
      <c r="U160" s="69">
        <v>0</v>
      </c>
      <c r="V160" s="69">
        <v>7</v>
      </c>
      <c r="W160" s="69">
        <v>0.25600000000000001</v>
      </c>
      <c r="X160" s="69">
        <v>0.31</v>
      </c>
      <c r="Y160" s="69">
        <v>0.28199999999999997</v>
      </c>
      <c r="Z160" s="69">
        <v>63.6</v>
      </c>
    </row>
    <row r="161" spans="1:26" ht="17" x14ac:dyDescent="0.2">
      <c r="A161" s="13" t="s">
        <v>581</v>
      </c>
      <c r="B161" s="69">
        <v>10</v>
      </c>
      <c r="C161" s="69">
        <v>8</v>
      </c>
      <c r="D161" s="69">
        <v>42</v>
      </c>
      <c r="E161" s="69">
        <v>39</v>
      </c>
      <c r="F161" s="69">
        <v>2</v>
      </c>
      <c r="G161" s="69">
        <v>11</v>
      </c>
      <c r="H161" s="69">
        <v>1</v>
      </c>
      <c r="I161" s="69">
        <v>0</v>
      </c>
      <c r="J161" s="69">
        <v>1</v>
      </c>
      <c r="K161" s="69">
        <v>3</v>
      </c>
      <c r="L161" s="69">
        <v>3</v>
      </c>
      <c r="M161" s="69">
        <v>0</v>
      </c>
      <c r="N161" s="69">
        <v>0</v>
      </c>
      <c r="O161" s="69">
        <v>12</v>
      </c>
      <c r="P161" s="69">
        <v>2</v>
      </c>
      <c r="Q161" s="69">
        <v>1</v>
      </c>
      <c r="R161" s="69">
        <v>0</v>
      </c>
      <c r="S161" s="69">
        <v>0</v>
      </c>
      <c r="T161" s="69">
        <v>0</v>
      </c>
      <c r="U161" s="69">
        <v>0</v>
      </c>
      <c r="V161" s="69">
        <v>6</v>
      </c>
      <c r="W161" s="69">
        <v>0.28199999999999997</v>
      </c>
      <c r="X161" s="69">
        <v>0.33300000000000002</v>
      </c>
      <c r="Y161" s="69">
        <v>0.38500000000000001</v>
      </c>
      <c r="Z161" s="69">
        <v>60</v>
      </c>
    </row>
    <row r="162" spans="1:26" ht="17" x14ac:dyDescent="0.2">
      <c r="A162" s="13" t="s">
        <v>283</v>
      </c>
      <c r="B162" s="69">
        <v>12</v>
      </c>
      <c r="C162" s="69">
        <v>8</v>
      </c>
      <c r="D162" s="69">
        <v>41</v>
      </c>
      <c r="E162" s="69">
        <v>39</v>
      </c>
      <c r="F162" s="69">
        <v>2</v>
      </c>
      <c r="G162" s="69">
        <v>11</v>
      </c>
      <c r="H162" s="69">
        <v>4</v>
      </c>
      <c r="I162" s="69">
        <v>0</v>
      </c>
      <c r="J162" s="69">
        <v>0</v>
      </c>
      <c r="K162" s="69">
        <v>2</v>
      </c>
      <c r="L162" s="69">
        <v>2</v>
      </c>
      <c r="M162" s="69">
        <v>0</v>
      </c>
      <c r="N162" s="69">
        <v>0</v>
      </c>
      <c r="O162" s="69">
        <v>2</v>
      </c>
      <c r="P162" s="69">
        <v>0</v>
      </c>
      <c r="Q162" s="69">
        <v>1</v>
      </c>
      <c r="R162" s="69">
        <v>0</v>
      </c>
      <c r="S162" s="69">
        <v>0</v>
      </c>
      <c r="T162" s="69">
        <v>4</v>
      </c>
      <c r="U162" s="69">
        <v>0</v>
      </c>
      <c r="V162" s="69">
        <v>7</v>
      </c>
      <c r="W162" s="69">
        <v>0.28199999999999997</v>
      </c>
      <c r="X162" s="69">
        <v>0.317</v>
      </c>
      <c r="Y162" s="69">
        <v>0.38500000000000001</v>
      </c>
      <c r="Z162" s="69">
        <v>58.3</v>
      </c>
    </row>
    <row r="163" spans="1:26" ht="17" x14ac:dyDescent="0.2">
      <c r="A163" s="13" t="s">
        <v>345</v>
      </c>
      <c r="B163" s="69">
        <v>11</v>
      </c>
      <c r="C163" s="69">
        <v>9</v>
      </c>
      <c r="D163" s="69">
        <v>40</v>
      </c>
      <c r="E163" s="69">
        <v>39</v>
      </c>
      <c r="F163" s="69">
        <v>5</v>
      </c>
      <c r="G163" s="69">
        <v>15</v>
      </c>
      <c r="H163" s="69">
        <v>3</v>
      </c>
      <c r="I163" s="69">
        <v>1</v>
      </c>
      <c r="J163" s="69">
        <v>3</v>
      </c>
      <c r="K163" s="69">
        <v>4</v>
      </c>
      <c r="L163" s="69">
        <v>1</v>
      </c>
      <c r="M163" s="69">
        <v>0</v>
      </c>
      <c r="N163" s="69">
        <v>0</v>
      </c>
      <c r="O163" s="69">
        <v>6</v>
      </c>
      <c r="P163" s="69">
        <v>0</v>
      </c>
      <c r="Q163" s="69">
        <v>1</v>
      </c>
      <c r="R163" s="69">
        <v>0</v>
      </c>
      <c r="S163" s="69">
        <v>0</v>
      </c>
      <c r="T163" s="69">
        <v>1</v>
      </c>
      <c r="U163" s="69">
        <v>0</v>
      </c>
      <c r="V163" s="69">
        <v>8</v>
      </c>
      <c r="W163" s="69">
        <v>0.38500000000000001</v>
      </c>
      <c r="X163" s="69">
        <v>0.4</v>
      </c>
      <c r="Y163" s="69">
        <v>0.74399999999999999</v>
      </c>
      <c r="Z163" s="69">
        <v>72.7</v>
      </c>
    </row>
    <row r="164" spans="1:26" ht="17" x14ac:dyDescent="0.2">
      <c r="A164" s="13" t="s">
        <v>111</v>
      </c>
      <c r="B164" s="69">
        <v>12</v>
      </c>
      <c r="C164" s="69">
        <v>12</v>
      </c>
      <c r="D164" s="69">
        <v>47</v>
      </c>
      <c r="E164" s="69">
        <v>38</v>
      </c>
      <c r="F164" s="69">
        <v>6</v>
      </c>
      <c r="G164" s="69">
        <v>10</v>
      </c>
      <c r="H164" s="69">
        <v>1</v>
      </c>
      <c r="I164" s="69">
        <v>0</v>
      </c>
      <c r="J164" s="69">
        <v>3</v>
      </c>
      <c r="K164" s="69">
        <v>6</v>
      </c>
      <c r="L164" s="69">
        <v>9</v>
      </c>
      <c r="M164" s="69">
        <v>3</v>
      </c>
      <c r="N164" s="69">
        <v>0</v>
      </c>
      <c r="O164" s="69">
        <v>4</v>
      </c>
      <c r="P164" s="69">
        <v>0</v>
      </c>
      <c r="Q164" s="69">
        <v>0</v>
      </c>
      <c r="R164" s="69">
        <v>0</v>
      </c>
      <c r="S164" s="69">
        <v>0</v>
      </c>
      <c r="T164" s="69">
        <v>3</v>
      </c>
      <c r="U164" s="69">
        <v>0</v>
      </c>
      <c r="V164" s="69">
        <v>8</v>
      </c>
      <c r="W164" s="69">
        <v>0.26300000000000001</v>
      </c>
      <c r="X164" s="69">
        <v>0.40400000000000003</v>
      </c>
      <c r="Y164" s="69">
        <v>0.52600000000000002</v>
      </c>
      <c r="Z164" s="69">
        <v>66.7</v>
      </c>
    </row>
    <row r="165" spans="1:26" ht="17" x14ac:dyDescent="0.2">
      <c r="A165" s="13" t="s">
        <v>241</v>
      </c>
      <c r="B165" s="69">
        <v>12</v>
      </c>
      <c r="C165" s="69">
        <v>11</v>
      </c>
      <c r="D165" s="69">
        <v>45</v>
      </c>
      <c r="E165" s="69">
        <v>38</v>
      </c>
      <c r="F165" s="69">
        <v>6</v>
      </c>
      <c r="G165" s="69">
        <v>10</v>
      </c>
      <c r="H165" s="69">
        <v>1</v>
      </c>
      <c r="I165" s="69">
        <v>1</v>
      </c>
      <c r="J165" s="69">
        <v>0</v>
      </c>
      <c r="K165" s="69">
        <v>7</v>
      </c>
      <c r="L165" s="69">
        <v>7</v>
      </c>
      <c r="M165" s="69">
        <v>2</v>
      </c>
      <c r="N165" s="69">
        <v>0</v>
      </c>
      <c r="O165" s="69">
        <v>6</v>
      </c>
      <c r="P165" s="69">
        <v>0</v>
      </c>
      <c r="Q165" s="69">
        <v>0</v>
      </c>
      <c r="R165" s="69">
        <v>0</v>
      </c>
      <c r="S165" s="69">
        <v>0</v>
      </c>
      <c r="T165" s="69">
        <v>0</v>
      </c>
      <c r="U165" s="69">
        <v>0</v>
      </c>
      <c r="V165" s="69">
        <v>7</v>
      </c>
      <c r="W165" s="69">
        <v>0.26300000000000001</v>
      </c>
      <c r="X165" s="69">
        <v>0.378</v>
      </c>
      <c r="Y165" s="69">
        <v>0.34200000000000003</v>
      </c>
      <c r="Z165" s="69">
        <v>58.3</v>
      </c>
    </row>
    <row r="166" spans="1:26" ht="17" x14ac:dyDescent="0.2">
      <c r="A166" s="13" t="s">
        <v>76</v>
      </c>
      <c r="B166" s="69">
        <v>13</v>
      </c>
      <c r="C166" s="69">
        <v>9</v>
      </c>
      <c r="D166" s="69">
        <v>45</v>
      </c>
      <c r="E166" s="69">
        <v>38</v>
      </c>
      <c r="F166" s="69">
        <v>7</v>
      </c>
      <c r="G166" s="69">
        <v>15</v>
      </c>
      <c r="H166" s="69">
        <v>3</v>
      </c>
      <c r="I166" s="69">
        <v>0</v>
      </c>
      <c r="J166" s="69">
        <v>2</v>
      </c>
      <c r="K166" s="69">
        <v>9</v>
      </c>
      <c r="L166" s="69">
        <v>5</v>
      </c>
      <c r="M166" s="69">
        <v>1</v>
      </c>
      <c r="N166" s="69">
        <v>1</v>
      </c>
      <c r="O166" s="69">
        <v>2</v>
      </c>
      <c r="P166" s="69">
        <v>0</v>
      </c>
      <c r="Q166" s="69">
        <v>0</v>
      </c>
      <c r="R166" s="69">
        <v>0</v>
      </c>
      <c r="S166" s="69">
        <v>1</v>
      </c>
      <c r="T166" s="69">
        <v>2</v>
      </c>
      <c r="U166" s="69">
        <v>0</v>
      </c>
      <c r="V166" s="69">
        <v>8</v>
      </c>
      <c r="W166" s="69">
        <v>0.39500000000000002</v>
      </c>
      <c r="X166" s="69">
        <v>0.46700000000000003</v>
      </c>
      <c r="Y166" s="69">
        <v>0.63200000000000001</v>
      </c>
      <c r="Z166" s="69">
        <v>61.5</v>
      </c>
    </row>
    <row r="167" spans="1:26" ht="17" x14ac:dyDescent="0.2">
      <c r="A167" s="13" t="s">
        <v>63</v>
      </c>
      <c r="B167" s="69">
        <v>11</v>
      </c>
      <c r="C167" s="69">
        <v>10</v>
      </c>
      <c r="D167" s="69">
        <v>44</v>
      </c>
      <c r="E167" s="69">
        <v>38</v>
      </c>
      <c r="F167" s="69">
        <v>5</v>
      </c>
      <c r="G167" s="69">
        <v>15</v>
      </c>
      <c r="H167" s="69">
        <v>3</v>
      </c>
      <c r="I167" s="69">
        <v>0</v>
      </c>
      <c r="J167" s="69">
        <v>4</v>
      </c>
      <c r="K167" s="69">
        <v>10</v>
      </c>
      <c r="L167" s="69">
        <v>4</v>
      </c>
      <c r="M167" s="69">
        <v>2</v>
      </c>
      <c r="N167" s="69">
        <v>2</v>
      </c>
      <c r="O167" s="69">
        <v>5</v>
      </c>
      <c r="P167" s="69">
        <v>1</v>
      </c>
      <c r="Q167" s="69">
        <v>0</v>
      </c>
      <c r="R167" s="69">
        <v>0</v>
      </c>
      <c r="S167" s="69">
        <v>0</v>
      </c>
      <c r="T167" s="69">
        <v>0</v>
      </c>
      <c r="U167" s="69">
        <v>0</v>
      </c>
      <c r="V167" s="69">
        <v>10</v>
      </c>
      <c r="W167" s="69">
        <v>0.39500000000000002</v>
      </c>
      <c r="X167" s="69">
        <v>0.47699999999999998</v>
      </c>
      <c r="Y167" s="69">
        <v>0.78900000000000003</v>
      </c>
      <c r="Z167" s="69">
        <v>90.9</v>
      </c>
    </row>
    <row r="168" spans="1:26" ht="17" x14ac:dyDescent="0.2">
      <c r="A168" s="13" t="s">
        <v>305</v>
      </c>
      <c r="B168" s="69">
        <v>13</v>
      </c>
      <c r="C168" s="69">
        <v>12</v>
      </c>
      <c r="D168" s="69">
        <v>42</v>
      </c>
      <c r="E168" s="69">
        <v>38</v>
      </c>
      <c r="F168" s="69">
        <v>2</v>
      </c>
      <c r="G168" s="69">
        <v>10</v>
      </c>
      <c r="H168" s="69">
        <v>1</v>
      </c>
      <c r="I168" s="69">
        <v>1</v>
      </c>
      <c r="J168" s="69">
        <v>0</v>
      </c>
      <c r="K168" s="69">
        <v>1</v>
      </c>
      <c r="L168" s="69">
        <v>2</v>
      </c>
      <c r="M168" s="69">
        <v>0</v>
      </c>
      <c r="N168" s="69">
        <v>0</v>
      </c>
      <c r="O168" s="69">
        <v>4</v>
      </c>
      <c r="P168" s="69">
        <v>2</v>
      </c>
      <c r="Q168" s="69">
        <v>1</v>
      </c>
      <c r="R168" s="69">
        <v>2</v>
      </c>
      <c r="S168" s="69">
        <v>0</v>
      </c>
      <c r="T168" s="69">
        <v>0</v>
      </c>
      <c r="U168" s="69">
        <v>0</v>
      </c>
      <c r="V168" s="69">
        <v>8</v>
      </c>
      <c r="W168" s="69">
        <v>0.26300000000000001</v>
      </c>
      <c r="X168" s="69">
        <v>0.3</v>
      </c>
      <c r="Y168" s="69">
        <v>0.34200000000000003</v>
      </c>
      <c r="Z168" s="69">
        <v>61.5</v>
      </c>
    </row>
    <row r="169" spans="1:26" ht="17" x14ac:dyDescent="0.2">
      <c r="A169" s="68" t="s">
        <v>27</v>
      </c>
      <c r="B169" s="68" t="s">
        <v>28</v>
      </c>
      <c r="C169" s="68" t="s">
        <v>29</v>
      </c>
      <c r="D169" s="68" t="s">
        <v>168</v>
      </c>
      <c r="E169" s="68" t="s">
        <v>25</v>
      </c>
      <c r="F169" s="68" t="s">
        <v>23</v>
      </c>
      <c r="G169" s="68" t="s">
        <v>30</v>
      </c>
      <c r="H169" s="68" t="s">
        <v>10</v>
      </c>
      <c r="I169" s="68" t="s">
        <v>11</v>
      </c>
      <c r="J169" s="68" t="s">
        <v>1</v>
      </c>
      <c r="K169" s="68" t="s">
        <v>2</v>
      </c>
      <c r="L169" s="68" t="s">
        <v>31</v>
      </c>
      <c r="M169" s="68" t="s">
        <v>32</v>
      </c>
      <c r="N169" s="68" t="s">
        <v>33</v>
      </c>
      <c r="O169" s="68" t="s">
        <v>34</v>
      </c>
      <c r="P169" s="68" t="s">
        <v>3</v>
      </c>
      <c r="Q169" s="68" t="s">
        <v>35</v>
      </c>
      <c r="R169" s="68" t="s">
        <v>36</v>
      </c>
      <c r="S169" s="68" t="s">
        <v>37</v>
      </c>
      <c r="T169" s="68" t="s">
        <v>38</v>
      </c>
      <c r="U169" s="68" t="s">
        <v>39</v>
      </c>
      <c r="V169" s="68" t="s">
        <v>169</v>
      </c>
      <c r="W169" s="68" t="s">
        <v>0</v>
      </c>
      <c r="X169" s="68" t="s">
        <v>40</v>
      </c>
      <c r="Y169" s="68" t="s">
        <v>41</v>
      </c>
      <c r="Z169" s="68" t="s">
        <v>170</v>
      </c>
    </row>
    <row r="170" spans="1:26" ht="17" x14ac:dyDescent="0.2">
      <c r="A170" s="13" t="s">
        <v>167</v>
      </c>
      <c r="B170" s="69">
        <v>13</v>
      </c>
      <c r="C170" s="69">
        <v>9</v>
      </c>
      <c r="D170" s="69">
        <v>42</v>
      </c>
      <c r="E170" s="69">
        <v>38</v>
      </c>
      <c r="F170" s="69">
        <v>2</v>
      </c>
      <c r="G170" s="69">
        <v>11</v>
      </c>
      <c r="H170" s="69">
        <v>2</v>
      </c>
      <c r="I170" s="69">
        <v>0</v>
      </c>
      <c r="J170" s="69">
        <v>0</v>
      </c>
      <c r="K170" s="69">
        <v>3</v>
      </c>
      <c r="L170" s="69">
        <v>3</v>
      </c>
      <c r="M170" s="69">
        <v>1</v>
      </c>
      <c r="N170" s="69">
        <v>1</v>
      </c>
      <c r="O170" s="69">
        <v>3</v>
      </c>
      <c r="P170" s="69">
        <v>0</v>
      </c>
      <c r="Q170" s="69">
        <v>0</v>
      </c>
      <c r="R170" s="69">
        <v>0</v>
      </c>
      <c r="S170" s="69">
        <v>0</v>
      </c>
      <c r="T170" s="69">
        <v>1</v>
      </c>
      <c r="U170" s="69">
        <v>0</v>
      </c>
      <c r="V170" s="69">
        <v>8</v>
      </c>
      <c r="W170" s="69">
        <v>0.28899999999999998</v>
      </c>
      <c r="X170" s="69">
        <v>0.35699999999999998</v>
      </c>
      <c r="Y170" s="69">
        <v>0.34200000000000003</v>
      </c>
      <c r="Z170" s="69">
        <v>61.5</v>
      </c>
    </row>
    <row r="171" spans="1:26" ht="17" x14ac:dyDescent="0.2">
      <c r="A171" s="13" t="s">
        <v>278</v>
      </c>
      <c r="B171" s="69">
        <v>11</v>
      </c>
      <c r="C171" s="69">
        <v>10</v>
      </c>
      <c r="D171" s="69">
        <v>42</v>
      </c>
      <c r="E171" s="69">
        <v>38</v>
      </c>
      <c r="F171" s="69">
        <v>2</v>
      </c>
      <c r="G171" s="69">
        <v>12</v>
      </c>
      <c r="H171" s="69">
        <v>1</v>
      </c>
      <c r="I171" s="69">
        <v>0</v>
      </c>
      <c r="J171" s="69">
        <v>0</v>
      </c>
      <c r="K171" s="69">
        <v>3</v>
      </c>
      <c r="L171" s="69">
        <v>4</v>
      </c>
      <c r="M171" s="69">
        <v>0</v>
      </c>
      <c r="N171" s="69">
        <v>0</v>
      </c>
      <c r="O171" s="69">
        <v>6</v>
      </c>
      <c r="P171" s="69">
        <v>1</v>
      </c>
      <c r="Q171" s="69">
        <v>2</v>
      </c>
      <c r="R171" s="69">
        <v>0</v>
      </c>
      <c r="S171" s="69">
        <v>0</v>
      </c>
      <c r="T171" s="69">
        <v>1</v>
      </c>
      <c r="U171" s="69">
        <v>0</v>
      </c>
      <c r="V171" s="69">
        <v>7</v>
      </c>
      <c r="W171" s="69">
        <v>0.316</v>
      </c>
      <c r="X171" s="69">
        <v>0.38100000000000001</v>
      </c>
      <c r="Y171" s="69">
        <v>0.34200000000000003</v>
      </c>
      <c r="Z171" s="69">
        <v>63.6</v>
      </c>
    </row>
    <row r="172" spans="1:26" ht="17" x14ac:dyDescent="0.2">
      <c r="A172" s="13" t="s">
        <v>419</v>
      </c>
      <c r="B172" s="69">
        <v>10</v>
      </c>
      <c r="C172" s="69">
        <v>10</v>
      </c>
      <c r="D172" s="69">
        <v>40</v>
      </c>
      <c r="E172" s="69">
        <v>38</v>
      </c>
      <c r="F172" s="69">
        <v>6</v>
      </c>
      <c r="G172" s="69">
        <v>12</v>
      </c>
      <c r="H172" s="69">
        <v>2</v>
      </c>
      <c r="I172" s="69">
        <v>0</v>
      </c>
      <c r="J172" s="69">
        <v>3</v>
      </c>
      <c r="K172" s="69">
        <v>7</v>
      </c>
      <c r="L172" s="69">
        <v>2</v>
      </c>
      <c r="M172" s="69">
        <v>0</v>
      </c>
      <c r="N172" s="69">
        <v>0</v>
      </c>
      <c r="O172" s="69">
        <v>4</v>
      </c>
      <c r="P172" s="69">
        <v>0</v>
      </c>
      <c r="Q172" s="69">
        <v>0</v>
      </c>
      <c r="R172" s="69">
        <v>0</v>
      </c>
      <c r="S172" s="69">
        <v>0</v>
      </c>
      <c r="T172" s="69">
        <v>0</v>
      </c>
      <c r="U172" s="69">
        <v>0</v>
      </c>
      <c r="V172" s="69">
        <v>7</v>
      </c>
      <c r="W172" s="69">
        <v>0.316</v>
      </c>
      <c r="X172" s="69">
        <v>0.35</v>
      </c>
      <c r="Y172" s="69">
        <v>0.60499999999999998</v>
      </c>
      <c r="Z172" s="69">
        <v>70</v>
      </c>
    </row>
    <row r="173" spans="1:26" ht="17" x14ac:dyDescent="0.2">
      <c r="A173" s="13" t="s">
        <v>120</v>
      </c>
      <c r="B173" s="69">
        <v>12</v>
      </c>
      <c r="C173" s="69">
        <v>8</v>
      </c>
      <c r="D173" s="69">
        <v>40</v>
      </c>
      <c r="E173" s="69">
        <v>38</v>
      </c>
      <c r="F173" s="69">
        <v>6</v>
      </c>
      <c r="G173" s="69">
        <v>12</v>
      </c>
      <c r="H173" s="69">
        <v>1</v>
      </c>
      <c r="I173" s="69">
        <v>0</v>
      </c>
      <c r="J173" s="69">
        <v>0</v>
      </c>
      <c r="K173" s="69">
        <v>3</v>
      </c>
      <c r="L173" s="69">
        <v>2</v>
      </c>
      <c r="M173" s="69">
        <v>0</v>
      </c>
      <c r="N173" s="69">
        <v>0</v>
      </c>
      <c r="O173" s="69">
        <v>7</v>
      </c>
      <c r="P173" s="69">
        <v>3</v>
      </c>
      <c r="Q173" s="69">
        <v>0</v>
      </c>
      <c r="R173" s="69">
        <v>0</v>
      </c>
      <c r="S173" s="69">
        <v>0</v>
      </c>
      <c r="T173" s="69">
        <v>0</v>
      </c>
      <c r="U173" s="69">
        <v>0</v>
      </c>
      <c r="V173" s="69">
        <v>8</v>
      </c>
      <c r="W173" s="69">
        <v>0.316</v>
      </c>
      <c r="X173" s="69">
        <v>0.35</v>
      </c>
      <c r="Y173" s="69">
        <v>0.34200000000000003</v>
      </c>
      <c r="Z173" s="69">
        <v>66.7</v>
      </c>
    </row>
    <row r="174" spans="1:26" ht="17" x14ac:dyDescent="0.2">
      <c r="A174" s="13" t="s">
        <v>363</v>
      </c>
      <c r="B174" s="69">
        <v>13</v>
      </c>
      <c r="C174" s="69">
        <v>11</v>
      </c>
      <c r="D174" s="69">
        <v>39</v>
      </c>
      <c r="E174" s="69">
        <v>38</v>
      </c>
      <c r="F174" s="69">
        <v>4</v>
      </c>
      <c r="G174" s="69">
        <v>12</v>
      </c>
      <c r="H174" s="69">
        <v>2</v>
      </c>
      <c r="I174" s="69">
        <v>0</v>
      </c>
      <c r="J174" s="69">
        <v>0</v>
      </c>
      <c r="K174" s="69">
        <v>7</v>
      </c>
      <c r="L174" s="69">
        <v>1</v>
      </c>
      <c r="M174" s="69">
        <v>0</v>
      </c>
      <c r="N174" s="69">
        <v>0</v>
      </c>
      <c r="O174" s="69">
        <v>9</v>
      </c>
      <c r="P174" s="69">
        <v>0</v>
      </c>
      <c r="Q174" s="69">
        <v>0</v>
      </c>
      <c r="R174" s="69">
        <v>0</v>
      </c>
      <c r="S174" s="69">
        <v>0</v>
      </c>
      <c r="T174" s="69">
        <v>0</v>
      </c>
      <c r="U174" s="69">
        <v>0</v>
      </c>
      <c r="V174" s="69">
        <v>9</v>
      </c>
      <c r="W174" s="69">
        <v>0.316</v>
      </c>
      <c r="X174" s="69">
        <v>0.33300000000000002</v>
      </c>
      <c r="Y174" s="69">
        <v>0.36799999999999999</v>
      </c>
      <c r="Z174" s="69">
        <v>69.2</v>
      </c>
    </row>
    <row r="175" spans="1:26" ht="17" x14ac:dyDescent="0.2">
      <c r="A175" s="13" t="s">
        <v>112</v>
      </c>
      <c r="B175" s="69">
        <v>12</v>
      </c>
      <c r="C175" s="69">
        <v>11</v>
      </c>
      <c r="D175" s="69">
        <v>47</v>
      </c>
      <c r="E175" s="69">
        <v>37</v>
      </c>
      <c r="F175" s="69">
        <v>10</v>
      </c>
      <c r="G175" s="69">
        <v>10</v>
      </c>
      <c r="H175" s="69">
        <v>1</v>
      </c>
      <c r="I175" s="69">
        <v>0</v>
      </c>
      <c r="J175" s="69">
        <v>5</v>
      </c>
      <c r="K175" s="69">
        <v>10</v>
      </c>
      <c r="L175" s="69">
        <v>9</v>
      </c>
      <c r="M175" s="69">
        <v>2</v>
      </c>
      <c r="N175" s="69">
        <v>0</v>
      </c>
      <c r="O175" s="69">
        <v>12</v>
      </c>
      <c r="P175" s="69">
        <v>0</v>
      </c>
      <c r="Q175" s="69">
        <v>0</v>
      </c>
      <c r="R175" s="69">
        <v>1</v>
      </c>
      <c r="S175" s="69">
        <v>0</v>
      </c>
      <c r="T175" s="69">
        <v>0</v>
      </c>
      <c r="U175" s="69">
        <v>0</v>
      </c>
      <c r="V175" s="69">
        <v>7</v>
      </c>
      <c r="W175" s="69">
        <v>0.27</v>
      </c>
      <c r="X175" s="69">
        <v>0.41299999999999998</v>
      </c>
      <c r="Y175" s="69">
        <v>0.70299999999999996</v>
      </c>
      <c r="Z175" s="69">
        <v>58.3</v>
      </c>
    </row>
    <row r="176" spans="1:26" ht="17" x14ac:dyDescent="0.2">
      <c r="A176" s="13" t="s">
        <v>373</v>
      </c>
      <c r="B176" s="69">
        <v>13</v>
      </c>
      <c r="C176" s="69">
        <v>10</v>
      </c>
      <c r="D176" s="69">
        <v>44</v>
      </c>
      <c r="E176" s="69">
        <v>37</v>
      </c>
      <c r="F176" s="69">
        <v>5</v>
      </c>
      <c r="G176" s="69">
        <v>8</v>
      </c>
      <c r="H176" s="69">
        <v>2</v>
      </c>
      <c r="I176" s="69">
        <v>0</v>
      </c>
      <c r="J176" s="69">
        <v>0</v>
      </c>
      <c r="K176" s="69">
        <v>2</v>
      </c>
      <c r="L176" s="69">
        <v>5</v>
      </c>
      <c r="M176" s="69">
        <v>0</v>
      </c>
      <c r="N176" s="69">
        <v>1</v>
      </c>
      <c r="O176" s="69">
        <v>7</v>
      </c>
      <c r="P176" s="69">
        <v>0</v>
      </c>
      <c r="Q176" s="69">
        <v>1</v>
      </c>
      <c r="R176" s="69">
        <v>1</v>
      </c>
      <c r="S176" s="69">
        <v>0</v>
      </c>
      <c r="T176" s="69">
        <v>1</v>
      </c>
      <c r="U176" s="69">
        <v>0</v>
      </c>
      <c r="V176" s="69">
        <v>6</v>
      </c>
      <c r="W176" s="69">
        <v>0.216</v>
      </c>
      <c r="X176" s="69">
        <v>0.32600000000000001</v>
      </c>
      <c r="Y176" s="69">
        <v>0.27</v>
      </c>
      <c r="Z176" s="69">
        <v>46.2</v>
      </c>
    </row>
    <row r="177" spans="1:26" ht="17" x14ac:dyDescent="0.2">
      <c r="A177" s="13" t="s">
        <v>304</v>
      </c>
      <c r="B177" s="69">
        <v>12</v>
      </c>
      <c r="C177" s="69">
        <v>9</v>
      </c>
      <c r="D177" s="69">
        <v>42</v>
      </c>
      <c r="E177" s="69">
        <v>37</v>
      </c>
      <c r="F177" s="69">
        <v>8</v>
      </c>
      <c r="G177" s="69">
        <v>9</v>
      </c>
      <c r="H177" s="69">
        <v>2</v>
      </c>
      <c r="I177" s="69">
        <v>0</v>
      </c>
      <c r="J177" s="69">
        <v>4</v>
      </c>
      <c r="K177" s="69">
        <v>7</v>
      </c>
      <c r="L177" s="69">
        <v>4</v>
      </c>
      <c r="M177" s="69">
        <v>1</v>
      </c>
      <c r="N177" s="69">
        <v>0</v>
      </c>
      <c r="O177" s="69">
        <v>4</v>
      </c>
      <c r="P177" s="69">
        <v>0</v>
      </c>
      <c r="Q177" s="69">
        <v>0</v>
      </c>
      <c r="R177" s="69">
        <v>0</v>
      </c>
      <c r="S177" s="69">
        <v>1</v>
      </c>
      <c r="T177" s="69">
        <v>2</v>
      </c>
      <c r="U177" s="69">
        <v>0</v>
      </c>
      <c r="V177" s="69">
        <v>6</v>
      </c>
      <c r="W177" s="69">
        <v>0.24299999999999999</v>
      </c>
      <c r="X177" s="69">
        <v>0.31</v>
      </c>
      <c r="Y177" s="69">
        <v>0.622</v>
      </c>
      <c r="Z177" s="69">
        <v>50</v>
      </c>
    </row>
    <row r="178" spans="1:26" ht="17" x14ac:dyDescent="0.2">
      <c r="A178" s="13" t="s">
        <v>636</v>
      </c>
      <c r="B178" s="69">
        <v>10</v>
      </c>
      <c r="C178" s="69">
        <v>10</v>
      </c>
      <c r="D178" s="69">
        <v>41</v>
      </c>
      <c r="E178" s="69">
        <v>37</v>
      </c>
      <c r="F178" s="69">
        <v>6</v>
      </c>
      <c r="G178" s="69">
        <v>13</v>
      </c>
      <c r="H178" s="69">
        <v>2</v>
      </c>
      <c r="I178" s="69">
        <v>0</v>
      </c>
      <c r="J178" s="69">
        <v>1</v>
      </c>
      <c r="K178" s="69">
        <v>2</v>
      </c>
      <c r="L178" s="69">
        <v>4</v>
      </c>
      <c r="M178" s="69">
        <v>0</v>
      </c>
      <c r="N178" s="69">
        <v>0</v>
      </c>
      <c r="O178" s="69">
        <v>2</v>
      </c>
      <c r="P178" s="69">
        <v>1</v>
      </c>
      <c r="Q178" s="69">
        <v>1</v>
      </c>
      <c r="R178" s="69">
        <v>0</v>
      </c>
      <c r="S178" s="69">
        <v>0</v>
      </c>
      <c r="T178" s="69">
        <v>1</v>
      </c>
      <c r="U178" s="69">
        <v>0</v>
      </c>
      <c r="V178" s="69">
        <v>8</v>
      </c>
      <c r="W178" s="69">
        <v>0.35099999999999998</v>
      </c>
      <c r="X178" s="69">
        <v>0.41499999999999998</v>
      </c>
      <c r="Y178" s="69">
        <v>0.48599999999999999</v>
      </c>
      <c r="Z178" s="69">
        <v>80</v>
      </c>
    </row>
    <row r="179" spans="1:26" ht="17" x14ac:dyDescent="0.2">
      <c r="A179" s="13" t="s">
        <v>220</v>
      </c>
      <c r="B179" s="69">
        <v>11</v>
      </c>
      <c r="C179" s="69">
        <v>10</v>
      </c>
      <c r="D179" s="69">
        <v>41</v>
      </c>
      <c r="E179" s="69">
        <v>37</v>
      </c>
      <c r="F179" s="69">
        <v>1</v>
      </c>
      <c r="G179" s="69">
        <v>13</v>
      </c>
      <c r="H179" s="69">
        <v>3</v>
      </c>
      <c r="I179" s="69">
        <v>0</v>
      </c>
      <c r="J179" s="69">
        <v>1</v>
      </c>
      <c r="K179" s="69">
        <v>6</v>
      </c>
      <c r="L179" s="69">
        <v>0</v>
      </c>
      <c r="M179" s="69">
        <v>0</v>
      </c>
      <c r="N179" s="69">
        <v>2</v>
      </c>
      <c r="O179" s="69">
        <v>8</v>
      </c>
      <c r="P179" s="69">
        <v>1</v>
      </c>
      <c r="Q179" s="69">
        <v>3</v>
      </c>
      <c r="R179" s="69">
        <v>1</v>
      </c>
      <c r="S179" s="69">
        <v>1</v>
      </c>
      <c r="T179" s="69">
        <v>1</v>
      </c>
      <c r="U179" s="69">
        <v>0</v>
      </c>
      <c r="V179" s="69">
        <v>7</v>
      </c>
      <c r="W179" s="69">
        <v>0.35099999999999998</v>
      </c>
      <c r="X179" s="69">
        <v>0.375</v>
      </c>
      <c r="Y179" s="69">
        <v>0.51400000000000001</v>
      </c>
      <c r="Z179" s="69">
        <v>63.6</v>
      </c>
    </row>
    <row r="180" spans="1:26" ht="17" x14ac:dyDescent="0.2">
      <c r="A180" s="13" t="s">
        <v>367</v>
      </c>
      <c r="B180" s="69">
        <v>13</v>
      </c>
      <c r="C180" s="69">
        <v>10</v>
      </c>
      <c r="D180" s="69">
        <v>40</v>
      </c>
      <c r="E180" s="69">
        <v>37</v>
      </c>
      <c r="F180" s="69">
        <v>4</v>
      </c>
      <c r="G180" s="69">
        <v>8</v>
      </c>
      <c r="H180" s="69">
        <v>0</v>
      </c>
      <c r="I180" s="69">
        <v>2</v>
      </c>
      <c r="J180" s="69">
        <v>0</v>
      </c>
      <c r="K180" s="69">
        <v>4</v>
      </c>
      <c r="L180" s="69">
        <v>1</v>
      </c>
      <c r="M180" s="69">
        <v>0</v>
      </c>
      <c r="N180" s="69">
        <v>0</v>
      </c>
      <c r="O180" s="69">
        <v>9</v>
      </c>
      <c r="P180" s="69">
        <v>1</v>
      </c>
      <c r="Q180" s="69">
        <v>0</v>
      </c>
      <c r="R180" s="69">
        <v>0</v>
      </c>
      <c r="S180" s="69">
        <v>2</v>
      </c>
      <c r="T180" s="69">
        <v>1</v>
      </c>
      <c r="U180" s="69">
        <v>0</v>
      </c>
      <c r="V180" s="69">
        <v>6</v>
      </c>
      <c r="W180" s="69">
        <v>0.216</v>
      </c>
      <c r="X180" s="69">
        <v>0.22500000000000001</v>
      </c>
      <c r="Y180" s="69">
        <v>0.32400000000000001</v>
      </c>
      <c r="Z180" s="69">
        <v>46.2</v>
      </c>
    </row>
    <row r="181" spans="1:26" ht="17" x14ac:dyDescent="0.2">
      <c r="A181" s="13" t="s">
        <v>402</v>
      </c>
      <c r="B181" s="69">
        <v>11</v>
      </c>
      <c r="C181" s="69">
        <v>10</v>
      </c>
      <c r="D181" s="69">
        <v>40</v>
      </c>
      <c r="E181" s="69">
        <v>37</v>
      </c>
      <c r="F181" s="69">
        <v>3</v>
      </c>
      <c r="G181" s="69">
        <v>9</v>
      </c>
      <c r="H181" s="69">
        <v>3</v>
      </c>
      <c r="I181" s="69">
        <v>1</v>
      </c>
      <c r="J181" s="69">
        <v>0</v>
      </c>
      <c r="K181" s="69">
        <v>3</v>
      </c>
      <c r="L181" s="69">
        <v>3</v>
      </c>
      <c r="M181" s="69">
        <v>0</v>
      </c>
      <c r="N181" s="69">
        <v>0</v>
      </c>
      <c r="O181" s="69">
        <v>2</v>
      </c>
      <c r="P181" s="69">
        <v>0</v>
      </c>
      <c r="Q181" s="69">
        <v>0</v>
      </c>
      <c r="R181" s="69">
        <v>0</v>
      </c>
      <c r="S181" s="69">
        <v>0</v>
      </c>
      <c r="T181" s="69">
        <v>2</v>
      </c>
      <c r="U181" s="69">
        <v>0</v>
      </c>
      <c r="V181" s="69">
        <v>7</v>
      </c>
      <c r="W181" s="69">
        <v>0.24299999999999999</v>
      </c>
      <c r="X181" s="69">
        <v>0.3</v>
      </c>
      <c r="Y181" s="69">
        <v>0.378</v>
      </c>
      <c r="Z181" s="69">
        <v>63.6</v>
      </c>
    </row>
    <row r="182" spans="1:26" ht="17" x14ac:dyDescent="0.2">
      <c r="A182" s="13" t="s">
        <v>664</v>
      </c>
      <c r="B182" s="69">
        <v>13</v>
      </c>
      <c r="C182" s="69">
        <v>11</v>
      </c>
      <c r="D182" s="69">
        <v>40</v>
      </c>
      <c r="E182" s="69">
        <v>37</v>
      </c>
      <c r="F182" s="69">
        <v>2</v>
      </c>
      <c r="G182" s="69">
        <v>9</v>
      </c>
      <c r="H182" s="69">
        <v>1</v>
      </c>
      <c r="I182" s="69">
        <v>0</v>
      </c>
      <c r="J182" s="69">
        <v>0</v>
      </c>
      <c r="K182" s="69">
        <v>5</v>
      </c>
      <c r="L182" s="69">
        <v>3</v>
      </c>
      <c r="M182" s="69">
        <v>1</v>
      </c>
      <c r="N182" s="69">
        <v>0</v>
      </c>
      <c r="O182" s="69">
        <v>12</v>
      </c>
      <c r="P182" s="69">
        <v>0</v>
      </c>
      <c r="Q182" s="69">
        <v>0</v>
      </c>
      <c r="R182" s="69">
        <v>0</v>
      </c>
      <c r="S182" s="69">
        <v>0</v>
      </c>
      <c r="T182" s="69">
        <v>1</v>
      </c>
      <c r="U182" s="69">
        <v>0</v>
      </c>
      <c r="V182" s="69">
        <v>5</v>
      </c>
      <c r="W182" s="69">
        <v>0.24299999999999999</v>
      </c>
      <c r="X182" s="69">
        <v>0.3</v>
      </c>
      <c r="Y182" s="69">
        <v>0.27</v>
      </c>
      <c r="Z182" s="69">
        <v>38.5</v>
      </c>
    </row>
    <row r="183" spans="1:26" ht="17" x14ac:dyDescent="0.2">
      <c r="A183" s="13" t="s">
        <v>294</v>
      </c>
      <c r="B183" s="69">
        <v>12</v>
      </c>
      <c r="C183" s="69">
        <v>7</v>
      </c>
      <c r="D183" s="69">
        <v>37</v>
      </c>
      <c r="E183" s="69">
        <v>37</v>
      </c>
      <c r="F183" s="69">
        <v>10</v>
      </c>
      <c r="G183" s="69">
        <v>13</v>
      </c>
      <c r="H183" s="69">
        <v>3</v>
      </c>
      <c r="I183" s="69">
        <v>0</v>
      </c>
      <c r="J183" s="69">
        <v>1</v>
      </c>
      <c r="K183" s="69">
        <v>4</v>
      </c>
      <c r="L183" s="69">
        <v>0</v>
      </c>
      <c r="M183" s="69">
        <v>0</v>
      </c>
      <c r="N183" s="69">
        <v>0</v>
      </c>
      <c r="O183" s="69">
        <v>8</v>
      </c>
      <c r="P183" s="69">
        <v>1</v>
      </c>
      <c r="Q183" s="69">
        <v>1</v>
      </c>
      <c r="R183" s="69">
        <v>0</v>
      </c>
      <c r="S183" s="69">
        <v>0</v>
      </c>
      <c r="T183" s="69">
        <v>0</v>
      </c>
      <c r="U183" s="69">
        <v>0</v>
      </c>
      <c r="V183" s="69">
        <v>9</v>
      </c>
      <c r="W183" s="69">
        <v>0.35099999999999998</v>
      </c>
      <c r="X183" s="69">
        <v>0.35099999999999998</v>
      </c>
      <c r="Y183" s="69">
        <v>0.51400000000000001</v>
      </c>
      <c r="Z183" s="69">
        <v>75</v>
      </c>
    </row>
    <row r="184" spans="1:26" ht="17" x14ac:dyDescent="0.2">
      <c r="A184" s="13" t="s">
        <v>265</v>
      </c>
      <c r="B184" s="69">
        <v>11</v>
      </c>
      <c r="C184" s="69">
        <v>10</v>
      </c>
      <c r="D184" s="69">
        <v>43</v>
      </c>
      <c r="E184" s="69">
        <v>36</v>
      </c>
      <c r="F184" s="69">
        <v>2</v>
      </c>
      <c r="G184" s="69">
        <v>6</v>
      </c>
      <c r="H184" s="69">
        <v>0</v>
      </c>
      <c r="I184" s="69">
        <v>0</v>
      </c>
      <c r="J184" s="69">
        <v>0</v>
      </c>
      <c r="K184" s="69">
        <v>2</v>
      </c>
      <c r="L184" s="69">
        <v>7</v>
      </c>
      <c r="M184" s="69">
        <v>0</v>
      </c>
      <c r="N184" s="69">
        <v>0</v>
      </c>
      <c r="O184" s="69">
        <v>5</v>
      </c>
      <c r="P184" s="69">
        <v>4</v>
      </c>
      <c r="Q184" s="69">
        <v>2</v>
      </c>
      <c r="R184" s="69">
        <v>0</v>
      </c>
      <c r="S184" s="69">
        <v>0</v>
      </c>
      <c r="T184" s="69">
        <v>1</v>
      </c>
      <c r="U184" s="69">
        <v>0</v>
      </c>
      <c r="V184" s="69">
        <v>4</v>
      </c>
      <c r="W184" s="69">
        <v>0.16700000000000001</v>
      </c>
      <c r="X184" s="69">
        <v>0.30199999999999999</v>
      </c>
      <c r="Y184" s="69">
        <v>0.16700000000000001</v>
      </c>
      <c r="Z184" s="69">
        <v>36.4</v>
      </c>
    </row>
    <row r="185" spans="1:26" ht="17" x14ac:dyDescent="0.2">
      <c r="A185" s="13" t="s">
        <v>306</v>
      </c>
      <c r="B185" s="69">
        <v>13</v>
      </c>
      <c r="C185" s="69">
        <v>12</v>
      </c>
      <c r="D185" s="69">
        <v>42</v>
      </c>
      <c r="E185" s="69">
        <v>36</v>
      </c>
      <c r="F185" s="69">
        <v>3</v>
      </c>
      <c r="G185" s="69">
        <v>5</v>
      </c>
      <c r="H185" s="69">
        <v>1</v>
      </c>
      <c r="I185" s="69">
        <v>0</v>
      </c>
      <c r="J185" s="69">
        <v>0</v>
      </c>
      <c r="K185" s="69">
        <v>3</v>
      </c>
      <c r="L185" s="69">
        <v>3</v>
      </c>
      <c r="M185" s="69">
        <v>1</v>
      </c>
      <c r="N185" s="69">
        <v>0</v>
      </c>
      <c r="O185" s="69">
        <v>4</v>
      </c>
      <c r="P185" s="69">
        <v>1</v>
      </c>
      <c r="Q185" s="69">
        <v>0</v>
      </c>
      <c r="R185" s="69">
        <v>0</v>
      </c>
      <c r="S185" s="69">
        <v>3</v>
      </c>
      <c r="T185" s="69">
        <v>1</v>
      </c>
      <c r="U185" s="69">
        <v>0</v>
      </c>
      <c r="V185" s="69">
        <v>5</v>
      </c>
      <c r="W185" s="69">
        <v>0.13900000000000001</v>
      </c>
      <c r="X185" s="69">
        <v>0.19</v>
      </c>
      <c r="Y185" s="69">
        <v>0.16700000000000001</v>
      </c>
      <c r="Z185" s="69">
        <v>38.5</v>
      </c>
    </row>
    <row r="186" spans="1:26" ht="17" x14ac:dyDescent="0.2">
      <c r="A186" s="13" t="s">
        <v>350</v>
      </c>
      <c r="B186" s="69">
        <v>10</v>
      </c>
      <c r="C186" s="69">
        <v>10</v>
      </c>
      <c r="D186" s="69">
        <v>41</v>
      </c>
      <c r="E186" s="69">
        <v>36</v>
      </c>
      <c r="F186" s="69">
        <v>8</v>
      </c>
      <c r="G186" s="69">
        <v>13</v>
      </c>
      <c r="H186" s="69">
        <v>3</v>
      </c>
      <c r="I186" s="69">
        <v>0</v>
      </c>
      <c r="J186" s="69">
        <v>2</v>
      </c>
      <c r="K186" s="69">
        <v>9</v>
      </c>
      <c r="L186" s="69">
        <v>3</v>
      </c>
      <c r="M186" s="69">
        <v>0</v>
      </c>
      <c r="N186" s="69">
        <v>1</v>
      </c>
      <c r="O186" s="69">
        <v>1</v>
      </c>
      <c r="P186" s="69">
        <v>1</v>
      </c>
      <c r="Q186" s="69">
        <v>0</v>
      </c>
      <c r="R186" s="69">
        <v>0</v>
      </c>
      <c r="S186" s="69">
        <v>1</v>
      </c>
      <c r="T186" s="69">
        <v>2</v>
      </c>
      <c r="U186" s="69">
        <v>0</v>
      </c>
      <c r="V186" s="69">
        <v>10</v>
      </c>
      <c r="W186" s="69">
        <v>0.36099999999999999</v>
      </c>
      <c r="X186" s="69">
        <v>0.41499999999999998</v>
      </c>
      <c r="Y186" s="69">
        <v>0.61099999999999999</v>
      </c>
      <c r="Z186" s="69">
        <v>100</v>
      </c>
    </row>
    <row r="187" spans="1:26" ht="17" x14ac:dyDescent="0.2">
      <c r="A187" s="13" t="s">
        <v>250</v>
      </c>
      <c r="B187" s="69">
        <v>10</v>
      </c>
      <c r="C187" s="69">
        <v>9</v>
      </c>
      <c r="D187" s="69">
        <v>40</v>
      </c>
      <c r="E187" s="69">
        <v>36</v>
      </c>
      <c r="F187" s="69">
        <v>9</v>
      </c>
      <c r="G187" s="69">
        <v>13</v>
      </c>
      <c r="H187" s="69">
        <v>2</v>
      </c>
      <c r="I187" s="69">
        <v>0</v>
      </c>
      <c r="J187" s="69">
        <v>4</v>
      </c>
      <c r="K187" s="69">
        <v>5</v>
      </c>
      <c r="L187" s="69">
        <v>4</v>
      </c>
      <c r="M187" s="69">
        <v>1</v>
      </c>
      <c r="N187" s="69">
        <v>0</v>
      </c>
      <c r="O187" s="69">
        <v>10</v>
      </c>
      <c r="P187" s="69">
        <v>0</v>
      </c>
      <c r="Q187" s="69">
        <v>0</v>
      </c>
      <c r="R187" s="69">
        <v>0</v>
      </c>
      <c r="S187" s="69">
        <v>0</v>
      </c>
      <c r="T187" s="69">
        <v>1</v>
      </c>
      <c r="U187" s="69">
        <v>0</v>
      </c>
      <c r="V187" s="69">
        <v>8</v>
      </c>
      <c r="W187" s="69">
        <v>0.36099999999999999</v>
      </c>
      <c r="X187" s="69">
        <v>0.42499999999999999</v>
      </c>
      <c r="Y187" s="69">
        <v>0.75</v>
      </c>
      <c r="Z187" s="69">
        <v>80</v>
      </c>
    </row>
    <row r="188" spans="1:26" ht="17" x14ac:dyDescent="0.2">
      <c r="A188" s="13" t="s">
        <v>389</v>
      </c>
      <c r="B188" s="69">
        <v>11</v>
      </c>
      <c r="C188" s="69">
        <v>10</v>
      </c>
      <c r="D188" s="69">
        <v>40</v>
      </c>
      <c r="E188" s="69">
        <v>36</v>
      </c>
      <c r="F188" s="69">
        <v>2</v>
      </c>
      <c r="G188" s="69">
        <v>12</v>
      </c>
      <c r="H188" s="69">
        <v>2</v>
      </c>
      <c r="I188" s="69">
        <v>0</v>
      </c>
      <c r="J188" s="69">
        <v>1</v>
      </c>
      <c r="K188" s="69">
        <v>4</v>
      </c>
      <c r="L188" s="69">
        <v>3</v>
      </c>
      <c r="M188" s="69">
        <v>0</v>
      </c>
      <c r="N188" s="69">
        <v>0</v>
      </c>
      <c r="O188" s="69">
        <v>4</v>
      </c>
      <c r="P188" s="69">
        <v>0</v>
      </c>
      <c r="Q188" s="69">
        <v>0</v>
      </c>
      <c r="R188" s="69">
        <v>0</v>
      </c>
      <c r="S188" s="69">
        <v>1</v>
      </c>
      <c r="T188" s="69">
        <v>2</v>
      </c>
      <c r="U188" s="69">
        <v>0</v>
      </c>
      <c r="V188" s="69">
        <v>8</v>
      </c>
      <c r="W188" s="69">
        <v>0.33300000000000002</v>
      </c>
      <c r="X188" s="69">
        <v>0.375</v>
      </c>
      <c r="Y188" s="69">
        <v>0.47199999999999998</v>
      </c>
      <c r="Z188" s="69">
        <v>72.7</v>
      </c>
    </row>
    <row r="189" spans="1:26" ht="17" x14ac:dyDescent="0.2">
      <c r="A189" s="13" t="s">
        <v>189</v>
      </c>
      <c r="B189" s="69">
        <v>12</v>
      </c>
      <c r="C189" s="69">
        <v>9</v>
      </c>
      <c r="D189" s="69">
        <v>39</v>
      </c>
      <c r="E189" s="69">
        <v>36</v>
      </c>
      <c r="F189" s="69">
        <v>7</v>
      </c>
      <c r="G189" s="69">
        <v>9</v>
      </c>
      <c r="H189" s="69">
        <v>2</v>
      </c>
      <c r="I189" s="69">
        <v>2</v>
      </c>
      <c r="J189" s="69">
        <v>1</v>
      </c>
      <c r="K189" s="69">
        <v>2</v>
      </c>
      <c r="L189" s="69">
        <v>3</v>
      </c>
      <c r="M189" s="69">
        <v>1</v>
      </c>
      <c r="N189" s="69">
        <v>0</v>
      </c>
      <c r="O189" s="69">
        <v>7</v>
      </c>
      <c r="P189" s="69">
        <v>1</v>
      </c>
      <c r="Q189" s="69">
        <v>0</v>
      </c>
      <c r="R189" s="69">
        <v>0</v>
      </c>
      <c r="S189" s="69">
        <v>0</v>
      </c>
      <c r="T189" s="69">
        <v>0</v>
      </c>
      <c r="U189" s="69">
        <v>0</v>
      </c>
      <c r="V189" s="69">
        <v>7</v>
      </c>
      <c r="W189" s="69">
        <v>0.25</v>
      </c>
      <c r="X189" s="69">
        <v>0.308</v>
      </c>
      <c r="Y189" s="69">
        <v>0.5</v>
      </c>
      <c r="Z189" s="69">
        <v>58.3</v>
      </c>
    </row>
    <row r="190" spans="1:26" ht="17" x14ac:dyDescent="0.2">
      <c r="A190" s="68" t="s">
        <v>27</v>
      </c>
      <c r="B190" s="68" t="s">
        <v>28</v>
      </c>
      <c r="C190" s="68" t="s">
        <v>29</v>
      </c>
      <c r="D190" s="68" t="s">
        <v>168</v>
      </c>
      <c r="E190" s="68" t="s">
        <v>25</v>
      </c>
      <c r="F190" s="68" t="s">
        <v>23</v>
      </c>
      <c r="G190" s="68" t="s">
        <v>30</v>
      </c>
      <c r="H190" s="68" t="s">
        <v>10</v>
      </c>
      <c r="I190" s="68" t="s">
        <v>11</v>
      </c>
      <c r="J190" s="68" t="s">
        <v>1</v>
      </c>
      <c r="K190" s="68" t="s">
        <v>2</v>
      </c>
      <c r="L190" s="68" t="s">
        <v>31</v>
      </c>
      <c r="M190" s="68" t="s">
        <v>32</v>
      </c>
      <c r="N190" s="68" t="s">
        <v>33</v>
      </c>
      <c r="O190" s="68" t="s">
        <v>34</v>
      </c>
      <c r="P190" s="68" t="s">
        <v>3</v>
      </c>
      <c r="Q190" s="68" t="s">
        <v>35</v>
      </c>
      <c r="R190" s="68" t="s">
        <v>36</v>
      </c>
      <c r="S190" s="68" t="s">
        <v>37</v>
      </c>
      <c r="T190" s="68" t="s">
        <v>38</v>
      </c>
      <c r="U190" s="68" t="s">
        <v>39</v>
      </c>
      <c r="V190" s="68" t="s">
        <v>169</v>
      </c>
      <c r="W190" s="68" t="s">
        <v>0</v>
      </c>
      <c r="X190" s="68" t="s">
        <v>40</v>
      </c>
      <c r="Y190" s="68" t="s">
        <v>41</v>
      </c>
      <c r="Z190" s="68" t="s">
        <v>170</v>
      </c>
    </row>
    <row r="191" spans="1:26" ht="17" x14ac:dyDescent="0.2">
      <c r="A191" s="13" t="s">
        <v>424</v>
      </c>
      <c r="B191" s="69">
        <v>12</v>
      </c>
      <c r="C191" s="69">
        <v>8</v>
      </c>
      <c r="D191" s="69">
        <v>40</v>
      </c>
      <c r="E191" s="69">
        <v>35</v>
      </c>
      <c r="F191" s="69">
        <v>4</v>
      </c>
      <c r="G191" s="69">
        <v>11</v>
      </c>
      <c r="H191" s="69">
        <v>1</v>
      </c>
      <c r="I191" s="69">
        <v>0</v>
      </c>
      <c r="J191" s="69">
        <v>0</v>
      </c>
      <c r="K191" s="69">
        <v>3</v>
      </c>
      <c r="L191" s="69">
        <v>2</v>
      </c>
      <c r="M191" s="69">
        <v>0</v>
      </c>
      <c r="N191" s="69">
        <v>1</v>
      </c>
      <c r="O191" s="69">
        <v>5</v>
      </c>
      <c r="P191" s="69">
        <v>2</v>
      </c>
      <c r="Q191" s="69">
        <v>2</v>
      </c>
      <c r="R191" s="69">
        <v>1</v>
      </c>
      <c r="S191" s="69">
        <v>1</v>
      </c>
      <c r="T191" s="69">
        <v>0</v>
      </c>
      <c r="U191" s="69">
        <v>0</v>
      </c>
      <c r="V191" s="69">
        <v>8</v>
      </c>
      <c r="W191" s="69">
        <v>0.314</v>
      </c>
      <c r="X191" s="69">
        <v>0.35899999999999999</v>
      </c>
      <c r="Y191" s="69">
        <v>0.34300000000000003</v>
      </c>
      <c r="Z191" s="69">
        <v>66.7</v>
      </c>
    </row>
    <row r="192" spans="1:26" ht="17" x14ac:dyDescent="0.2">
      <c r="A192" s="13" t="s">
        <v>329</v>
      </c>
      <c r="B192" s="69">
        <v>9</v>
      </c>
      <c r="C192" s="69">
        <v>9</v>
      </c>
      <c r="D192" s="69">
        <v>40</v>
      </c>
      <c r="E192" s="69">
        <v>35</v>
      </c>
      <c r="F192" s="69">
        <v>3</v>
      </c>
      <c r="G192" s="69">
        <v>9</v>
      </c>
      <c r="H192" s="69">
        <v>3</v>
      </c>
      <c r="I192" s="69">
        <v>0</v>
      </c>
      <c r="J192" s="69">
        <v>0</v>
      </c>
      <c r="K192" s="69">
        <v>2</v>
      </c>
      <c r="L192" s="69">
        <v>4</v>
      </c>
      <c r="M192" s="69">
        <v>1</v>
      </c>
      <c r="N192" s="69">
        <v>0</v>
      </c>
      <c r="O192" s="69">
        <v>7</v>
      </c>
      <c r="P192" s="69">
        <v>0</v>
      </c>
      <c r="Q192" s="69">
        <v>0</v>
      </c>
      <c r="R192" s="69">
        <v>0</v>
      </c>
      <c r="S192" s="69">
        <v>1</v>
      </c>
      <c r="T192" s="69">
        <v>1</v>
      </c>
      <c r="U192" s="69">
        <v>0</v>
      </c>
      <c r="V192" s="69">
        <v>4</v>
      </c>
      <c r="W192" s="69">
        <v>0.25700000000000001</v>
      </c>
      <c r="X192" s="69">
        <v>0.32500000000000001</v>
      </c>
      <c r="Y192" s="69">
        <v>0.34300000000000003</v>
      </c>
      <c r="Z192" s="69">
        <v>44.4</v>
      </c>
    </row>
    <row r="193" spans="1:26" ht="17" x14ac:dyDescent="0.2">
      <c r="A193" s="13" t="s">
        <v>87</v>
      </c>
      <c r="B193" s="69">
        <v>12</v>
      </c>
      <c r="C193" s="69">
        <v>8</v>
      </c>
      <c r="D193" s="69">
        <v>39</v>
      </c>
      <c r="E193" s="69">
        <v>35</v>
      </c>
      <c r="F193" s="69">
        <v>6</v>
      </c>
      <c r="G193" s="69">
        <v>9</v>
      </c>
      <c r="H193" s="69">
        <v>3</v>
      </c>
      <c r="I193" s="69">
        <v>0</v>
      </c>
      <c r="J193" s="69">
        <v>0</v>
      </c>
      <c r="K193" s="69">
        <v>2</v>
      </c>
      <c r="L193" s="69">
        <v>3</v>
      </c>
      <c r="M193" s="69">
        <v>0</v>
      </c>
      <c r="N193" s="69">
        <v>0</v>
      </c>
      <c r="O193" s="69">
        <v>8</v>
      </c>
      <c r="P193" s="69">
        <v>0</v>
      </c>
      <c r="Q193" s="69">
        <v>0</v>
      </c>
      <c r="R193" s="69">
        <v>0</v>
      </c>
      <c r="S193" s="69">
        <v>1</v>
      </c>
      <c r="T193" s="69">
        <v>2</v>
      </c>
      <c r="U193" s="69">
        <v>0</v>
      </c>
      <c r="V193" s="69">
        <v>7</v>
      </c>
      <c r="W193" s="69">
        <v>0.25700000000000001</v>
      </c>
      <c r="X193" s="69">
        <v>0.308</v>
      </c>
      <c r="Y193" s="69">
        <v>0.34300000000000003</v>
      </c>
      <c r="Z193" s="69">
        <v>58.3</v>
      </c>
    </row>
    <row r="194" spans="1:26" ht="17" x14ac:dyDescent="0.2">
      <c r="A194" s="13" t="s">
        <v>672</v>
      </c>
      <c r="B194" s="69">
        <v>12</v>
      </c>
      <c r="C194" s="69">
        <v>9</v>
      </c>
      <c r="D194" s="69">
        <v>37</v>
      </c>
      <c r="E194" s="69">
        <v>35</v>
      </c>
      <c r="F194" s="69">
        <v>5</v>
      </c>
      <c r="G194" s="69">
        <v>10</v>
      </c>
      <c r="H194" s="69">
        <v>3</v>
      </c>
      <c r="I194" s="69">
        <v>1</v>
      </c>
      <c r="J194" s="69">
        <v>2</v>
      </c>
      <c r="K194" s="69">
        <v>10</v>
      </c>
      <c r="L194" s="69">
        <v>2</v>
      </c>
      <c r="M194" s="69">
        <v>1</v>
      </c>
      <c r="N194" s="69">
        <v>0</v>
      </c>
      <c r="O194" s="69">
        <v>2</v>
      </c>
      <c r="P194" s="69">
        <v>0</v>
      </c>
      <c r="Q194" s="69">
        <v>1</v>
      </c>
      <c r="R194" s="69">
        <v>0</v>
      </c>
      <c r="S194" s="69">
        <v>0</v>
      </c>
      <c r="T194" s="69">
        <v>0</v>
      </c>
      <c r="U194" s="69">
        <v>0</v>
      </c>
      <c r="V194" s="69">
        <v>7</v>
      </c>
      <c r="W194" s="69">
        <v>0.28599999999999998</v>
      </c>
      <c r="X194" s="69">
        <v>0.32400000000000001</v>
      </c>
      <c r="Y194" s="69">
        <v>0.6</v>
      </c>
      <c r="Z194" s="69">
        <v>58.3</v>
      </c>
    </row>
    <row r="195" spans="1:26" ht="17" x14ac:dyDescent="0.2">
      <c r="A195" s="13" t="s">
        <v>173</v>
      </c>
      <c r="B195" s="69">
        <v>10</v>
      </c>
      <c r="C195" s="69">
        <v>9</v>
      </c>
      <c r="D195" s="69">
        <v>36</v>
      </c>
      <c r="E195" s="69">
        <v>35</v>
      </c>
      <c r="F195" s="69">
        <v>2</v>
      </c>
      <c r="G195" s="69">
        <v>9</v>
      </c>
      <c r="H195" s="69">
        <v>2</v>
      </c>
      <c r="I195" s="69">
        <v>1</v>
      </c>
      <c r="J195" s="69">
        <v>0</v>
      </c>
      <c r="K195" s="69">
        <v>5</v>
      </c>
      <c r="L195" s="69">
        <v>1</v>
      </c>
      <c r="M195" s="69">
        <v>0</v>
      </c>
      <c r="N195" s="69">
        <v>0</v>
      </c>
      <c r="O195" s="69">
        <v>3</v>
      </c>
      <c r="P195" s="69">
        <v>0</v>
      </c>
      <c r="Q195" s="69">
        <v>0</v>
      </c>
      <c r="R195" s="69">
        <v>0</v>
      </c>
      <c r="S195" s="69">
        <v>0</v>
      </c>
      <c r="T195" s="69">
        <v>0</v>
      </c>
      <c r="U195" s="69">
        <v>0</v>
      </c>
      <c r="V195" s="69">
        <v>5</v>
      </c>
      <c r="W195" s="69">
        <v>0.25700000000000001</v>
      </c>
      <c r="X195" s="69">
        <v>0.27800000000000002</v>
      </c>
      <c r="Y195" s="69">
        <v>0.371</v>
      </c>
      <c r="Z195" s="69">
        <v>50</v>
      </c>
    </row>
    <row r="196" spans="1:26" ht="17" x14ac:dyDescent="0.2">
      <c r="A196" s="13" t="s">
        <v>665</v>
      </c>
      <c r="B196" s="69">
        <v>12</v>
      </c>
      <c r="C196" s="69">
        <v>10</v>
      </c>
      <c r="D196" s="69">
        <v>40</v>
      </c>
      <c r="E196" s="69">
        <v>34</v>
      </c>
      <c r="F196" s="69">
        <v>4</v>
      </c>
      <c r="G196" s="69">
        <v>7</v>
      </c>
      <c r="H196" s="69">
        <v>5</v>
      </c>
      <c r="I196" s="69">
        <v>0</v>
      </c>
      <c r="J196" s="69">
        <v>0</v>
      </c>
      <c r="K196" s="69">
        <v>5</v>
      </c>
      <c r="L196" s="69">
        <v>5</v>
      </c>
      <c r="M196" s="69">
        <v>0</v>
      </c>
      <c r="N196" s="69">
        <v>0</v>
      </c>
      <c r="O196" s="69">
        <v>3</v>
      </c>
      <c r="P196" s="69">
        <v>1</v>
      </c>
      <c r="Q196" s="69">
        <v>0</v>
      </c>
      <c r="R196" s="69">
        <v>0</v>
      </c>
      <c r="S196" s="69">
        <v>1</v>
      </c>
      <c r="T196" s="69">
        <v>3</v>
      </c>
      <c r="U196" s="69">
        <v>0</v>
      </c>
      <c r="V196" s="69">
        <v>6</v>
      </c>
      <c r="W196" s="69">
        <v>0.20599999999999999</v>
      </c>
      <c r="X196" s="69">
        <v>0.3</v>
      </c>
      <c r="Y196" s="69">
        <v>0.35299999999999998</v>
      </c>
      <c r="Z196" s="69">
        <v>50</v>
      </c>
    </row>
    <row r="197" spans="1:26" ht="17" x14ac:dyDescent="0.2">
      <c r="A197" s="13" t="s">
        <v>215</v>
      </c>
      <c r="B197" s="69">
        <v>10</v>
      </c>
      <c r="C197" s="69">
        <v>9</v>
      </c>
      <c r="D197" s="69">
        <v>39</v>
      </c>
      <c r="E197" s="69">
        <v>34</v>
      </c>
      <c r="F197" s="69">
        <v>6</v>
      </c>
      <c r="G197" s="69">
        <v>8</v>
      </c>
      <c r="H197" s="69">
        <v>3</v>
      </c>
      <c r="I197" s="69">
        <v>0</v>
      </c>
      <c r="J197" s="69">
        <v>1</v>
      </c>
      <c r="K197" s="69">
        <v>5</v>
      </c>
      <c r="L197" s="69">
        <v>5</v>
      </c>
      <c r="M197" s="69">
        <v>1</v>
      </c>
      <c r="N197" s="69">
        <v>0</v>
      </c>
      <c r="O197" s="69">
        <v>6</v>
      </c>
      <c r="P197" s="69">
        <v>0</v>
      </c>
      <c r="Q197" s="69">
        <v>1</v>
      </c>
      <c r="R197" s="69">
        <v>0</v>
      </c>
      <c r="S197" s="69">
        <v>0</v>
      </c>
      <c r="T197" s="69">
        <v>0</v>
      </c>
      <c r="U197" s="69">
        <v>0</v>
      </c>
      <c r="V197" s="69">
        <v>6</v>
      </c>
      <c r="W197" s="69">
        <v>0.23499999999999999</v>
      </c>
      <c r="X197" s="69">
        <v>0.33300000000000002</v>
      </c>
      <c r="Y197" s="69">
        <v>0.41199999999999998</v>
      </c>
      <c r="Z197" s="69">
        <v>60</v>
      </c>
    </row>
    <row r="198" spans="1:26" ht="17" x14ac:dyDescent="0.2">
      <c r="A198" s="13" t="s">
        <v>175</v>
      </c>
      <c r="B198" s="69">
        <v>13</v>
      </c>
      <c r="C198" s="69">
        <v>11</v>
      </c>
      <c r="D198" s="69">
        <v>38</v>
      </c>
      <c r="E198" s="69">
        <v>34</v>
      </c>
      <c r="F198" s="69">
        <v>5</v>
      </c>
      <c r="G198" s="69">
        <v>11</v>
      </c>
      <c r="H198" s="69">
        <v>3</v>
      </c>
      <c r="I198" s="69">
        <v>0</v>
      </c>
      <c r="J198" s="69">
        <v>0</v>
      </c>
      <c r="K198" s="69">
        <v>7</v>
      </c>
      <c r="L198" s="69">
        <v>2</v>
      </c>
      <c r="M198" s="69">
        <v>0</v>
      </c>
      <c r="N198" s="69">
        <v>0</v>
      </c>
      <c r="O198" s="69">
        <v>4</v>
      </c>
      <c r="P198" s="69">
        <v>0</v>
      </c>
      <c r="Q198" s="69">
        <v>0</v>
      </c>
      <c r="R198" s="69">
        <v>1</v>
      </c>
      <c r="S198" s="69">
        <v>1</v>
      </c>
      <c r="T198" s="69">
        <v>0</v>
      </c>
      <c r="U198" s="69">
        <v>0</v>
      </c>
      <c r="V198" s="69">
        <v>10</v>
      </c>
      <c r="W198" s="69">
        <v>0.32400000000000001</v>
      </c>
      <c r="X198" s="69">
        <v>0.35099999999999998</v>
      </c>
      <c r="Y198" s="69">
        <v>0.41199999999999998</v>
      </c>
      <c r="Z198" s="69">
        <v>76.900000000000006</v>
      </c>
    </row>
    <row r="199" spans="1:26" ht="17" x14ac:dyDescent="0.2">
      <c r="A199" s="13" t="s">
        <v>321</v>
      </c>
      <c r="B199" s="69">
        <v>11</v>
      </c>
      <c r="C199" s="69">
        <v>10</v>
      </c>
      <c r="D199" s="69">
        <v>37</v>
      </c>
      <c r="E199" s="69">
        <v>34</v>
      </c>
      <c r="F199" s="69">
        <v>3</v>
      </c>
      <c r="G199" s="69">
        <v>8</v>
      </c>
      <c r="H199" s="69">
        <v>0</v>
      </c>
      <c r="I199" s="69">
        <v>2</v>
      </c>
      <c r="J199" s="69">
        <v>0</v>
      </c>
      <c r="K199" s="69">
        <v>4</v>
      </c>
      <c r="L199" s="69">
        <v>1</v>
      </c>
      <c r="M199" s="69">
        <v>0</v>
      </c>
      <c r="N199" s="69">
        <v>1</v>
      </c>
      <c r="O199" s="69">
        <v>2</v>
      </c>
      <c r="P199" s="69">
        <v>0</v>
      </c>
      <c r="Q199" s="69">
        <v>0</v>
      </c>
      <c r="R199" s="69">
        <v>1</v>
      </c>
      <c r="S199" s="69">
        <v>0</v>
      </c>
      <c r="T199" s="69">
        <v>0</v>
      </c>
      <c r="U199" s="69">
        <v>0</v>
      </c>
      <c r="V199" s="69">
        <v>6</v>
      </c>
      <c r="W199" s="69">
        <v>0.23499999999999999</v>
      </c>
      <c r="X199" s="69">
        <v>0.27800000000000002</v>
      </c>
      <c r="Y199" s="69">
        <v>0.35299999999999998</v>
      </c>
      <c r="Z199" s="69">
        <v>54.5</v>
      </c>
    </row>
    <row r="200" spans="1:26" ht="17" x14ac:dyDescent="0.2">
      <c r="A200" s="13" t="s">
        <v>340</v>
      </c>
      <c r="B200" s="69">
        <v>9</v>
      </c>
      <c r="C200" s="69">
        <v>8</v>
      </c>
      <c r="D200" s="69">
        <v>37</v>
      </c>
      <c r="E200" s="69">
        <v>34</v>
      </c>
      <c r="F200" s="69">
        <v>2</v>
      </c>
      <c r="G200" s="69">
        <v>9</v>
      </c>
      <c r="H200" s="69">
        <v>1</v>
      </c>
      <c r="I200" s="69">
        <v>0</v>
      </c>
      <c r="J200" s="69">
        <v>0</v>
      </c>
      <c r="K200" s="69">
        <v>0</v>
      </c>
      <c r="L200" s="69">
        <v>3</v>
      </c>
      <c r="M200" s="69">
        <v>0</v>
      </c>
      <c r="N200" s="69">
        <v>0</v>
      </c>
      <c r="O200" s="69">
        <v>3</v>
      </c>
      <c r="P200" s="69">
        <v>3</v>
      </c>
      <c r="Q200" s="69">
        <v>0</v>
      </c>
      <c r="R200" s="69">
        <v>0</v>
      </c>
      <c r="S200" s="69">
        <v>0</v>
      </c>
      <c r="T200" s="69">
        <v>1</v>
      </c>
      <c r="U200" s="69">
        <v>0</v>
      </c>
      <c r="V200" s="69">
        <v>8</v>
      </c>
      <c r="W200" s="69">
        <v>0.26500000000000001</v>
      </c>
      <c r="X200" s="69">
        <v>0.32400000000000001</v>
      </c>
      <c r="Y200" s="69">
        <v>0.29399999999999998</v>
      </c>
      <c r="Z200" s="69">
        <v>88.9</v>
      </c>
    </row>
    <row r="201" spans="1:26" ht="17" x14ac:dyDescent="0.2">
      <c r="A201" s="13" t="s">
        <v>323</v>
      </c>
      <c r="B201" s="69">
        <v>10</v>
      </c>
      <c r="C201" s="69">
        <v>9</v>
      </c>
      <c r="D201" s="69">
        <v>37</v>
      </c>
      <c r="E201" s="69">
        <v>34</v>
      </c>
      <c r="F201" s="69">
        <v>8</v>
      </c>
      <c r="G201" s="69">
        <v>12</v>
      </c>
      <c r="H201" s="69">
        <v>1</v>
      </c>
      <c r="I201" s="69">
        <v>0</v>
      </c>
      <c r="J201" s="69">
        <v>4</v>
      </c>
      <c r="K201" s="69">
        <v>8</v>
      </c>
      <c r="L201" s="69">
        <v>3</v>
      </c>
      <c r="M201" s="69">
        <v>0</v>
      </c>
      <c r="N201" s="69">
        <v>0</v>
      </c>
      <c r="O201" s="69">
        <v>3</v>
      </c>
      <c r="P201" s="69">
        <v>1</v>
      </c>
      <c r="Q201" s="69">
        <v>1</v>
      </c>
      <c r="R201" s="69">
        <v>0</v>
      </c>
      <c r="S201" s="69">
        <v>0</v>
      </c>
      <c r="T201" s="69">
        <v>1</v>
      </c>
      <c r="U201" s="69">
        <v>0</v>
      </c>
      <c r="V201" s="69">
        <v>9</v>
      </c>
      <c r="W201" s="69">
        <v>0.35299999999999998</v>
      </c>
      <c r="X201" s="69">
        <v>0.40500000000000003</v>
      </c>
      <c r="Y201" s="69">
        <v>0.73499999999999999</v>
      </c>
      <c r="Z201" s="69">
        <v>90</v>
      </c>
    </row>
    <row r="202" spans="1:26" ht="17" x14ac:dyDescent="0.2">
      <c r="A202" s="13" t="s">
        <v>415</v>
      </c>
      <c r="B202" s="69">
        <v>11</v>
      </c>
      <c r="C202" s="69">
        <v>9</v>
      </c>
      <c r="D202" s="69">
        <v>36</v>
      </c>
      <c r="E202" s="69">
        <v>34</v>
      </c>
      <c r="F202" s="69">
        <v>6</v>
      </c>
      <c r="G202" s="69">
        <v>7</v>
      </c>
      <c r="H202" s="69">
        <v>0</v>
      </c>
      <c r="I202" s="69">
        <v>0</v>
      </c>
      <c r="J202" s="69">
        <v>4</v>
      </c>
      <c r="K202" s="69">
        <v>8</v>
      </c>
      <c r="L202" s="69">
        <v>2</v>
      </c>
      <c r="M202" s="69">
        <v>0</v>
      </c>
      <c r="N202" s="69">
        <v>0</v>
      </c>
      <c r="O202" s="69">
        <v>11</v>
      </c>
      <c r="P202" s="69">
        <v>0</v>
      </c>
      <c r="Q202" s="69">
        <v>0</v>
      </c>
      <c r="R202" s="69">
        <v>0</v>
      </c>
      <c r="S202" s="69">
        <v>0</v>
      </c>
      <c r="T202" s="69">
        <v>1</v>
      </c>
      <c r="U202" s="69">
        <v>0</v>
      </c>
      <c r="V202" s="69">
        <v>6</v>
      </c>
      <c r="W202" s="69">
        <v>0.20599999999999999</v>
      </c>
      <c r="X202" s="69">
        <v>0.25</v>
      </c>
      <c r="Y202" s="69">
        <v>0.55900000000000005</v>
      </c>
      <c r="Z202" s="69">
        <v>54.5</v>
      </c>
    </row>
    <row r="203" spans="1:26" ht="17" x14ac:dyDescent="0.2">
      <c r="A203" s="13" t="s">
        <v>90</v>
      </c>
      <c r="B203" s="69">
        <v>10</v>
      </c>
      <c r="C203" s="69">
        <v>9</v>
      </c>
      <c r="D203" s="69">
        <v>36</v>
      </c>
      <c r="E203" s="69">
        <v>34</v>
      </c>
      <c r="F203" s="69">
        <v>1</v>
      </c>
      <c r="G203" s="69">
        <v>5</v>
      </c>
      <c r="H203" s="69">
        <v>2</v>
      </c>
      <c r="I203" s="69">
        <v>0</v>
      </c>
      <c r="J203" s="69">
        <v>1</v>
      </c>
      <c r="K203" s="69">
        <v>2</v>
      </c>
      <c r="L203" s="69">
        <v>2</v>
      </c>
      <c r="M203" s="69">
        <v>0</v>
      </c>
      <c r="N203" s="69">
        <v>0</v>
      </c>
      <c r="O203" s="69">
        <v>16</v>
      </c>
      <c r="P203" s="69">
        <v>0</v>
      </c>
      <c r="Q203" s="69">
        <v>0</v>
      </c>
      <c r="R203" s="69">
        <v>0</v>
      </c>
      <c r="S203" s="69">
        <v>0</v>
      </c>
      <c r="T203" s="69">
        <v>1</v>
      </c>
      <c r="U203" s="69">
        <v>0</v>
      </c>
      <c r="V203" s="69">
        <v>4</v>
      </c>
      <c r="W203" s="69">
        <v>0.14699999999999999</v>
      </c>
      <c r="X203" s="69">
        <v>0.19400000000000001</v>
      </c>
      <c r="Y203" s="69">
        <v>0.29399999999999998</v>
      </c>
      <c r="Z203" s="69">
        <v>40</v>
      </c>
    </row>
    <row r="204" spans="1:26" ht="17" x14ac:dyDescent="0.2">
      <c r="A204" s="13" t="s">
        <v>392</v>
      </c>
      <c r="B204" s="69">
        <v>10</v>
      </c>
      <c r="C204" s="69">
        <v>10</v>
      </c>
      <c r="D204" s="69">
        <v>42</v>
      </c>
      <c r="E204" s="69">
        <v>33</v>
      </c>
      <c r="F204" s="69">
        <v>6</v>
      </c>
      <c r="G204" s="69">
        <v>8</v>
      </c>
      <c r="H204" s="69">
        <v>1</v>
      </c>
      <c r="I204" s="69">
        <v>0</v>
      </c>
      <c r="J204" s="69">
        <v>3</v>
      </c>
      <c r="K204" s="69">
        <v>7</v>
      </c>
      <c r="L204" s="69">
        <v>4</v>
      </c>
      <c r="M204" s="69">
        <v>0</v>
      </c>
      <c r="N204" s="69">
        <v>4</v>
      </c>
      <c r="O204" s="69">
        <v>8</v>
      </c>
      <c r="P204" s="69">
        <v>0</v>
      </c>
      <c r="Q204" s="69">
        <v>1</v>
      </c>
      <c r="R204" s="69">
        <v>1</v>
      </c>
      <c r="S204" s="69">
        <v>0</v>
      </c>
      <c r="T204" s="69">
        <v>2</v>
      </c>
      <c r="U204" s="69">
        <v>0</v>
      </c>
      <c r="V204" s="69">
        <v>5</v>
      </c>
      <c r="W204" s="69">
        <v>0.24199999999999999</v>
      </c>
      <c r="X204" s="69">
        <v>0.39</v>
      </c>
      <c r="Y204" s="69">
        <v>0.54500000000000004</v>
      </c>
      <c r="Z204" s="69">
        <v>50</v>
      </c>
    </row>
    <row r="205" spans="1:26" ht="17" x14ac:dyDescent="0.2">
      <c r="A205" s="13" t="s">
        <v>333</v>
      </c>
      <c r="B205" s="69">
        <v>11</v>
      </c>
      <c r="C205" s="69">
        <v>10</v>
      </c>
      <c r="D205" s="69">
        <v>39</v>
      </c>
      <c r="E205" s="69">
        <v>33</v>
      </c>
      <c r="F205" s="69">
        <v>2</v>
      </c>
      <c r="G205" s="69">
        <v>4</v>
      </c>
      <c r="H205" s="69">
        <v>0</v>
      </c>
      <c r="I205" s="69">
        <v>0</v>
      </c>
      <c r="J205" s="69">
        <v>0</v>
      </c>
      <c r="K205" s="69">
        <v>2</v>
      </c>
      <c r="L205" s="69">
        <v>5</v>
      </c>
      <c r="M205" s="69">
        <v>1</v>
      </c>
      <c r="N205" s="69">
        <v>1</v>
      </c>
      <c r="O205" s="69">
        <v>3</v>
      </c>
      <c r="P205" s="69">
        <v>0</v>
      </c>
      <c r="Q205" s="69">
        <v>0</v>
      </c>
      <c r="R205" s="69">
        <v>0</v>
      </c>
      <c r="S205" s="69">
        <v>0</v>
      </c>
      <c r="T205" s="69">
        <v>0</v>
      </c>
      <c r="U205" s="69">
        <v>0</v>
      </c>
      <c r="V205" s="69">
        <v>3</v>
      </c>
      <c r="W205" s="69">
        <v>0.121</v>
      </c>
      <c r="X205" s="69">
        <v>0.25600000000000001</v>
      </c>
      <c r="Y205" s="69">
        <v>0.121</v>
      </c>
      <c r="Z205" s="69">
        <v>27.3</v>
      </c>
    </row>
    <row r="206" spans="1:26" ht="17" x14ac:dyDescent="0.2">
      <c r="A206" s="13" t="s">
        <v>324</v>
      </c>
      <c r="B206" s="69">
        <v>9</v>
      </c>
      <c r="C206" s="69">
        <v>9</v>
      </c>
      <c r="D206" s="69">
        <v>37</v>
      </c>
      <c r="E206" s="69">
        <v>33</v>
      </c>
      <c r="F206" s="69">
        <v>4</v>
      </c>
      <c r="G206" s="69">
        <v>8</v>
      </c>
      <c r="H206" s="69">
        <v>2</v>
      </c>
      <c r="I206" s="69">
        <v>1</v>
      </c>
      <c r="J206" s="69">
        <v>1</v>
      </c>
      <c r="K206" s="69">
        <v>3</v>
      </c>
      <c r="L206" s="69">
        <v>4</v>
      </c>
      <c r="M206" s="69">
        <v>2</v>
      </c>
      <c r="N206" s="69">
        <v>0</v>
      </c>
      <c r="O206" s="69">
        <v>8</v>
      </c>
      <c r="P206" s="69">
        <v>0</v>
      </c>
      <c r="Q206" s="69">
        <v>0</v>
      </c>
      <c r="R206" s="69">
        <v>0</v>
      </c>
      <c r="S206" s="69">
        <v>0</v>
      </c>
      <c r="T206" s="69">
        <v>2</v>
      </c>
      <c r="U206" s="69">
        <v>0</v>
      </c>
      <c r="V206" s="69">
        <v>5</v>
      </c>
      <c r="W206" s="69">
        <v>0.24199999999999999</v>
      </c>
      <c r="X206" s="69">
        <v>0.32400000000000001</v>
      </c>
      <c r="Y206" s="69">
        <v>0.45500000000000002</v>
      </c>
      <c r="Z206" s="69">
        <v>55.6</v>
      </c>
    </row>
    <row r="207" spans="1:26" ht="17" x14ac:dyDescent="0.2">
      <c r="A207" s="13" t="s">
        <v>641</v>
      </c>
      <c r="B207" s="69">
        <v>13</v>
      </c>
      <c r="C207" s="69">
        <v>6</v>
      </c>
      <c r="D207" s="69">
        <v>37</v>
      </c>
      <c r="E207" s="69">
        <v>33</v>
      </c>
      <c r="F207" s="69">
        <v>5</v>
      </c>
      <c r="G207" s="69">
        <v>7</v>
      </c>
      <c r="H207" s="69">
        <v>1</v>
      </c>
      <c r="I207" s="69">
        <v>0</v>
      </c>
      <c r="J207" s="69">
        <v>1</v>
      </c>
      <c r="K207" s="69">
        <v>3</v>
      </c>
      <c r="L207" s="69">
        <v>4</v>
      </c>
      <c r="M207" s="69">
        <v>1</v>
      </c>
      <c r="N207" s="69">
        <v>0</v>
      </c>
      <c r="O207" s="69">
        <v>5</v>
      </c>
      <c r="P207" s="69">
        <v>0</v>
      </c>
      <c r="Q207" s="69">
        <v>2</v>
      </c>
      <c r="R207" s="69">
        <v>0</v>
      </c>
      <c r="S207" s="69">
        <v>0</v>
      </c>
      <c r="T207" s="69">
        <v>0</v>
      </c>
      <c r="U207" s="69">
        <v>0</v>
      </c>
      <c r="V207" s="69">
        <v>4</v>
      </c>
      <c r="W207" s="69">
        <v>0.21199999999999999</v>
      </c>
      <c r="X207" s="69">
        <v>0.29699999999999999</v>
      </c>
      <c r="Y207" s="69">
        <v>0.33300000000000002</v>
      </c>
      <c r="Z207" s="69">
        <v>30.8</v>
      </c>
    </row>
    <row r="208" spans="1:26" ht="17" x14ac:dyDescent="0.2">
      <c r="A208" s="13" t="s">
        <v>279</v>
      </c>
      <c r="B208" s="69">
        <v>10</v>
      </c>
      <c r="C208" s="69">
        <v>9</v>
      </c>
      <c r="D208" s="69">
        <v>37</v>
      </c>
      <c r="E208" s="69">
        <v>33</v>
      </c>
      <c r="F208" s="69">
        <v>5</v>
      </c>
      <c r="G208" s="69">
        <v>15</v>
      </c>
      <c r="H208" s="69">
        <v>3</v>
      </c>
      <c r="I208" s="69">
        <v>1</v>
      </c>
      <c r="J208" s="69">
        <v>3</v>
      </c>
      <c r="K208" s="69">
        <v>7</v>
      </c>
      <c r="L208" s="69">
        <v>4</v>
      </c>
      <c r="M208" s="69">
        <v>1</v>
      </c>
      <c r="N208" s="69">
        <v>0</v>
      </c>
      <c r="O208" s="69">
        <v>4</v>
      </c>
      <c r="P208" s="69">
        <v>1</v>
      </c>
      <c r="Q208" s="69">
        <v>1</v>
      </c>
      <c r="R208" s="69">
        <v>0</v>
      </c>
      <c r="S208" s="69">
        <v>0</v>
      </c>
      <c r="T208" s="69">
        <v>0</v>
      </c>
      <c r="U208" s="69">
        <v>0</v>
      </c>
      <c r="V208" s="69">
        <v>7</v>
      </c>
      <c r="W208" s="69">
        <v>0.45500000000000002</v>
      </c>
      <c r="X208" s="69">
        <v>0.51400000000000001</v>
      </c>
      <c r="Y208" s="69">
        <v>0.879</v>
      </c>
      <c r="Z208" s="69">
        <v>70</v>
      </c>
    </row>
    <row r="209" spans="1:26" ht="17" x14ac:dyDescent="0.2">
      <c r="A209" s="13" t="s">
        <v>131</v>
      </c>
      <c r="B209" s="69">
        <v>10</v>
      </c>
      <c r="C209" s="69">
        <v>7</v>
      </c>
      <c r="D209" s="69">
        <v>37</v>
      </c>
      <c r="E209" s="69">
        <v>33</v>
      </c>
      <c r="F209" s="69">
        <v>5</v>
      </c>
      <c r="G209" s="69">
        <v>7</v>
      </c>
      <c r="H209" s="69">
        <v>0</v>
      </c>
      <c r="I209" s="69">
        <v>0</v>
      </c>
      <c r="J209" s="69">
        <v>0</v>
      </c>
      <c r="K209" s="69">
        <v>1</v>
      </c>
      <c r="L209" s="69">
        <v>4</v>
      </c>
      <c r="M209" s="69">
        <v>1</v>
      </c>
      <c r="N209" s="69">
        <v>0</v>
      </c>
      <c r="O209" s="69">
        <v>8</v>
      </c>
      <c r="P209" s="69">
        <v>4</v>
      </c>
      <c r="Q209" s="69">
        <v>0</v>
      </c>
      <c r="R209" s="69">
        <v>0</v>
      </c>
      <c r="S209" s="69">
        <v>0</v>
      </c>
      <c r="T209" s="69">
        <v>0</v>
      </c>
      <c r="U209" s="69">
        <v>0</v>
      </c>
      <c r="V209" s="69">
        <v>6</v>
      </c>
      <c r="W209" s="69">
        <v>0.21199999999999999</v>
      </c>
      <c r="X209" s="69">
        <v>0.29699999999999999</v>
      </c>
      <c r="Y209" s="69">
        <v>0.21199999999999999</v>
      </c>
      <c r="Z209" s="69">
        <v>60</v>
      </c>
    </row>
    <row r="210" spans="1:26" ht="17" x14ac:dyDescent="0.2">
      <c r="A210" s="13" t="s">
        <v>160</v>
      </c>
      <c r="B210" s="69">
        <v>10</v>
      </c>
      <c r="C210" s="69">
        <v>8</v>
      </c>
      <c r="D210" s="69">
        <v>35</v>
      </c>
      <c r="E210" s="69">
        <v>33</v>
      </c>
      <c r="F210" s="69">
        <v>6</v>
      </c>
      <c r="G210" s="69">
        <v>11</v>
      </c>
      <c r="H210" s="69">
        <v>1</v>
      </c>
      <c r="I210" s="69">
        <v>0</v>
      </c>
      <c r="J210" s="69">
        <v>2</v>
      </c>
      <c r="K210" s="69">
        <v>5</v>
      </c>
      <c r="L210" s="69">
        <v>2</v>
      </c>
      <c r="M210" s="69">
        <v>0</v>
      </c>
      <c r="N210" s="69">
        <v>0</v>
      </c>
      <c r="O210" s="69">
        <v>5</v>
      </c>
      <c r="P210" s="69">
        <v>0</v>
      </c>
      <c r="Q210" s="69">
        <v>0</v>
      </c>
      <c r="R210" s="69">
        <v>0</v>
      </c>
      <c r="S210" s="69">
        <v>0</v>
      </c>
      <c r="T210" s="69">
        <v>1</v>
      </c>
      <c r="U210" s="69">
        <v>0</v>
      </c>
      <c r="V210" s="69">
        <v>6</v>
      </c>
      <c r="W210" s="69">
        <v>0.33300000000000002</v>
      </c>
      <c r="X210" s="69">
        <v>0.371</v>
      </c>
      <c r="Y210" s="69">
        <v>0.54500000000000004</v>
      </c>
      <c r="Z210" s="69">
        <v>60</v>
      </c>
    </row>
    <row r="211" spans="1:26" ht="17" x14ac:dyDescent="0.2">
      <c r="A211" s="68" t="s">
        <v>27</v>
      </c>
      <c r="B211" s="68" t="s">
        <v>28</v>
      </c>
      <c r="C211" s="68" t="s">
        <v>29</v>
      </c>
      <c r="D211" s="68" t="s">
        <v>168</v>
      </c>
      <c r="E211" s="68" t="s">
        <v>25</v>
      </c>
      <c r="F211" s="68" t="s">
        <v>23</v>
      </c>
      <c r="G211" s="68" t="s">
        <v>30</v>
      </c>
      <c r="H211" s="68" t="s">
        <v>10</v>
      </c>
      <c r="I211" s="68" t="s">
        <v>11</v>
      </c>
      <c r="J211" s="68" t="s">
        <v>1</v>
      </c>
      <c r="K211" s="68" t="s">
        <v>2</v>
      </c>
      <c r="L211" s="68" t="s">
        <v>31</v>
      </c>
      <c r="M211" s="68" t="s">
        <v>32</v>
      </c>
      <c r="N211" s="68" t="s">
        <v>33</v>
      </c>
      <c r="O211" s="68" t="s">
        <v>34</v>
      </c>
      <c r="P211" s="68" t="s">
        <v>3</v>
      </c>
      <c r="Q211" s="68" t="s">
        <v>35</v>
      </c>
      <c r="R211" s="68" t="s">
        <v>36</v>
      </c>
      <c r="S211" s="68" t="s">
        <v>37</v>
      </c>
      <c r="T211" s="68" t="s">
        <v>38</v>
      </c>
      <c r="U211" s="68" t="s">
        <v>39</v>
      </c>
      <c r="V211" s="68" t="s">
        <v>169</v>
      </c>
      <c r="W211" s="68" t="s">
        <v>0</v>
      </c>
      <c r="X211" s="68" t="s">
        <v>40</v>
      </c>
      <c r="Y211" s="68" t="s">
        <v>41</v>
      </c>
      <c r="Z211" s="68" t="s">
        <v>170</v>
      </c>
    </row>
    <row r="212" spans="1:26" ht="17" x14ac:dyDescent="0.2">
      <c r="A212" s="13" t="s">
        <v>358</v>
      </c>
      <c r="B212" s="69">
        <v>13</v>
      </c>
      <c r="C212" s="69">
        <v>8</v>
      </c>
      <c r="D212" s="69">
        <v>35</v>
      </c>
      <c r="E212" s="69">
        <v>33</v>
      </c>
      <c r="F212" s="69">
        <v>0</v>
      </c>
      <c r="G212" s="69">
        <v>7</v>
      </c>
      <c r="H212" s="69">
        <v>0</v>
      </c>
      <c r="I212" s="69">
        <v>0</v>
      </c>
      <c r="J212" s="69">
        <v>0</v>
      </c>
      <c r="K212" s="69">
        <v>4</v>
      </c>
      <c r="L212" s="69">
        <v>2</v>
      </c>
      <c r="M212" s="69">
        <v>0</v>
      </c>
      <c r="N212" s="69">
        <v>0</v>
      </c>
      <c r="O212" s="69">
        <v>7</v>
      </c>
      <c r="P212" s="69">
        <v>4</v>
      </c>
      <c r="Q212" s="69">
        <v>2</v>
      </c>
      <c r="R212" s="69">
        <v>0</v>
      </c>
      <c r="S212" s="69">
        <v>0</v>
      </c>
      <c r="T212" s="69">
        <v>0</v>
      </c>
      <c r="U212" s="69">
        <v>0</v>
      </c>
      <c r="V212" s="69">
        <v>6</v>
      </c>
      <c r="W212" s="69">
        <v>0.21199999999999999</v>
      </c>
      <c r="X212" s="69">
        <v>0.25700000000000001</v>
      </c>
      <c r="Y212" s="69">
        <v>0.21199999999999999</v>
      </c>
      <c r="Z212" s="69">
        <v>46.2</v>
      </c>
    </row>
    <row r="213" spans="1:26" ht="17" x14ac:dyDescent="0.2">
      <c r="A213" s="13" t="s">
        <v>252</v>
      </c>
      <c r="B213" s="69">
        <v>10</v>
      </c>
      <c r="C213" s="69">
        <v>9</v>
      </c>
      <c r="D213" s="69">
        <v>42</v>
      </c>
      <c r="E213" s="69">
        <v>32</v>
      </c>
      <c r="F213" s="69">
        <v>9</v>
      </c>
      <c r="G213" s="69">
        <v>8</v>
      </c>
      <c r="H213" s="69">
        <v>0</v>
      </c>
      <c r="I213" s="69">
        <v>0</v>
      </c>
      <c r="J213" s="69">
        <v>0</v>
      </c>
      <c r="K213" s="69">
        <v>2</v>
      </c>
      <c r="L213" s="69">
        <v>9</v>
      </c>
      <c r="M213" s="69">
        <v>0</v>
      </c>
      <c r="N213" s="69">
        <v>0</v>
      </c>
      <c r="O213" s="69">
        <v>8</v>
      </c>
      <c r="P213" s="69">
        <v>3</v>
      </c>
      <c r="Q213" s="69">
        <v>0</v>
      </c>
      <c r="R213" s="69">
        <v>1</v>
      </c>
      <c r="S213" s="69">
        <v>0</v>
      </c>
      <c r="T213" s="69">
        <v>2</v>
      </c>
      <c r="U213" s="69">
        <v>0</v>
      </c>
      <c r="V213" s="69">
        <v>7</v>
      </c>
      <c r="W213" s="69">
        <v>0.25</v>
      </c>
      <c r="X213" s="69">
        <v>0.41499999999999998</v>
      </c>
      <c r="Y213" s="69">
        <v>0.25</v>
      </c>
      <c r="Z213" s="69">
        <v>70</v>
      </c>
    </row>
    <row r="214" spans="1:26" ht="17" x14ac:dyDescent="0.2">
      <c r="A214" s="13" t="s">
        <v>382</v>
      </c>
      <c r="B214" s="69">
        <v>12</v>
      </c>
      <c r="C214" s="69">
        <v>8</v>
      </c>
      <c r="D214" s="69">
        <v>39</v>
      </c>
      <c r="E214" s="69">
        <v>32</v>
      </c>
      <c r="F214" s="69">
        <v>3</v>
      </c>
      <c r="G214" s="69">
        <v>5</v>
      </c>
      <c r="H214" s="69">
        <v>2</v>
      </c>
      <c r="I214" s="69">
        <v>0</v>
      </c>
      <c r="J214" s="69">
        <v>0</v>
      </c>
      <c r="K214" s="69">
        <v>4</v>
      </c>
      <c r="L214" s="69">
        <v>5</v>
      </c>
      <c r="M214" s="69">
        <v>1</v>
      </c>
      <c r="N214" s="69">
        <v>0</v>
      </c>
      <c r="O214" s="69">
        <v>7</v>
      </c>
      <c r="P214" s="69">
        <v>0</v>
      </c>
      <c r="Q214" s="69">
        <v>0</v>
      </c>
      <c r="R214" s="69">
        <v>0</v>
      </c>
      <c r="S214" s="69">
        <v>2</v>
      </c>
      <c r="T214" s="69">
        <v>1</v>
      </c>
      <c r="U214" s="69">
        <v>0</v>
      </c>
      <c r="V214" s="69">
        <v>5</v>
      </c>
      <c r="W214" s="69">
        <v>0.156</v>
      </c>
      <c r="X214" s="69">
        <v>0.25600000000000001</v>
      </c>
      <c r="Y214" s="69">
        <v>0.219</v>
      </c>
      <c r="Z214" s="69">
        <v>41.7</v>
      </c>
    </row>
    <row r="215" spans="1:26" ht="17" x14ac:dyDescent="0.2">
      <c r="A215" s="13" t="s">
        <v>586</v>
      </c>
      <c r="B215" s="69">
        <v>10</v>
      </c>
      <c r="C215" s="69">
        <v>9</v>
      </c>
      <c r="D215" s="69">
        <v>37</v>
      </c>
      <c r="E215" s="69">
        <v>32</v>
      </c>
      <c r="F215" s="69">
        <v>3</v>
      </c>
      <c r="G215" s="69">
        <v>7</v>
      </c>
      <c r="H215" s="69">
        <v>0</v>
      </c>
      <c r="I215" s="69">
        <v>0</v>
      </c>
      <c r="J215" s="69">
        <v>2</v>
      </c>
      <c r="K215" s="69">
        <v>5</v>
      </c>
      <c r="L215" s="69">
        <v>5</v>
      </c>
      <c r="M215" s="69">
        <v>1</v>
      </c>
      <c r="N215" s="69">
        <v>0</v>
      </c>
      <c r="O215" s="69">
        <v>9</v>
      </c>
      <c r="P215" s="69">
        <v>0</v>
      </c>
      <c r="Q215" s="69">
        <v>0</v>
      </c>
      <c r="R215" s="69">
        <v>0</v>
      </c>
      <c r="S215" s="69">
        <v>0</v>
      </c>
      <c r="T215" s="69">
        <v>1</v>
      </c>
      <c r="U215" s="69">
        <v>0</v>
      </c>
      <c r="V215" s="69">
        <v>4</v>
      </c>
      <c r="W215" s="69">
        <v>0.219</v>
      </c>
      <c r="X215" s="69">
        <v>0.32400000000000001</v>
      </c>
      <c r="Y215" s="69">
        <v>0.40600000000000003</v>
      </c>
      <c r="Z215" s="69">
        <v>40</v>
      </c>
    </row>
    <row r="216" spans="1:26" ht="17" x14ac:dyDescent="0.2">
      <c r="A216" s="13" t="s">
        <v>302</v>
      </c>
      <c r="B216" s="69">
        <v>10</v>
      </c>
      <c r="C216" s="69">
        <v>8</v>
      </c>
      <c r="D216" s="69">
        <v>37</v>
      </c>
      <c r="E216" s="69">
        <v>32</v>
      </c>
      <c r="F216" s="69">
        <v>5</v>
      </c>
      <c r="G216" s="69">
        <v>10</v>
      </c>
      <c r="H216" s="69">
        <v>0</v>
      </c>
      <c r="I216" s="69">
        <v>1</v>
      </c>
      <c r="J216" s="69">
        <v>3</v>
      </c>
      <c r="K216" s="69">
        <v>10</v>
      </c>
      <c r="L216" s="69">
        <v>5</v>
      </c>
      <c r="M216" s="69">
        <v>0</v>
      </c>
      <c r="N216" s="69">
        <v>0</v>
      </c>
      <c r="O216" s="69">
        <v>4</v>
      </c>
      <c r="P216" s="69">
        <v>0</v>
      </c>
      <c r="Q216" s="69">
        <v>0</v>
      </c>
      <c r="R216" s="69">
        <v>0</v>
      </c>
      <c r="S216" s="69">
        <v>0</v>
      </c>
      <c r="T216" s="69">
        <v>1</v>
      </c>
      <c r="U216" s="69">
        <v>0</v>
      </c>
      <c r="V216" s="69">
        <v>9</v>
      </c>
      <c r="W216" s="69">
        <v>0.312</v>
      </c>
      <c r="X216" s="69">
        <v>0.40500000000000003</v>
      </c>
      <c r="Y216" s="69">
        <v>0.65600000000000003</v>
      </c>
      <c r="Z216" s="69">
        <v>90</v>
      </c>
    </row>
    <row r="217" spans="1:26" ht="17" x14ac:dyDescent="0.2">
      <c r="A217" s="13" t="s">
        <v>235</v>
      </c>
      <c r="B217" s="69">
        <v>10</v>
      </c>
      <c r="C217" s="69">
        <v>10</v>
      </c>
      <c r="D217" s="69">
        <v>36</v>
      </c>
      <c r="E217" s="69">
        <v>32</v>
      </c>
      <c r="F217" s="69">
        <v>1</v>
      </c>
      <c r="G217" s="69">
        <v>4</v>
      </c>
      <c r="H217" s="69">
        <v>2</v>
      </c>
      <c r="I217" s="69">
        <v>0</v>
      </c>
      <c r="J217" s="69">
        <v>0</v>
      </c>
      <c r="K217" s="69">
        <v>2</v>
      </c>
      <c r="L217" s="69">
        <v>1</v>
      </c>
      <c r="M217" s="69">
        <v>0</v>
      </c>
      <c r="N217" s="69">
        <v>0</v>
      </c>
      <c r="O217" s="69">
        <v>5</v>
      </c>
      <c r="P217" s="69">
        <v>0</v>
      </c>
      <c r="Q217" s="69">
        <v>0</v>
      </c>
      <c r="R217" s="69">
        <v>3</v>
      </c>
      <c r="S217" s="69">
        <v>0</v>
      </c>
      <c r="T217" s="69">
        <v>1</v>
      </c>
      <c r="U217" s="69">
        <v>0</v>
      </c>
      <c r="V217" s="69">
        <v>3</v>
      </c>
      <c r="W217" s="69">
        <v>0.125</v>
      </c>
      <c r="X217" s="69">
        <v>0.152</v>
      </c>
      <c r="Y217" s="69">
        <v>0.188</v>
      </c>
      <c r="Z217" s="69">
        <v>30</v>
      </c>
    </row>
    <row r="218" spans="1:26" ht="17" x14ac:dyDescent="0.2">
      <c r="A218" s="13" t="s">
        <v>322</v>
      </c>
      <c r="B218" s="69">
        <v>10</v>
      </c>
      <c r="C218" s="69">
        <v>8</v>
      </c>
      <c r="D218" s="69">
        <v>33</v>
      </c>
      <c r="E218" s="69">
        <v>32</v>
      </c>
      <c r="F218" s="69">
        <v>2</v>
      </c>
      <c r="G218" s="69">
        <v>5</v>
      </c>
      <c r="H218" s="69">
        <v>2</v>
      </c>
      <c r="I218" s="69">
        <v>0</v>
      </c>
      <c r="J218" s="69">
        <v>1</v>
      </c>
      <c r="K218" s="69">
        <v>5</v>
      </c>
      <c r="L218" s="69">
        <v>1</v>
      </c>
      <c r="M218" s="69">
        <v>0</v>
      </c>
      <c r="N218" s="69">
        <v>0</v>
      </c>
      <c r="O218" s="69">
        <v>6</v>
      </c>
      <c r="P218" s="69">
        <v>0</v>
      </c>
      <c r="Q218" s="69">
        <v>0</v>
      </c>
      <c r="R218" s="69">
        <v>0</v>
      </c>
      <c r="S218" s="69">
        <v>0</v>
      </c>
      <c r="T218" s="69">
        <v>4</v>
      </c>
      <c r="U218" s="69">
        <v>0</v>
      </c>
      <c r="V218" s="69">
        <v>5</v>
      </c>
      <c r="W218" s="69">
        <v>0.156</v>
      </c>
      <c r="X218" s="69">
        <v>0.182</v>
      </c>
      <c r="Y218" s="69">
        <v>0.312</v>
      </c>
      <c r="Z218" s="69">
        <v>50</v>
      </c>
    </row>
    <row r="219" spans="1:26" ht="17" x14ac:dyDescent="0.2">
      <c r="A219" s="13" t="s">
        <v>635</v>
      </c>
      <c r="B219" s="69">
        <v>11</v>
      </c>
      <c r="C219" s="69">
        <v>11</v>
      </c>
      <c r="D219" s="69">
        <v>41</v>
      </c>
      <c r="E219" s="69">
        <v>31</v>
      </c>
      <c r="F219" s="69">
        <v>8</v>
      </c>
      <c r="G219" s="69">
        <v>9</v>
      </c>
      <c r="H219" s="69">
        <v>3</v>
      </c>
      <c r="I219" s="69">
        <v>0</v>
      </c>
      <c r="J219" s="69">
        <v>2</v>
      </c>
      <c r="K219" s="69">
        <v>11</v>
      </c>
      <c r="L219" s="69">
        <v>9</v>
      </c>
      <c r="M219" s="69">
        <v>0</v>
      </c>
      <c r="N219" s="69">
        <v>1</v>
      </c>
      <c r="O219" s="69">
        <v>8</v>
      </c>
      <c r="P219" s="69">
        <v>0</v>
      </c>
      <c r="Q219" s="69">
        <v>0</v>
      </c>
      <c r="R219" s="69">
        <v>0</v>
      </c>
      <c r="S219" s="69">
        <v>0</v>
      </c>
      <c r="T219" s="69">
        <v>2</v>
      </c>
      <c r="U219" s="69">
        <v>0</v>
      </c>
      <c r="V219" s="69">
        <v>8</v>
      </c>
      <c r="W219" s="69">
        <v>0.28999999999999998</v>
      </c>
      <c r="X219" s="69">
        <v>0.46300000000000002</v>
      </c>
      <c r="Y219" s="69">
        <v>0.58099999999999996</v>
      </c>
      <c r="Z219" s="69">
        <v>72.7</v>
      </c>
    </row>
    <row r="220" spans="1:26" ht="17" x14ac:dyDescent="0.2">
      <c r="A220" s="13" t="s">
        <v>719</v>
      </c>
      <c r="B220" s="69">
        <v>10</v>
      </c>
      <c r="C220" s="69">
        <v>8</v>
      </c>
      <c r="D220" s="69">
        <v>37</v>
      </c>
      <c r="E220" s="69">
        <v>31</v>
      </c>
      <c r="F220" s="69">
        <v>4</v>
      </c>
      <c r="G220" s="69">
        <v>7</v>
      </c>
      <c r="H220" s="69">
        <v>0</v>
      </c>
      <c r="I220" s="69">
        <v>1</v>
      </c>
      <c r="J220" s="69">
        <v>0</v>
      </c>
      <c r="K220" s="69">
        <v>3</v>
      </c>
      <c r="L220" s="69">
        <v>4</v>
      </c>
      <c r="M220" s="69">
        <v>0</v>
      </c>
      <c r="N220" s="69">
        <v>0</v>
      </c>
      <c r="O220" s="69">
        <v>6</v>
      </c>
      <c r="P220" s="69">
        <v>1</v>
      </c>
      <c r="Q220" s="69">
        <v>0</v>
      </c>
      <c r="R220" s="69">
        <v>2</v>
      </c>
      <c r="S220" s="69">
        <v>0</v>
      </c>
      <c r="T220" s="69">
        <v>1</v>
      </c>
      <c r="U220" s="69">
        <v>0</v>
      </c>
      <c r="V220" s="69">
        <v>5</v>
      </c>
      <c r="W220" s="69">
        <v>0.22600000000000001</v>
      </c>
      <c r="X220" s="69">
        <v>0.314</v>
      </c>
      <c r="Y220" s="69">
        <v>0.28999999999999998</v>
      </c>
      <c r="Z220" s="69">
        <v>50</v>
      </c>
    </row>
    <row r="221" spans="1:26" ht="17" x14ac:dyDescent="0.2">
      <c r="A221" s="13" t="s">
        <v>668</v>
      </c>
      <c r="B221" s="69">
        <v>10</v>
      </c>
      <c r="C221" s="69">
        <v>7</v>
      </c>
      <c r="D221" s="69">
        <v>36</v>
      </c>
      <c r="E221" s="69">
        <v>31</v>
      </c>
      <c r="F221" s="69">
        <v>7</v>
      </c>
      <c r="G221" s="69">
        <v>8</v>
      </c>
      <c r="H221" s="69">
        <v>2</v>
      </c>
      <c r="I221" s="69">
        <v>0</v>
      </c>
      <c r="J221" s="69">
        <v>1</v>
      </c>
      <c r="K221" s="69">
        <v>4</v>
      </c>
      <c r="L221" s="69">
        <v>3</v>
      </c>
      <c r="M221" s="69">
        <v>0</v>
      </c>
      <c r="N221" s="69">
        <v>1</v>
      </c>
      <c r="O221" s="69">
        <v>9</v>
      </c>
      <c r="P221" s="69">
        <v>1</v>
      </c>
      <c r="Q221" s="69">
        <v>0</v>
      </c>
      <c r="R221" s="69">
        <v>1</v>
      </c>
      <c r="S221" s="69">
        <v>0</v>
      </c>
      <c r="T221" s="69">
        <v>0</v>
      </c>
      <c r="U221" s="69">
        <v>0</v>
      </c>
      <c r="V221" s="69">
        <v>4</v>
      </c>
      <c r="W221" s="69">
        <v>0.25800000000000001</v>
      </c>
      <c r="X221" s="69">
        <v>0.34300000000000003</v>
      </c>
      <c r="Y221" s="69">
        <v>0.41899999999999998</v>
      </c>
      <c r="Z221" s="69">
        <v>40</v>
      </c>
    </row>
    <row r="222" spans="1:26" ht="17" x14ac:dyDescent="0.2">
      <c r="A222" s="13" t="s">
        <v>176</v>
      </c>
      <c r="B222" s="69">
        <v>11</v>
      </c>
      <c r="C222" s="69">
        <v>6</v>
      </c>
      <c r="D222" s="69">
        <v>34</v>
      </c>
      <c r="E222" s="69">
        <v>31</v>
      </c>
      <c r="F222" s="69">
        <v>3</v>
      </c>
      <c r="G222" s="69">
        <v>7</v>
      </c>
      <c r="H222" s="69">
        <v>2</v>
      </c>
      <c r="I222" s="69">
        <v>0</v>
      </c>
      <c r="J222" s="69">
        <v>1</v>
      </c>
      <c r="K222" s="69">
        <v>4</v>
      </c>
      <c r="L222" s="69">
        <v>3</v>
      </c>
      <c r="M222" s="69">
        <v>0</v>
      </c>
      <c r="N222" s="69">
        <v>0</v>
      </c>
      <c r="O222" s="69">
        <v>5</v>
      </c>
      <c r="P222" s="69">
        <v>0</v>
      </c>
      <c r="Q222" s="69">
        <v>1</v>
      </c>
      <c r="R222" s="69">
        <v>0</v>
      </c>
      <c r="S222" s="69">
        <v>0</v>
      </c>
      <c r="T222" s="69">
        <v>0</v>
      </c>
      <c r="U222" s="69">
        <v>0</v>
      </c>
      <c r="V222" s="69">
        <v>5</v>
      </c>
      <c r="W222" s="69">
        <v>0.22600000000000001</v>
      </c>
      <c r="X222" s="69">
        <v>0.29399999999999998</v>
      </c>
      <c r="Y222" s="69">
        <v>0.38700000000000001</v>
      </c>
      <c r="Z222" s="69">
        <v>45.5</v>
      </c>
    </row>
    <row r="223" spans="1:26" ht="17" x14ac:dyDescent="0.2">
      <c r="A223" s="13" t="s">
        <v>298</v>
      </c>
      <c r="B223" s="69">
        <v>9</v>
      </c>
      <c r="C223" s="69">
        <v>7</v>
      </c>
      <c r="D223" s="69">
        <v>34</v>
      </c>
      <c r="E223" s="69">
        <v>31</v>
      </c>
      <c r="F223" s="69">
        <v>4</v>
      </c>
      <c r="G223" s="69">
        <v>5</v>
      </c>
      <c r="H223" s="69">
        <v>0</v>
      </c>
      <c r="I223" s="69">
        <v>0</v>
      </c>
      <c r="J223" s="69">
        <v>0</v>
      </c>
      <c r="K223" s="69">
        <v>3</v>
      </c>
      <c r="L223" s="69">
        <v>2</v>
      </c>
      <c r="M223" s="69">
        <v>0</v>
      </c>
      <c r="N223" s="69">
        <v>1</v>
      </c>
      <c r="O223" s="69">
        <v>6</v>
      </c>
      <c r="P223" s="69">
        <v>0</v>
      </c>
      <c r="Q223" s="69">
        <v>1</v>
      </c>
      <c r="R223" s="69">
        <v>0</v>
      </c>
      <c r="S223" s="69">
        <v>0</v>
      </c>
      <c r="T223" s="69">
        <v>0</v>
      </c>
      <c r="U223" s="69">
        <v>0</v>
      </c>
      <c r="V223" s="69">
        <v>5</v>
      </c>
      <c r="W223" s="69">
        <v>0.161</v>
      </c>
      <c r="X223" s="69">
        <v>0.23499999999999999</v>
      </c>
      <c r="Y223" s="69">
        <v>0.161</v>
      </c>
      <c r="Z223" s="69">
        <v>55.6</v>
      </c>
    </row>
    <row r="224" spans="1:26" ht="17" x14ac:dyDescent="0.2">
      <c r="A224" s="13" t="s">
        <v>720</v>
      </c>
      <c r="B224" s="69">
        <v>9</v>
      </c>
      <c r="C224" s="69">
        <v>8</v>
      </c>
      <c r="D224" s="69">
        <v>34</v>
      </c>
      <c r="E224" s="69">
        <v>31</v>
      </c>
      <c r="F224" s="69">
        <v>4</v>
      </c>
      <c r="G224" s="69">
        <v>7</v>
      </c>
      <c r="H224" s="69">
        <v>1</v>
      </c>
      <c r="I224" s="69">
        <v>0</v>
      </c>
      <c r="J224" s="69">
        <v>0</v>
      </c>
      <c r="K224" s="69">
        <v>0</v>
      </c>
      <c r="L224" s="69">
        <v>3</v>
      </c>
      <c r="M224" s="69">
        <v>0</v>
      </c>
      <c r="N224" s="69">
        <v>0</v>
      </c>
      <c r="O224" s="69">
        <v>5</v>
      </c>
      <c r="P224" s="69">
        <v>1</v>
      </c>
      <c r="Q224" s="69">
        <v>0</v>
      </c>
      <c r="R224" s="69">
        <v>0</v>
      </c>
      <c r="S224" s="69">
        <v>0</v>
      </c>
      <c r="T224" s="69">
        <v>0</v>
      </c>
      <c r="U224" s="69">
        <v>0</v>
      </c>
      <c r="V224" s="69">
        <v>5</v>
      </c>
      <c r="W224" s="69">
        <v>0.22600000000000001</v>
      </c>
      <c r="X224" s="69">
        <v>0.29399999999999998</v>
      </c>
      <c r="Y224" s="69">
        <v>0.25800000000000001</v>
      </c>
      <c r="Z224" s="69">
        <v>55.6</v>
      </c>
    </row>
    <row r="225" spans="1:26" ht="17" x14ac:dyDescent="0.2">
      <c r="A225" s="13" t="s">
        <v>670</v>
      </c>
      <c r="B225" s="69">
        <v>10</v>
      </c>
      <c r="C225" s="69">
        <v>9</v>
      </c>
      <c r="D225" s="69">
        <v>36</v>
      </c>
      <c r="E225" s="69">
        <v>30</v>
      </c>
      <c r="F225" s="69">
        <v>10</v>
      </c>
      <c r="G225" s="69">
        <v>12</v>
      </c>
      <c r="H225" s="69">
        <v>1</v>
      </c>
      <c r="I225" s="69">
        <v>1</v>
      </c>
      <c r="J225" s="69">
        <v>0</v>
      </c>
      <c r="K225" s="69">
        <v>3</v>
      </c>
      <c r="L225" s="69">
        <v>4</v>
      </c>
      <c r="M225" s="69">
        <v>0</v>
      </c>
      <c r="N225" s="69">
        <v>0</v>
      </c>
      <c r="O225" s="69">
        <v>4</v>
      </c>
      <c r="P225" s="69">
        <v>0</v>
      </c>
      <c r="Q225" s="69">
        <v>0</v>
      </c>
      <c r="R225" s="69">
        <v>2</v>
      </c>
      <c r="S225" s="69">
        <v>0</v>
      </c>
      <c r="T225" s="69">
        <v>0</v>
      </c>
      <c r="U225" s="69">
        <v>0</v>
      </c>
      <c r="V225" s="69">
        <v>5</v>
      </c>
      <c r="W225" s="69">
        <v>0.4</v>
      </c>
      <c r="X225" s="69">
        <v>0.47099999999999997</v>
      </c>
      <c r="Y225" s="69">
        <v>0.5</v>
      </c>
      <c r="Z225" s="69">
        <v>50</v>
      </c>
    </row>
    <row r="226" spans="1:26" ht="17" x14ac:dyDescent="0.2">
      <c r="A226" s="13" t="s">
        <v>408</v>
      </c>
      <c r="B226" s="69">
        <v>12</v>
      </c>
      <c r="C226" s="69">
        <v>7</v>
      </c>
      <c r="D226" s="69">
        <v>34</v>
      </c>
      <c r="E226" s="69">
        <v>30</v>
      </c>
      <c r="F226" s="69">
        <v>3</v>
      </c>
      <c r="G226" s="69">
        <v>3</v>
      </c>
      <c r="H226" s="69">
        <v>2</v>
      </c>
      <c r="I226" s="69">
        <v>0</v>
      </c>
      <c r="J226" s="69">
        <v>0</v>
      </c>
      <c r="K226" s="69">
        <v>0</v>
      </c>
      <c r="L226" s="69">
        <v>3</v>
      </c>
      <c r="M226" s="69">
        <v>0</v>
      </c>
      <c r="N226" s="69">
        <v>0</v>
      </c>
      <c r="O226" s="69">
        <v>13</v>
      </c>
      <c r="P226" s="69">
        <v>0</v>
      </c>
      <c r="Q226" s="69">
        <v>0</v>
      </c>
      <c r="R226" s="69">
        <v>1</v>
      </c>
      <c r="S226" s="69">
        <v>0</v>
      </c>
      <c r="T226" s="69">
        <v>0</v>
      </c>
      <c r="U226" s="69">
        <v>0</v>
      </c>
      <c r="V226" s="69">
        <v>3</v>
      </c>
      <c r="W226" s="69">
        <v>0.1</v>
      </c>
      <c r="X226" s="69">
        <v>0.182</v>
      </c>
      <c r="Y226" s="69">
        <v>0.16700000000000001</v>
      </c>
      <c r="Z226" s="69">
        <v>25</v>
      </c>
    </row>
    <row r="227" spans="1:26" ht="17" x14ac:dyDescent="0.2">
      <c r="A227" s="13" t="s">
        <v>177</v>
      </c>
      <c r="B227" s="69">
        <v>9</v>
      </c>
      <c r="C227" s="69">
        <v>9</v>
      </c>
      <c r="D227" s="69">
        <v>35</v>
      </c>
      <c r="E227" s="69">
        <v>29</v>
      </c>
      <c r="F227" s="69">
        <v>2</v>
      </c>
      <c r="G227" s="69">
        <v>6</v>
      </c>
      <c r="H227" s="69">
        <v>1</v>
      </c>
      <c r="I227" s="69">
        <v>0</v>
      </c>
      <c r="J227" s="69">
        <v>0</v>
      </c>
      <c r="K227" s="69">
        <v>4</v>
      </c>
      <c r="L227" s="69">
        <v>5</v>
      </c>
      <c r="M227" s="69">
        <v>0</v>
      </c>
      <c r="N227" s="69">
        <v>0</v>
      </c>
      <c r="O227" s="69">
        <v>7</v>
      </c>
      <c r="P227" s="69">
        <v>0</v>
      </c>
      <c r="Q227" s="69">
        <v>0</v>
      </c>
      <c r="R227" s="69">
        <v>0</v>
      </c>
      <c r="S227" s="69">
        <v>0</v>
      </c>
      <c r="T227" s="69">
        <v>2</v>
      </c>
      <c r="U227" s="69">
        <v>1</v>
      </c>
      <c r="V227" s="69">
        <v>4</v>
      </c>
      <c r="W227" s="69">
        <v>0.20699999999999999</v>
      </c>
      <c r="X227" s="69">
        <v>0.32400000000000001</v>
      </c>
      <c r="Y227" s="69">
        <v>0.24099999999999999</v>
      </c>
      <c r="Z227" s="69">
        <v>44.4</v>
      </c>
    </row>
    <row r="228" spans="1:26" ht="17" x14ac:dyDescent="0.2">
      <c r="A228" s="13" t="s">
        <v>312</v>
      </c>
      <c r="B228" s="69">
        <v>10</v>
      </c>
      <c r="C228" s="69">
        <v>7</v>
      </c>
      <c r="D228" s="69">
        <v>32</v>
      </c>
      <c r="E228" s="69">
        <v>29</v>
      </c>
      <c r="F228" s="69">
        <v>4</v>
      </c>
      <c r="G228" s="69">
        <v>8</v>
      </c>
      <c r="H228" s="69">
        <v>1</v>
      </c>
      <c r="I228" s="69">
        <v>0</v>
      </c>
      <c r="J228" s="69">
        <v>1</v>
      </c>
      <c r="K228" s="69">
        <v>5</v>
      </c>
      <c r="L228" s="69">
        <v>3</v>
      </c>
      <c r="M228" s="69">
        <v>0</v>
      </c>
      <c r="N228" s="69">
        <v>0</v>
      </c>
      <c r="O228" s="69">
        <v>6</v>
      </c>
      <c r="P228" s="69">
        <v>0</v>
      </c>
      <c r="Q228" s="69">
        <v>0</v>
      </c>
      <c r="R228" s="69">
        <v>0</v>
      </c>
      <c r="S228" s="69">
        <v>0</v>
      </c>
      <c r="T228" s="69">
        <v>0</v>
      </c>
      <c r="U228" s="69">
        <v>0</v>
      </c>
      <c r="V228" s="69">
        <v>7</v>
      </c>
      <c r="W228" s="69">
        <v>0.27600000000000002</v>
      </c>
      <c r="X228" s="69">
        <v>0.34399999999999997</v>
      </c>
      <c r="Y228" s="69">
        <v>0.41399999999999998</v>
      </c>
      <c r="Z228" s="69">
        <v>70</v>
      </c>
    </row>
    <row r="229" spans="1:26" ht="17" x14ac:dyDescent="0.2">
      <c r="A229" s="13" t="s">
        <v>310</v>
      </c>
      <c r="B229" s="69">
        <v>11</v>
      </c>
      <c r="C229" s="69">
        <v>7</v>
      </c>
      <c r="D229" s="69">
        <v>29</v>
      </c>
      <c r="E229" s="69">
        <v>29</v>
      </c>
      <c r="F229" s="69">
        <v>3</v>
      </c>
      <c r="G229" s="69">
        <v>5</v>
      </c>
      <c r="H229" s="69">
        <v>0</v>
      </c>
      <c r="I229" s="69">
        <v>0</v>
      </c>
      <c r="J229" s="69">
        <v>1</v>
      </c>
      <c r="K229" s="69">
        <v>3</v>
      </c>
      <c r="L229" s="69">
        <v>0</v>
      </c>
      <c r="M229" s="69">
        <v>0</v>
      </c>
      <c r="N229" s="69">
        <v>0</v>
      </c>
      <c r="O229" s="69">
        <v>1</v>
      </c>
      <c r="P229" s="69">
        <v>2</v>
      </c>
      <c r="Q229" s="69">
        <v>0</v>
      </c>
      <c r="R229" s="69">
        <v>0</v>
      </c>
      <c r="S229" s="69">
        <v>0</v>
      </c>
      <c r="T229" s="69">
        <v>1</v>
      </c>
      <c r="U229" s="69">
        <v>0</v>
      </c>
      <c r="V229" s="69">
        <v>3</v>
      </c>
      <c r="W229" s="69">
        <v>0.17199999999999999</v>
      </c>
      <c r="X229" s="69">
        <v>0.17199999999999999</v>
      </c>
      <c r="Y229" s="69">
        <v>0.27600000000000002</v>
      </c>
      <c r="Z229" s="69">
        <v>27.3</v>
      </c>
    </row>
    <row r="230" spans="1:26" ht="17" x14ac:dyDescent="0.2">
      <c r="A230" s="13" t="s">
        <v>355</v>
      </c>
      <c r="B230" s="69">
        <v>9</v>
      </c>
      <c r="C230" s="69">
        <v>7</v>
      </c>
      <c r="D230" s="69">
        <v>30</v>
      </c>
      <c r="E230" s="69">
        <v>28</v>
      </c>
      <c r="F230" s="69">
        <v>1</v>
      </c>
      <c r="G230" s="69">
        <v>9</v>
      </c>
      <c r="H230" s="69">
        <v>1</v>
      </c>
      <c r="I230" s="69">
        <v>0</v>
      </c>
      <c r="J230" s="69">
        <v>0</v>
      </c>
      <c r="K230" s="69">
        <v>0</v>
      </c>
      <c r="L230" s="69">
        <v>2</v>
      </c>
      <c r="M230" s="69">
        <v>0</v>
      </c>
      <c r="N230" s="69">
        <v>0</v>
      </c>
      <c r="O230" s="69">
        <v>1</v>
      </c>
      <c r="P230" s="69">
        <v>0</v>
      </c>
      <c r="Q230" s="69">
        <v>0</v>
      </c>
      <c r="R230" s="69">
        <v>0</v>
      </c>
      <c r="S230" s="69">
        <v>0</v>
      </c>
      <c r="T230" s="69">
        <v>0</v>
      </c>
      <c r="U230" s="69">
        <v>0</v>
      </c>
      <c r="V230" s="69">
        <v>7</v>
      </c>
      <c r="W230" s="69">
        <v>0.32100000000000001</v>
      </c>
      <c r="X230" s="69">
        <v>0.36699999999999999</v>
      </c>
      <c r="Y230" s="69">
        <v>0.35699999999999998</v>
      </c>
      <c r="Z230" s="69">
        <v>77.8</v>
      </c>
    </row>
    <row r="231" spans="1:26" ht="17" x14ac:dyDescent="0.2">
      <c r="A231" s="13" t="s">
        <v>349</v>
      </c>
      <c r="B231" s="69">
        <v>12</v>
      </c>
      <c r="C231" s="69">
        <v>8</v>
      </c>
      <c r="D231" s="69">
        <v>30</v>
      </c>
      <c r="E231" s="69">
        <v>27</v>
      </c>
      <c r="F231" s="69">
        <v>7</v>
      </c>
      <c r="G231" s="69">
        <v>8</v>
      </c>
      <c r="H231" s="69">
        <v>1</v>
      </c>
      <c r="I231" s="69">
        <v>1</v>
      </c>
      <c r="J231" s="69">
        <v>1</v>
      </c>
      <c r="K231" s="69">
        <v>4</v>
      </c>
      <c r="L231" s="69">
        <v>2</v>
      </c>
      <c r="M231" s="69">
        <v>0</v>
      </c>
      <c r="N231" s="69">
        <v>0</v>
      </c>
      <c r="O231" s="69">
        <v>4</v>
      </c>
      <c r="P231" s="69">
        <v>2</v>
      </c>
      <c r="Q231" s="69">
        <v>0</v>
      </c>
      <c r="R231" s="69">
        <v>1</v>
      </c>
      <c r="S231" s="69">
        <v>0</v>
      </c>
      <c r="T231" s="69">
        <v>0</v>
      </c>
      <c r="U231" s="69">
        <v>0</v>
      </c>
      <c r="V231" s="69">
        <v>6</v>
      </c>
      <c r="W231" s="69">
        <v>0.29599999999999999</v>
      </c>
      <c r="X231" s="69">
        <v>0.34499999999999997</v>
      </c>
      <c r="Y231" s="69">
        <v>0.51900000000000002</v>
      </c>
      <c r="Z231" s="69">
        <v>50</v>
      </c>
    </row>
    <row r="232" spans="1:26" ht="17" x14ac:dyDescent="0.2">
      <c r="A232" s="68" t="s">
        <v>27</v>
      </c>
      <c r="B232" s="68" t="s">
        <v>28</v>
      </c>
      <c r="C232" s="68" t="s">
        <v>29</v>
      </c>
      <c r="D232" s="68" t="s">
        <v>168</v>
      </c>
      <c r="E232" s="68" t="s">
        <v>25</v>
      </c>
      <c r="F232" s="68" t="s">
        <v>23</v>
      </c>
      <c r="G232" s="68" t="s">
        <v>30</v>
      </c>
      <c r="H232" s="68" t="s">
        <v>10</v>
      </c>
      <c r="I232" s="68" t="s">
        <v>11</v>
      </c>
      <c r="J232" s="68" t="s">
        <v>1</v>
      </c>
      <c r="K232" s="68" t="s">
        <v>2</v>
      </c>
      <c r="L232" s="68" t="s">
        <v>31</v>
      </c>
      <c r="M232" s="68" t="s">
        <v>32</v>
      </c>
      <c r="N232" s="68" t="s">
        <v>33</v>
      </c>
      <c r="O232" s="68" t="s">
        <v>34</v>
      </c>
      <c r="P232" s="68" t="s">
        <v>3</v>
      </c>
      <c r="Q232" s="68" t="s">
        <v>35</v>
      </c>
      <c r="R232" s="68" t="s">
        <v>36</v>
      </c>
      <c r="S232" s="68" t="s">
        <v>37</v>
      </c>
      <c r="T232" s="68" t="s">
        <v>38</v>
      </c>
      <c r="U232" s="68" t="s">
        <v>39</v>
      </c>
      <c r="V232" s="68" t="s">
        <v>169</v>
      </c>
      <c r="W232" s="68" t="s">
        <v>0</v>
      </c>
      <c r="X232" s="68" t="s">
        <v>40</v>
      </c>
      <c r="Y232" s="68" t="s">
        <v>41</v>
      </c>
      <c r="Z232" s="68" t="s">
        <v>170</v>
      </c>
    </row>
    <row r="233" spans="1:26" ht="17" x14ac:dyDescent="0.2">
      <c r="A233" s="13" t="s">
        <v>391</v>
      </c>
      <c r="B233" s="69">
        <v>12</v>
      </c>
      <c r="C233" s="69">
        <v>10</v>
      </c>
      <c r="D233" s="69">
        <v>31</v>
      </c>
      <c r="E233" s="69">
        <v>26</v>
      </c>
      <c r="F233" s="69">
        <v>3</v>
      </c>
      <c r="G233" s="69">
        <v>4</v>
      </c>
      <c r="H233" s="69">
        <v>0</v>
      </c>
      <c r="I233" s="69">
        <v>0</v>
      </c>
      <c r="J233" s="69">
        <v>1</v>
      </c>
      <c r="K233" s="69">
        <v>2</v>
      </c>
      <c r="L233" s="69">
        <v>5</v>
      </c>
      <c r="M233" s="69">
        <v>0</v>
      </c>
      <c r="N233" s="69">
        <v>0</v>
      </c>
      <c r="O233" s="69">
        <v>12</v>
      </c>
      <c r="P233" s="69">
        <v>0</v>
      </c>
      <c r="Q233" s="69">
        <v>0</v>
      </c>
      <c r="R233" s="69">
        <v>0</v>
      </c>
      <c r="S233" s="69">
        <v>0</v>
      </c>
      <c r="T233" s="69">
        <v>1</v>
      </c>
      <c r="U233" s="69">
        <v>0</v>
      </c>
      <c r="V233" s="69">
        <v>4</v>
      </c>
      <c r="W233" s="69">
        <v>0.154</v>
      </c>
      <c r="X233" s="69">
        <v>0.28999999999999998</v>
      </c>
      <c r="Y233" s="69">
        <v>0.26900000000000002</v>
      </c>
      <c r="Z233" s="69">
        <v>33.299999999999997</v>
      </c>
    </row>
    <row r="234" spans="1:26" ht="17" x14ac:dyDescent="0.2">
      <c r="A234" s="13" t="s">
        <v>319</v>
      </c>
      <c r="B234" s="69">
        <v>9</v>
      </c>
      <c r="C234" s="69">
        <v>6</v>
      </c>
      <c r="D234" s="69">
        <v>29</v>
      </c>
      <c r="E234" s="69">
        <v>26</v>
      </c>
      <c r="F234" s="69">
        <v>3</v>
      </c>
      <c r="G234" s="69">
        <v>4</v>
      </c>
      <c r="H234" s="69">
        <v>0</v>
      </c>
      <c r="I234" s="69">
        <v>0</v>
      </c>
      <c r="J234" s="69">
        <v>0</v>
      </c>
      <c r="K234" s="69">
        <v>4</v>
      </c>
      <c r="L234" s="69">
        <v>1</v>
      </c>
      <c r="M234" s="69">
        <v>0</v>
      </c>
      <c r="N234" s="69">
        <v>0</v>
      </c>
      <c r="O234" s="69">
        <v>5</v>
      </c>
      <c r="P234" s="69">
        <v>0</v>
      </c>
      <c r="Q234" s="69">
        <v>0</v>
      </c>
      <c r="R234" s="69">
        <v>0</v>
      </c>
      <c r="S234" s="69">
        <v>2</v>
      </c>
      <c r="T234" s="69">
        <v>1</v>
      </c>
      <c r="U234" s="69">
        <v>0</v>
      </c>
      <c r="V234" s="69">
        <v>3</v>
      </c>
      <c r="W234" s="69">
        <v>0.154</v>
      </c>
      <c r="X234" s="69">
        <v>0.17199999999999999</v>
      </c>
      <c r="Y234" s="69">
        <v>0.154</v>
      </c>
      <c r="Z234" s="69">
        <v>33.299999999999997</v>
      </c>
    </row>
    <row r="235" spans="1:26" ht="17" x14ac:dyDescent="0.2">
      <c r="A235" s="13" t="s">
        <v>611</v>
      </c>
      <c r="B235" s="69">
        <v>10</v>
      </c>
      <c r="C235" s="69">
        <v>6</v>
      </c>
      <c r="D235" s="69">
        <v>29</v>
      </c>
      <c r="E235" s="69">
        <v>26</v>
      </c>
      <c r="F235" s="69">
        <v>2</v>
      </c>
      <c r="G235" s="69">
        <v>8</v>
      </c>
      <c r="H235" s="69">
        <v>2</v>
      </c>
      <c r="I235" s="69">
        <v>0</v>
      </c>
      <c r="J235" s="69">
        <v>1</v>
      </c>
      <c r="K235" s="69">
        <v>1</v>
      </c>
      <c r="L235" s="69">
        <v>2</v>
      </c>
      <c r="M235" s="69">
        <v>0</v>
      </c>
      <c r="N235" s="69">
        <v>0</v>
      </c>
      <c r="O235" s="69">
        <v>4</v>
      </c>
      <c r="P235" s="69">
        <v>0</v>
      </c>
      <c r="Q235" s="69">
        <v>2</v>
      </c>
      <c r="R235" s="69">
        <v>1</v>
      </c>
      <c r="S235" s="69">
        <v>0</v>
      </c>
      <c r="T235" s="69">
        <v>1</v>
      </c>
      <c r="U235" s="69">
        <v>0</v>
      </c>
      <c r="V235" s="69">
        <v>6</v>
      </c>
      <c r="W235" s="69">
        <v>0.308</v>
      </c>
      <c r="X235" s="69">
        <v>0.35699999999999998</v>
      </c>
      <c r="Y235" s="69">
        <v>0.5</v>
      </c>
      <c r="Z235" s="69">
        <v>60</v>
      </c>
    </row>
    <row r="236" spans="1:26" ht="17" x14ac:dyDescent="0.2">
      <c r="A236" s="13" t="s">
        <v>229</v>
      </c>
      <c r="B236" s="69">
        <v>8</v>
      </c>
      <c r="C236" s="69">
        <v>7</v>
      </c>
      <c r="D236" s="69">
        <v>33</v>
      </c>
      <c r="E236" s="69">
        <v>25</v>
      </c>
      <c r="F236" s="69">
        <v>6</v>
      </c>
      <c r="G236" s="69">
        <v>9</v>
      </c>
      <c r="H236" s="69">
        <v>1</v>
      </c>
      <c r="I236" s="69">
        <v>1</v>
      </c>
      <c r="J236" s="69">
        <v>1</v>
      </c>
      <c r="K236" s="69">
        <v>2</v>
      </c>
      <c r="L236" s="69">
        <v>8</v>
      </c>
      <c r="M236" s="69">
        <v>1</v>
      </c>
      <c r="N236" s="69">
        <v>0</v>
      </c>
      <c r="O236" s="69">
        <v>1</v>
      </c>
      <c r="P236" s="69">
        <v>0</v>
      </c>
      <c r="Q236" s="69">
        <v>0</v>
      </c>
      <c r="R236" s="69">
        <v>0</v>
      </c>
      <c r="S236" s="69">
        <v>0</v>
      </c>
      <c r="T236" s="69">
        <v>0</v>
      </c>
      <c r="U236" s="69">
        <v>0</v>
      </c>
      <c r="V236" s="69">
        <v>6</v>
      </c>
      <c r="W236" s="69">
        <v>0.36</v>
      </c>
      <c r="X236" s="69">
        <v>0.51500000000000001</v>
      </c>
      <c r="Y236" s="69">
        <v>0.6</v>
      </c>
      <c r="Z236" s="69">
        <v>75</v>
      </c>
    </row>
    <row r="237" spans="1:26" ht="17" x14ac:dyDescent="0.2">
      <c r="A237" s="13" t="s">
        <v>332</v>
      </c>
      <c r="B237" s="69">
        <v>9</v>
      </c>
      <c r="C237" s="69">
        <v>8</v>
      </c>
      <c r="D237" s="69">
        <v>32</v>
      </c>
      <c r="E237" s="69">
        <v>25</v>
      </c>
      <c r="F237" s="69">
        <v>3</v>
      </c>
      <c r="G237" s="69">
        <v>9</v>
      </c>
      <c r="H237" s="69">
        <v>1</v>
      </c>
      <c r="I237" s="69">
        <v>0</v>
      </c>
      <c r="J237" s="69">
        <v>0</v>
      </c>
      <c r="K237" s="69">
        <v>4</v>
      </c>
      <c r="L237" s="69">
        <v>4</v>
      </c>
      <c r="M237" s="69">
        <v>0</v>
      </c>
      <c r="N237" s="69">
        <v>0</v>
      </c>
      <c r="O237" s="69">
        <v>2</v>
      </c>
      <c r="P237" s="69">
        <v>0</v>
      </c>
      <c r="Q237" s="69">
        <v>3</v>
      </c>
      <c r="R237" s="69">
        <v>2</v>
      </c>
      <c r="S237" s="69">
        <v>1</v>
      </c>
      <c r="T237" s="69">
        <v>0</v>
      </c>
      <c r="U237" s="69">
        <v>0</v>
      </c>
      <c r="V237" s="69">
        <v>6</v>
      </c>
      <c r="W237" s="69">
        <v>0.36</v>
      </c>
      <c r="X237" s="69">
        <v>0.433</v>
      </c>
      <c r="Y237" s="69">
        <v>0.4</v>
      </c>
      <c r="Z237" s="69">
        <v>66.7</v>
      </c>
    </row>
    <row r="238" spans="1:26" ht="17" x14ac:dyDescent="0.2">
      <c r="A238" s="13" t="s">
        <v>633</v>
      </c>
      <c r="B238" s="69">
        <v>12</v>
      </c>
      <c r="C238" s="69">
        <v>7</v>
      </c>
      <c r="D238" s="69">
        <v>31</v>
      </c>
      <c r="E238" s="69">
        <v>25</v>
      </c>
      <c r="F238" s="69">
        <v>1</v>
      </c>
      <c r="G238" s="69">
        <v>7</v>
      </c>
      <c r="H238" s="69">
        <v>0</v>
      </c>
      <c r="I238" s="69">
        <v>0</v>
      </c>
      <c r="J238" s="69">
        <v>0</v>
      </c>
      <c r="K238" s="69">
        <v>2</v>
      </c>
      <c r="L238" s="69">
        <v>5</v>
      </c>
      <c r="M238" s="69">
        <v>0</v>
      </c>
      <c r="N238" s="69">
        <v>0</v>
      </c>
      <c r="O238" s="69">
        <v>6</v>
      </c>
      <c r="P238" s="69">
        <v>0</v>
      </c>
      <c r="Q238" s="69">
        <v>0</v>
      </c>
      <c r="R238" s="69">
        <v>1</v>
      </c>
      <c r="S238" s="69">
        <v>0</v>
      </c>
      <c r="T238" s="69">
        <v>1</v>
      </c>
      <c r="U238" s="69">
        <v>0</v>
      </c>
      <c r="V238" s="69">
        <v>5</v>
      </c>
      <c r="W238" s="69">
        <v>0.28000000000000003</v>
      </c>
      <c r="X238" s="69">
        <v>0.4</v>
      </c>
      <c r="Y238" s="69">
        <v>0.28000000000000003</v>
      </c>
      <c r="Z238" s="69">
        <v>41.7</v>
      </c>
    </row>
    <row r="239" spans="1:26" ht="17" x14ac:dyDescent="0.2">
      <c r="A239" s="13" t="s">
        <v>274</v>
      </c>
      <c r="B239" s="69">
        <v>9</v>
      </c>
      <c r="C239" s="69">
        <v>8</v>
      </c>
      <c r="D239" s="69">
        <v>29</v>
      </c>
      <c r="E239" s="69">
        <v>25</v>
      </c>
      <c r="F239" s="69">
        <v>5</v>
      </c>
      <c r="G239" s="69">
        <v>8</v>
      </c>
      <c r="H239" s="69">
        <v>2</v>
      </c>
      <c r="I239" s="69">
        <v>0</v>
      </c>
      <c r="J239" s="69">
        <v>0</v>
      </c>
      <c r="K239" s="69">
        <v>3</v>
      </c>
      <c r="L239" s="69">
        <v>3</v>
      </c>
      <c r="M239" s="69">
        <v>0</v>
      </c>
      <c r="N239" s="69">
        <v>0</v>
      </c>
      <c r="O239" s="69">
        <v>2</v>
      </c>
      <c r="P239" s="69">
        <v>1</v>
      </c>
      <c r="Q239" s="69">
        <v>0</v>
      </c>
      <c r="R239" s="69">
        <v>0</v>
      </c>
      <c r="S239" s="69">
        <v>0</v>
      </c>
      <c r="T239" s="69">
        <v>1</v>
      </c>
      <c r="U239" s="69">
        <v>1</v>
      </c>
      <c r="V239" s="69">
        <v>5</v>
      </c>
      <c r="W239" s="69">
        <v>0.32</v>
      </c>
      <c r="X239" s="69">
        <v>0.39300000000000002</v>
      </c>
      <c r="Y239" s="69">
        <v>0.4</v>
      </c>
      <c r="Z239" s="69">
        <v>55.6</v>
      </c>
    </row>
    <row r="240" spans="1:26" ht="17" x14ac:dyDescent="0.2">
      <c r="A240" s="13" t="s">
        <v>448</v>
      </c>
      <c r="B240" s="69">
        <v>7</v>
      </c>
      <c r="C240" s="69">
        <v>6</v>
      </c>
      <c r="D240" s="69">
        <v>28</v>
      </c>
      <c r="E240" s="69">
        <v>25</v>
      </c>
      <c r="F240" s="69">
        <v>2</v>
      </c>
      <c r="G240" s="69">
        <v>4</v>
      </c>
      <c r="H240" s="69">
        <v>1</v>
      </c>
      <c r="I240" s="69">
        <v>0</v>
      </c>
      <c r="J240" s="69">
        <v>0</v>
      </c>
      <c r="K240" s="69">
        <v>2</v>
      </c>
      <c r="L240" s="69">
        <v>2</v>
      </c>
      <c r="M240" s="69">
        <v>0</v>
      </c>
      <c r="N240" s="69">
        <v>0</v>
      </c>
      <c r="O240" s="69">
        <v>6</v>
      </c>
      <c r="P240" s="69">
        <v>0</v>
      </c>
      <c r="Q240" s="69">
        <v>1</v>
      </c>
      <c r="R240" s="69">
        <v>0</v>
      </c>
      <c r="S240" s="69">
        <v>1</v>
      </c>
      <c r="T240" s="69">
        <v>0</v>
      </c>
      <c r="U240" s="69">
        <v>0</v>
      </c>
      <c r="V240" s="69">
        <v>3</v>
      </c>
      <c r="W240" s="69">
        <v>0.16</v>
      </c>
      <c r="X240" s="69">
        <v>0.214</v>
      </c>
      <c r="Y240" s="69">
        <v>0.2</v>
      </c>
      <c r="Z240" s="69">
        <v>42.9</v>
      </c>
    </row>
    <row r="241" spans="1:26" ht="17" x14ac:dyDescent="0.2">
      <c r="A241" s="13" t="s">
        <v>374</v>
      </c>
      <c r="B241" s="69">
        <v>9</v>
      </c>
      <c r="C241" s="69">
        <v>8</v>
      </c>
      <c r="D241" s="69">
        <v>27</v>
      </c>
      <c r="E241" s="69">
        <v>25</v>
      </c>
      <c r="F241" s="69">
        <v>4</v>
      </c>
      <c r="G241" s="69">
        <v>9</v>
      </c>
      <c r="H241" s="69">
        <v>1</v>
      </c>
      <c r="I241" s="69">
        <v>0</v>
      </c>
      <c r="J241" s="69">
        <v>3</v>
      </c>
      <c r="K241" s="69">
        <v>4</v>
      </c>
      <c r="L241" s="69">
        <v>1</v>
      </c>
      <c r="M241" s="69">
        <v>0</v>
      </c>
      <c r="N241" s="69">
        <v>1</v>
      </c>
      <c r="O241" s="69">
        <v>3</v>
      </c>
      <c r="P241" s="69">
        <v>0</v>
      </c>
      <c r="Q241" s="69">
        <v>0</v>
      </c>
      <c r="R241" s="69">
        <v>0</v>
      </c>
      <c r="S241" s="69">
        <v>0</v>
      </c>
      <c r="T241" s="69">
        <v>0</v>
      </c>
      <c r="U241" s="69">
        <v>0</v>
      </c>
      <c r="V241" s="69">
        <v>6</v>
      </c>
      <c r="W241" s="69">
        <v>0.36</v>
      </c>
      <c r="X241" s="69">
        <v>0.40699999999999997</v>
      </c>
      <c r="Y241" s="69">
        <v>0.76</v>
      </c>
      <c r="Z241" s="69">
        <v>66.7</v>
      </c>
    </row>
    <row r="242" spans="1:26" ht="17" x14ac:dyDescent="0.2">
      <c r="A242" s="13" t="s">
        <v>326</v>
      </c>
      <c r="B242" s="69">
        <v>8</v>
      </c>
      <c r="C242" s="69">
        <v>8</v>
      </c>
      <c r="D242" s="69">
        <v>26</v>
      </c>
      <c r="E242" s="69">
        <v>25</v>
      </c>
      <c r="F242" s="69">
        <v>2</v>
      </c>
      <c r="G242" s="69">
        <v>6</v>
      </c>
      <c r="H242" s="69">
        <v>0</v>
      </c>
      <c r="I242" s="69">
        <v>0</v>
      </c>
      <c r="J242" s="69">
        <v>1</v>
      </c>
      <c r="K242" s="69">
        <v>3</v>
      </c>
      <c r="L242" s="69">
        <v>1</v>
      </c>
      <c r="M242" s="69">
        <v>0</v>
      </c>
      <c r="N242" s="69">
        <v>0</v>
      </c>
      <c r="O242" s="69">
        <v>5</v>
      </c>
      <c r="P242" s="69">
        <v>0</v>
      </c>
      <c r="Q242" s="69">
        <v>0</v>
      </c>
      <c r="R242" s="69">
        <v>0</v>
      </c>
      <c r="S242" s="69">
        <v>0</v>
      </c>
      <c r="T242" s="69">
        <v>1</v>
      </c>
      <c r="U242" s="69">
        <v>0</v>
      </c>
      <c r="V242" s="69">
        <v>4</v>
      </c>
      <c r="W242" s="69">
        <v>0.24</v>
      </c>
      <c r="X242" s="69">
        <v>0.26900000000000002</v>
      </c>
      <c r="Y242" s="69">
        <v>0.36</v>
      </c>
      <c r="Z242" s="69">
        <v>50</v>
      </c>
    </row>
    <row r="243" spans="1:26" ht="17" x14ac:dyDescent="0.2">
      <c r="A243" s="13" t="s">
        <v>341</v>
      </c>
      <c r="B243" s="69">
        <v>12</v>
      </c>
      <c r="C243" s="69">
        <v>7</v>
      </c>
      <c r="D243" s="69">
        <v>27</v>
      </c>
      <c r="E243" s="69">
        <v>24</v>
      </c>
      <c r="F243" s="69">
        <v>3</v>
      </c>
      <c r="G243" s="69">
        <v>6</v>
      </c>
      <c r="H243" s="69">
        <v>1</v>
      </c>
      <c r="I243" s="69">
        <v>0</v>
      </c>
      <c r="J243" s="69">
        <v>0</v>
      </c>
      <c r="K243" s="69">
        <v>3</v>
      </c>
      <c r="L243" s="69">
        <v>1</v>
      </c>
      <c r="M243" s="69">
        <v>0</v>
      </c>
      <c r="N243" s="69">
        <v>0</v>
      </c>
      <c r="O243" s="69">
        <v>3</v>
      </c>
      <c r="P243" s="69">
        <v>0</v>
      </c>
      <c r="Q243" s="69">
        <v>0</v>
      </c>
      <c r="R243" s="69">
        <v>2</v>
      </c>
      <c r="S243" s="69">
        <v>0</v>
      </c>
      <c r="T243" s="69">
        <v>1</v>
      </c>
      <c r="U243" s="69">
        <v>0</v>
      </c>
      <c r="V243" s="69">
        <v>4</v>
      </c>
      <c r="W243" s="69">
        <v>0.25</v>
      </c>
      <c r="X243" s="69">
        <v>0.28000000000000003</v>
      </c>
      <c r="Y243" s="69">
        <v>0.29199999999999998</v>
      </c>
      <c r="Z243" s="69">
        <v>33.299999999999997</v>
      </c>
    </row>
    <row r="244" spans="1:26" ht="17" x14ac:dyDescent="0.2">
      <c r="A244" s="13" t="s">
        <v>325</v>
      </c>
      <c r="B244" s="69">
        <v>7</v>
      </c>
      <c r="C244" s="69">
        <v>6</v>
      </c>
      <c r="D244" s="69">
        <v>26</v>
      </c>
      <c r="E244" s="69">
        <v>24</v>
      </c>
      <c r="F244" s="69">
        <v>2</v>
      </c>
      <c r="G244" s="69">
        <v>8</v>
      </c>
      <c r="H244" s="69">
        <v>2</v>
      </c>
      <c r="I244" s="69">
        <v>0</v>
      </c>
      <c r="J244" s="69">
        <v>1</v>
      </c>
      <c r="K244" s="69">
        <v>3</v>
      </c>
      <c r="L244" s="69">
        <v>2</v>
      </c>
      <c r="M244" s="69">
        <v>0</v>
      </c>
      <c r="N244" s="69">
        <v>0</v>
      </c>
      <c r="O244" s="69">
        <v>4</v>
      </c>
      <c r="P244" s="69">
        <v>0</v>
      </c>
      <c r="Q244" s="69">
        <v>1</v>
      </c>
      <c r="R244" s="69">
        <v>0</v>
      </c>
      <c r="S244" s="69">
        <v>0</v>
      </c>
      <c r="T244" s="69">
        <v>0</v>
      </c>
      <c r="U244" s="69">
        <v>0</v>
      </c>
      <c r="V244" s="69">
        <v>5</v>
      </c>
      <c r="W244" s="69">
        <v>0.33300000000000002</v>
      </c>
      <c r="X244" s="69">
        <v>0.38500000000000001</v>
      </c>
      <c r="Y244" s="69">
        <v>0.54200000000000004</v>
      </c>
      <c r="Z244" s="69">
        <v>71.400000000000006</v>
      </c>
    </row>
    <row r="245" spans="1:26" ht="17" x14ac:dyDescent="0.2">
      <c r="A245" s="13" t="s">
        <v>671</v>
      </c>
      <c r="B245" s="69">
        <v>9</v>
      </c>
      <c r="C245" s="69">
        <v>8</v>
      </c>
      <c r="D245" s="69">
        <v>26</v>
      </c>
      <c r="E245" s="69">
        <v>24</v>
      </c>
      <c r="F245" s="69">
        <v>4</v>
      </c>
      <c r="G245" s="69">
        <v>3</v>
      </c>
      <c r="H245" s="69">
        <v>0</v>
      </c>
      <c r="I245" s="69">
        <v>0</v>
      </c>
      <c r="J245" s="69">
        <v>0</v>
      </c>
      <c r="K245" s="69">
        <v>1</v>
      </c>
      <c r="L245" s="69">
        <v>1</v>
      </c>
      <c r="M245" s="69">
        <v>0</v>
      </c>
      <c r="N245" s="69">
        <v>0</v>
      </c>
      <c r="O245" s="69">
        <v>3</v>
      </c>
      <c r="P245" s="69">
        <v>0</v>
      </c>
      <c r="Q245" s="69">
        <v>0</v>
      </c>
      <c r="R245" s="69">
        <v>1</v>
      </c>
      <c r="S245" s="69">
        <v>0</v>
      </c>
      <c r="T245" s="69">
        <v>1</v>
      </c>
      <c r="U245" s="69">
        <v>0</v>
      </c>
      <c r="V245" s="69">
        <v>3</v>
      </c>
      <c r="W245" s="69">
        <v>0.125</v>
      </c>
      <c r="X245" s="69">
        <v>0.16</v>
      </c>
      <c r="Y245" s="69">
        <v>0.125</v>
      </c>
      <c r="Z245" s="69">
        <v>33.299999999999997</v>
      </c>
    </row>
    <row r="246" spans="1:26" ht="17" x14ac:dyDescent="0.2">
      <c r="A246" s="13" t="s">
        <v>356</v>
      </c>
      <c r="B246" s="69">
        <v>6</v>
      </c>
      <c r="C246" s="69">
        <v>6</v>
      </c>
      <c r="D246" s="69">
        <v>26</v>
      </c>
      <c r="E246" s="69">
        <v>24</v>
      </c>
      <c r="F246" s="69">
        <v>5</v>
      </c>
      <c r="G246" s="69">
        <v>11</v>
      </c>
      <c r="H246" s="69">
        <v>5</v>
      </c>
      <c r="I246" s="69">
        <v>0</v>
      </c>
      <c r="J246" s="69">
        <v>2</v>
      </c>
      <c r="K246" s="69">
        <v>5</v>
      </c>
      <c r="L246" s="69">
        <v>2</v>
      </c>
      <c r="M246" s="69">
        <v>0</v>
      </c>
      <c r="N246" s="69">
        <v>0</v>
      </c>
      <c r="O246" s="69">
        <v>0</v>
      </c>
      <c r="P246" s="69">
        <v>0</v>
      </c>
      <c r="Q246" s="69">
        <v>0</v>
      </c>
      <c r="R246" s="69">
        <v>0</v>
      </c>
      <c r="S246" s="69">
        <v>0</v>
      </c>
      <c r="T246" s="69">
        <v>0</v>
      </c>
      <c r="U246" s="69">
        <v>0</v>
      </c>
      <c r="V246" s="69">
        <v>6</v>
      </c>
      <c r="W246" s="69">
        <v>0.45800000000000002</v>
      </c>
      <c r="X246" s="69">
        <v>0.5</v>
      </c>
      <c r="Y246" s="69">
        <v>0.91700000000000004</v>
      </c>
      <c r="Z246" s="69">
        <v>100</v>
      </c>
    </row>
    <row r="247" spans="1:26" ht="17" x14ac:dyDescent="0.2">
      <c r="A247" s="13" t="s">
        <v>381</v>
      </c>
      <c r="B247" s="69">
        <v>8</v>
      </c>
      <c r="C247" s="69">
        <v>7</v>
      </c>
      <c r="D247" s="69">
        <v>26</v>
      </c>
      <c r="E247" s="69">
        <v>24</v>
      </c>
      <c r="F247" s="69">
        <v>2</v>
      </c>
      <c r="G247" s="69">
        <v>4</v>
      </c>
      <c r="H247" s="69">
        <v>2</v>
      </c>
      <c r="I247" s="69">
        <v>0</v>
      </c>
      <c r="J247" s="69">
        <v>0</v>
      </c>
      <c r="K247" s="69">
        <v>1</v>
      </c>
      <c r="L247" s="69">
        <v>2</v>
      </c>
      <c r="M247" s="69">
        <v>0</v>
      </c>
      <c r="N247" s="69">
        <v>0</v>
      </c>
      <c r="O247" s="69">
        <v>7</v>
      </c>
      <c r="P247" s="69">
        <v>1</v>
      </c>
      <c r="Q247" s="69">
        <v>0</v>
      </c>
      <c r="R247" s="69">
        <v>0</v>
      </c>
      <c r="S247" s="69">
        <v>0</v>
      </c>
      <c r="T247" s="69">
        <v>0</v>
      </c>
      <c r="U247" s="69">
        <v>0</v>
      </c>
      <c r="V247" s="69">
        <v>4</v>
      </c>
      <c r="W247" s="69">
        <v>0.16700000000000001</v>
      </c>
      <c r="X247" s="69">
        <v>0.23100000000000001</v>
      </c>
      <c r="Y247" s="69">
        <v>0.25</v>
      </c>
      <c r="Z247" s="69">
        <v>50</v>
      </c>
    </row>
    <row r="248" spans="1:26" ht="17" x14ac:dyDescent="0.2">
      <c r="A248" s="13" t="s">
        <v>297</v>
      </c>
      <c r="B248" s="69">
        <v>8</v>
      </c>
      <c r="C248" s="69">
        <v>7</v>
      </c>
      <c r="D248" s="69">
        <v>26</v>
      </c>
      <c r="E248" s="69">
        <v>24</v>
      </c>
      <c r="F248" s="69">
        <v>0</v>
      </c>
      <c r="G248" s="69">
        <v>1</v>
      </c>
      <c r="H248" s="69">
        <v>0</v>
      </c>
      <c r="I248" s="69">
        <v>0</v>
      </c>
      <c r="J248" s="69">
        <v>0</v>
      </c>
      <c r="K248" s="69">
        <v>0</v>
      </c>
      <c r="L248" s="69">
        <v>0</v>
      </c>
      <c r="M248" s="69">
        <v>0</v>
      </c>
      <c r="N248" s="69">
        <v>2</v>
      </c>
      <c r="O248" s="69">
        <v>9</v>
      </c>
      <c r="P248" s="69">
        <v>0</v>
      </c>
      <c r="Q248" s="69">
        <v>0</v>
      </c>
      <c r="R248" s="69">
        <v>0</v>
      </c>
      <c r="S248" s="69">
        <v>0</v>
      </c>
      <c r="T248" s="69">
        <v>0</v>
      </c>
      <c r="U248" s="69">
        <v>0</v>
      </c>
      <c r="V248" s="69">
        <v>1</v>
      </c>
      <c r="W248" s="69">
        <v>4.2000000000000003E-2</v>
      </c>
      <c r="X248" s="69">
        <v>0.115</v>
      </c>
      <c r="Y248" s="69">
        <v>4.2000000000000003E-2</v>
      </c>
      <c r="Z248" s="69">
        <v>12.5</v>
      </c>
    </row>
    <row r="249" spans="1:26" ht="17" x14ac:dyDescent="0.2">
      <c r="A249" s="13" t="s">
        <v>352</v>
      </c>
      <c r="B249" s="69">
        <v>9</v>
      </c>
      <c r="C249" s="69">
        <v>4</v>
      </c>
      <c r="D249" s="69">
        <v>25</v>
      </c>
      <c r="E249" s="69">
        <v>24</v>
      </c>
      <c r="F249" s="69">
        <v>2</v>
      </c>
      <c r="G249" s="69">
        <v>6</v>
      </c>
      <c r="H249" s="69">
        <v>0</v>
      </c>
      <c r="I249" s="69">
        <v>0</v>
      </c>
      <c r="J249" s="69">
        <v>0</v>
      </c>
      <c r="K249" s="69">
        <v>3</v>
      </c>
      <c r="L249" s="69">
        <v>1</v>
      </c>
      <c r="M249" s="69">
        <v>0</v>
      </c>
      <c r="N249" s="69">
        <v>0</v>
      </c>
      <c r="O249" s="69">
        <v>5</v>
      </c>
      <c r="P249" s="69">
        <v>0</v>
      </c>
      <c r="Q249" s="69">
        <v>0</v>
      </c>
      <c r="R249" s="69">
        <v>0</v>
      </c>
      <c r="S249" s="69">
        <v>0</v>
      </c>
      <c r="T249" s="69">
        <v>0</v>
      </c>
      <c r="U249" s="69">
        <v>0</v>
      </c>
      <c r="V249" s="69">
        <v>3</v>
      </c>
      <c r="W249" s="69">
        <v>0.25</v>
      </c>
      <c r="X249" s="69">
        <v>0.28000000000000003</v>
      </c>
      <c r="Y249" s="69">
        <v>0.25</v>
      </c>
      <c r="Z249" s="69">
        <v>33.299999999999997</v>
      </c>
    </row>
    <row r="250" spans="1:26" ht="17" x14ac:dyDescent="0.2">
      <c r="A250" s="13" t="s">
        <v>171</v>
      </c>
      <c r="B250" s="69">
        <v>10</v>
      </c>
      <c r="C250" s="69">
        <v>6</v>
      </c>
      <c r="D250" s="69">
        <v>30</v>
      </c>
      <c r="E250" s="69">
        <v>23</v>
      </c>
      <c r="F250" s="69">
        <v>5</v>
      </c>
      <c r="G250" s="69">
        <v>5</v>
      </c>
      <c r="H250" s="69">
        <v>0</v>
      </c>
      <c r="I250" s="69">
        <v>0</v>
      </c>
      <c r="J250" s="69">
        <v>2</v>
      </c>
      <c r="K250" s="69">
        <v>6</v>
      </c>
      <c r="L250" s="69">
        <v>5</v>
      </c>
      <c r="M250" s="69">
        <v>0</v>
      </c>
      <c r="N250" s="69">
        <v>0</v>
      </c>
      <c r="O250" s="69">
        <v>6</v>
      </c>
      <c r="P250" s="69">
        <v>0</v>
      </c>
      <c r="Q250" s="69">
        <v>0</v>
      </c>
      <c r="R250" s="69">
        <v>0</v>
      </c>
      <c r="S250" s="69">
        <v>2</v>
      </c>
      <c r="T250" s="69">
        <v>1</v>
      </c>
      <c r="U250" s="69">
        <v>0</v>
      </c>
      <c r="V250" s="69">
        <v>4</v>
      </c>
      <c r="W250" s="69">
        <v>0.217</v>
      </c>
      <c r="X250" s="69">
        <v>0.33300000000000002</v>
      </c>
      <c r="Y250" s="69">
        <v>0.47799999999999998</v>
      </c>
      <c r="Z250" s="69">
        <v>40</v>
      </c>
    </row>
    <row r="251" spans="1:26" ht="17" x14ac:dyDescent="0.2">
      <c r="A251" s="13" t="s">
        <v>385</v>
      </c>
      <c r="B251" s="69">
        <v>9</v>
      </c>
      <c r="C251" s="69">
        <v>6</v>
      </c>
      <c r="D251" s="69">
        <v>28</v>
      </c>
      <c r="E251" s="69">
        <v>23</v>
      </c>
      <c r="F251" s="69">
        <v>3</v>
      </c>
      <c r="G251" s="69">
        <v>4</v>
      </c>
      <c r="H251" s="69">
        <v>2</v>
      </c>
      <c r="I251" s="69">
        <v>0</v>
      </c>
      <c r="J251" s="69">
        <v>0</v>
      </c>
      <c r="K251" s="69">
        <v>1</v>
      </c>
      <c r="L251" s="69">
        <v>5</v>
      </c>
      <c r="M251" s="69">
        <v>0</v>
      </c>
      <c r="N251" s="69">
        <v>0</v>
      </c>
      <c r="O251" s="69">
        <v>5</v>
      </c>
      <c r="P251" s="69">
        <v>0</v>
      </c>
      <c r="Q251" s="69">
        <v>0</v>
      </c>
      <c r="R251" s="69">
        <v>0</v>
      </c>
      <c r="S251" s="69">
        <v>0</v>
      </c>
      <c r="T251" s="69">
        <v>1</v>
      </c>
      <c r="U251" s="69">
        <v>0</v>
      </c>
      <c r="V251" s="69">
        <v>3</v>
      </c>
      <c r="W251" s="69">
        <v>0.17399999999999999</v>
      </c>
      <c r="X251" s="69">
        <v>0.32100000000000001</v>
      </c>
      <c r="Y251" s="69">
        <v>0.26100000000000001</v>
      </c>
      <c r="Z251" s="69">
        <v>33.299999999999997</v>
      </c>
    </row>
    <row r="252" spans="1:26" ht="17" x14ac:dyDescent="0.2">
      <c r="A252" s="13" t="s">
        <v>364</v>
      </c>
      <c r="B252" s="69">
        <v>9</v>
      </c>
      <c r="C252" s="69">
        <v>5</v>
      </c>
      <c r="D252" s="69">
        <v>28</v>
      </c>
      <c r="E252" s="69">
        <v>23</v>
      </c>
      <c r="F252" s="69">
        <v>2</v>
      </c>
      <c r="G252" s="69">
        <v>7</v>
      </c>
      <c r="H252" s="69">
        <v>1</v>
      </c>
      <c r="I252" s="69">
        <v>0</v>
      </c>
      <c r="J252" s="69">
        <v>0</v>
      </c>
      <c r="K252" s="69">
        <v>3</v>
      </c>
      <c r="L252" s="69">
        <v>5</v>
      </c>
      <c r="M252" s="69">
        <v>1</v>
      </c>
      <c r="N252" s="69">
        <v>0</v>
      </c>
      <c r="O252" s="69">
        <v>3</v>
      </c>
      <c r="P252" s="69">
        <v>0</v>
      </c>
      <c r="Q252" s="69">
        <v>0</v>
      </c>
      <c r="R252" s="69">
        <v>0</v>
      </c>
      <c r="S252" s="69">
        <v>0</v>
      </c>
      <c r="T252" s="69">
        <v>0</v>
      </c>
      <c r="U252" s="69">
        <v>0</v>
      </c>
      <c r="V252" s="69">
        <v>6</v>
      </c>
      <c r="W252" s="69">
        <v>0.30399999999999999</v>
      </c>
      <c r="X252" s="69">
        <v>0.42899999999999999</v>
      </c>
      <c r="Y252" s="69">
        <v>0.34799999999999998</v>
      </c>
      <c r="Z252" s="69">
        <v>66.7</v>
      </c>
    </row>
    <row r="253" spans="1:26" ht="17" x14ac:dyDescent="0.2">
      <c r="A253" s="68" t="s">
        <v>27</v>
      </c>
      <c r="B253" s="68" t="s">
        <v>28</v>
      </c>
      <c r="C253" s="68" t="s">
        <v>29</v>
      </c>
      <c r="D253" s="68" t="s">
        <v>168</v>
      </c>
      <c r="E253" s="68" t="s">
        <v>25</v>
      </c>
      <c r="F253" s="68" t="s">
        <v>23</v>
      </c>
      <c r="G253" s="68" t="s">
        <v>30</v>
      </c>
      <c r="H253" s="68" t="s">
        <v>10</v>
      </c>
      <c r="I253" s="68" t="s">
        <v>11</v>
      </c>
      <c r="J253" s="68" t="s">
        <v>1</v>
      </c>
      <c r="K253" s="68" t="s">
        <v>2</v>
      </c>
      <c r="L253" s="68" t="s">
        <v>31</v>
      </c>
      <c r="M253" s="68" t="s">
        <v>32</v>
      </c>
      <c r="N253" s="68" t="s">
        <v>33</v>
      </c>
      <c r="O253" s="68" t="s">
        <v>34</v>
      </c>
      <c r="P253" s="68" t="s">
        <v>3</v>
      </c>
      <c r="Q253" s="68" t="s">
        <v>35</v>
      </c>
      <c r="R253" s="68" t="s">
        <v>36</v>
      </c>
      <c r="S253" s="68" t="s">
        <v>37</v>
      </c>
      <c r="T253" s="68" t="s">
        <v>38</v>
      </c>
      <c r="U253" s="68" t="s">
        <v>39</v>
      </c>
      <c r="V253" s="68" t="s">
        <v>169</v>
      </c>
      <c r="W253" s="68" t="s">
        <v>0</v>
      </c>
      <c r="X253" s="68" t="s">
        <v>40</v>
      </c>
      <c r="Y253" s="68" t="s">
        <v>41</v>
      </c>
      <c r="Z253" s="68" t="s">
        <v>170</v>
      </c>
    </row>
    <row r="254" spans="1:26" ht="17" x14ac:dyDescent="0.2">
      <c r="A254" s="13" t="s">
        <v>622</v>
      </c>
      <c r="B254" s="69">
        <v>9</v>
      </c>
      <c r="C254" s="69">
        <v>7</v>
      </c>
      <c r="D254" s="69">
        <v>26</v>
      </c>
      <c r="E254" s="69">
        <v>23</v>
      </c>
      <c r="F254" s="69">
        <v>3</v>
      </c>
      <c r="G254" s="69">
        <v>6</v>
      </c>
      <c r="H254" s="69">
        <v>1</v>
      </c>
      <c r="I254" s="69">
        <v>0</v>
      </c>
      <c r="J254" s="69">
        <v>0</v>
      </c>
      <c r="K254" s="69">
        <v>0</v>
      </c>
      <c r="L254" s="69">
        <v>2</v>
      </c>
      <c r="M254" s="69">
        <v>0</v>
      </c>
      <c r="N254" s="69">
        <v>1</v>
      </c>
      <c r="O254" s="69">
        <v>4</v>
      </c>
      <c r="P254" s="69">
        <v>1</v>
      </c>
      <c r="Q254" s="69">
        <v>0</v>
      </c>
      <c r="R254" s="69">
        <v>0</v>
      </c>
      <c r="S254" s="69">
        <v>0</v>
      </c>
      <c r="T254" s="69">
        <v>0</v>
      </c>
      <c r="U254" s="69">
        <v>0</v>
      </c>
      <c r="V254" s="69">
        <v>4</v>
      </c>
      <c r="W254" s="69">
        <v>0.26100000000000001</v>
      </c>
      <c r="X254" s="69">
        <v>0.34599999999999997</v>
      </c>
      <c r="Y254" s="69">
        <v>0.30399999999999999</v>
      </c>
      <c r="Z254" s="69">
        <v>44.4</v>
      </c>
    </row>
    <row r="255" spans="1:26" ht="17" x14ac:dyDescent="0.2">
      <c r="A255" s="13" t="s">
        <v>159</v>
      </c>
      <c r="B255" s="69">
        <v>12</v>
      </c>
      <c r="C255" s="69">
        <v>6</v>
      </c>
      <c r="D255" s="69">
        <v>26</v>
      </c>
      <c r="E255" s="69">
        <v>23</v>
      </c>
      <c r="F255" s="69">
        <v>3</v>
      </c>
      <c r="G255" s="69">
        <v>4</v>
      </c>
      <c r="H255" s="69">
        <v>0</v>
      </c>
      <c r="I255" s="69">
        <v>0</v>
      </c>
      <c r="J255" s="69">
        <v>1</v>
      </c>
      <c r="K255" s="69">
        <v>1</v>
      </c>
      <c r="L255" s="69">
        <v>2</v>
      </c>
      <c r="M255" s="69">
        <v>0</v>
      </c>
      <c r="N255" s="69">
        <v>1</v>
      </c>
      <c r="O255" s="69">
        <v>3</v>
      </c>
      <c r="P255" s="69">
        <v>0</v>
      </c>
      <c r="Q255" s="69">
        <v>1</v>
      </c>
      <c r="R255" s="69">
        <v>0</v>
      </c>
      <c r="S255" s="69">
        <v>0</v>
      </c>
      <c r="T255" s="69">
        <v>1</v>
      </c>
      <c r="U255" s="69">
        <v>0</v>
      </c>
      <c r="V255" s="69">
        <v>4</v>
      </c>
      <c r="W255" s="69">
        <v>0.17399999999999999</v>
      </c>
      <c r="X255" s="69">
        <v>0.26900000000000002</v>
      </c>
      <c r="Y255" s="69">
        <v>0.30399999999999999</v>
      </c>
      <c r="Z255" s="69">
        <v>33.299999999999997</v>
      </c>
    </row>
    <row r="256" spans="1:26" ht="17" x14ac:dyDescent="0.2">
      <c r="A256" s="13" t="s">
        <v>275</v>
      </c>
      <c r="B256" s="69">
        <v>8</v>
      </c>
      <c r="C256" s="69">
        <v>6</v>
      </c>
      <c r="D256" s="69">
        <v>24</v>
      </c>
      <c r="E256" s="69">
        <v>23</v>
      </c>
      <c r="F256" s="69">
        <v>5</v>
      </c>
      <c r="G256" s="69">
        <v>6</v>
      </c>
      <c r="H256" s="69">
        <v>2</v>
      </c>
      <c r="I256" s="69">
        <v>1</v>
      </c>
      <c r="J256" s="69">
        <v>2</v>
      </c>
      <c r="K256" s="69">
        <v>5</v>
      </c>
      <c r="L256" s="69">
        <v>1</v>
      </c>
      <c r="M256" s="69">
        <v>0</v>
      </c>
      <c r="N256" s="69">
        <v>0</v>
      </c>
      <c r="O256" s="69">
        <v>5</v>
      </c>
      <c r="P256" s="69">
        <v>0</v>
      </c>
      <c r="Q256" s="69">
        <v>0</v>
      </c>
      <c r="R256" s="69">
        <v>0</v>
      </c>
      <c r="S256" s="69">
        <v>0</v>
      </c>
      <c r="T256" s="69">
        <v>0</v>
      </c>
      <c r="U256" s="69">
        <v>0</v>
      </c>
      <c r="V256" s="69">
        <v>4</v>
      </c>
      <c r="W256" s="69">
        <v>0.26100000000000001</v>
      </c>
      <c r="X256" s="69">
        <v>0.29199999999999998</v>
      </c>
      <c r="Y256" s="69">
        <v>0.69599999999999995</v>
      </c>
      <c r="Z256" s="69">
        <v>50</v>
      </c>
    </row>
    <row r="257" spans="1:26" ht="17" x14ac:dyDescent="0.2">
      <c r="A257" s="13" t="s">
        <v>318</v>
      </c>
      <c r="B257" s="69">
        <v>9</v>
      </c>
      <c r="C257" s="69">
        <v>6</v>
      </c>
      <c r="D257" s="69">
        <v>23</v>
      </c>
      <c r="E257" s="69">
        <v>23</v>
      </c>
      <c r="F257" s="69">
        <v>5</v>
      </c>
      <c r="G257" s="69">
        <v>8</v>
      </c>
      <c r="H257" s="69">
        <v>2</v>
      </c>
      <c r="I257" s="69">
        <v>1</v>
      </c>
      <c r="J257" s="69">
        <v>0</v>
      </c>
      <c r="K257" s="69">
        <v>2</v>
      </c>
      <c r="L257" s="69">
        <v>0</v>
      </c>
      <c r="M257" s="69">
        <v>0</v>
      </c>
      <c r="N257" s="69">
        <v>0</v>
      </c>
      <c r="O257" s="69">
        <v>1</v>
      </c>
      <c r="P257" s="69">
        <v>1</v>
      </c>
      <c r="Q257" s="69">
        <v>0</v>
      </c>
      <c r="R257" s="69">
        <v>0</v>
      </c>
      <c r="S257" s="69">
        <v>0</v>
      </c>
      <c r="T257" s="69">
        <v>0</v>
      </c>
      <c r="U257" s="69">
        <v>0</v>
      </c>
      <c r="V257" s="69">
        <v>6</v>
      </c>
      <c r="W257" s="69">
        <v>0.34799999999999998</v>
      </c>
      <c r="X257" s="69">
        <v>0.34799999999999998</v>
      </c>
      <c r="Y257" s="69">
        <v>0.52200000000000002</v>
      </c>
      <c r="Z257" s="69">
        <v>66.7</v>
      </c>
    </row>
    <row r="258" spans="1:26" ht="17" x14ac:dyDescent="0.2">
      <c r="A258" s="13" t="s">
        <v>681</v>
      </c>
      <c r="B258" s="69">
        <v>10</v>
      </c>
      <c r="C258" s="69">
        <v>7</v>
      </c>
      <c r="D258" s="69">
        <v>27</v>
      </c>
      <c r="E258" s="69">
        <v>22</v>
      </c>
      <c r="F258" s="69">
        <v>2</v>
      </c>
      <c r="G258" s="69">
        <v>4</v>
      </c>
      <c r="H258" s="69">
        <v>1</v>
      </c>
      <c r="I258" s="69">
        <v>0</v>
      </c>
      <c r="J258" s="69">
        <v>0</v>
      </c>
      <c r="K258" s="69">
        <v>2</v>
      </c>
      <c r="L258" s="69">
        <v>4</v>
      </c>
      <c r="M258" s="69">
        <v>0</v>
      </c>
      <c r="N258" s="69">
        <v>0</v>
      </c>
      <c r="O258" s="69">
        <v>3</v>
      </c>
      <c r="P258" s="69">
        <v>0</v>
      </c>
      <c r="Q258" s="69">
        <v>0</v>
      </c>
      <c r="R258" s="69">
        <v>0</v>
      </c>
      <c r="S258" s="69">
        <v>1</v>
      </c>
      <c r="T258" s="69">
        <v>0</v>
      </c>
      <c r="U258" s="69">
        <v>0</v>
      </c>
      <c r="V258" s="69">
        <v>3</v>
      </c>
      <c r="W258" s="69">
        <v>0.182</v>
      </c>
      <c r="X258" s="69">
        <v>0.29599999999999999</v>
      </c>
      <c r="Y258" s="69">
        <v>0.22700000000000001</v>
      </c>
      <c r="Z258" s="69">
        <v>30</v>
      </c>
    </row>
    <row r="259" spans="1:26" ht="17" x14ac:dyDescent="0.2">
      <c r="A259" s="13" t="s">
        <v>560</v>
      </c>
      <c r="B259" s="69">
        <v>8</v>
      </c>
      <c r="C259" s="69">
        <v>8</v>
      </c>
      <c r="D259" s="69">
        <v>27</v>
      </c>
      <c r="E259" s="69">
        <v>22</v>
      </c>
      <c r="F259" s="69">
        <v>1</v>
      </c>
      <c r="G259" s="69">
        <v>4</v>
      </c>
      <c r="H259" s="69">
        <v>1</v>
      </c>
      <c r="I259" s="69">
        <v>0</v>
      </c>
      <c r="J259" s="69">
        <v>0</v>
      </c>
      <c r="K259" s="69">
        <v>1</v>
      </c>
      <c r="L259" s="69">
        <v>3</v>
      </c>
      <c r="M259" s="69">
        <v>0</v>
      </c>
      <c r="N259" s="69">
        <v>0</v>
      </c>
      <c r="O259" s="69">
        <v>2</v>
      </c>
      <c r="P259" s="69">
        <v>0</v>
      </c>
      <c r="Q259" s="69">
        <v>0</v>
      </c>
      <c r="R259" s="69">
        <v>2</v>
      </c>
      <c r="S259" s="69">
        <v>0</v>
      </c>
      <c r="T259" s="69">
        <v>1</v>
      </c>
      <c r="U259" s="69">
        <v>0</v>
      </c>
      <c r="V259" s="69">
        <v>3</v>
      </c>
      <c r="W259" s="69">
        <v>0.182</v>
      </c>
      <c r="X259" s="69">
        <v>0.28000000000000003</v>
      </c>
      <c r="Y259" s="69">
        <v>0.22700000000000001</v>
      </c>
      <c r="Z259" s="69">
        <v>37.5</v>
      </c>
    </row>
    <row r="260" spans="1:26" ht="17" x14ac:dyDescent="0.2">
      <c r="A260" s="13" t="s">
        <v>99</v>
      </c>
      <c r="B260" s="69">
        <v>6</v>
      </c>
      <c r="C260" s="69">
        <v>6</v>
      </c>
      <c r="D260" s="69">
        <v>23</v>
      </c>
      <c r="E260" s="69">
        <v>22</v>
      </c>
      <c r="F260" s="69">
        <v>4</v>
      </c>
      <c r="G260" s="69">
        <v>7</v>
      </c>
      <c r="H260" s="69">
        <v>1</v>
      </c>
      <c r="I260" s="69">
        <v>0</v>
      </c>
      <c r="J260" s="69">
        <v>0</v>
      </c>
      <c r="K260" s="69">
        <v>5</v>
      </c>
      <c r="L260" s="69">
        <v>1</v>
      </c>
      <c r="M260" s="69">
        <v>0</v>
      </c>
      <c r="N260" s="69">
        <v>0</v>
      </c>
      <c r="O260" s="69">
        <v>2</v>
      </c>
      <c r="P260" s="69">
        <v>0</v>
      </c>
      <c r="Q260" s="69">
        <v>1</v>
      </c>
      <c r="R260" s="69">
        <v>0</v>
      </c>
      <c r="S260" s="69">
        <v>0</v>
      </c>
      <c r="T260" s="69">
        <v>1</v>
      </c>
      <c r="U260" s="69">
        <v>0</v>
      </c>
      <c r="V260" s="69">
        <v>6</v>
      </c>
      <c r="W260" s="69">
        <v>0.318</v>
      </c>
      <c r="X260" s="69">
        <v>0.34799999999999998</v>
      </c>
      <c r="Y260" s="69">
        <v>0.36399999999999999</v>
      </c>
      <c r="Z260" s="69">
        <v>100</v>
      </c>
    </row>
    <row r="261" spans="1:26" ht="17" x14ac:dyDescent="0.2">
      <c r="A261" s="13" t="s">
        <v>441</v>
      </c>
      <c r="B261" s="69">
        <v>10</v>
      </c>
      <c r="C261" s="69">
        <v>3</v>
      </c>
      <c r="D261" s="69">
        <v>23</v>
      </c>
      <c r="E261" s="69">
        <v>22</v>
      </c>
      <c r="F261" s="69">
        <v>2</v>
      </c>
      <c r="G261" s="69">
        <v>3</v>
      </c>
      <c r="H261" s="69">
        <v>1</v>
      </c>
      <c r="I261" s="69">
        <v>0</v>
      </c>
      <c r="J261" s="69">
        <v>0</v>
      </c>
      <c r="K261" s="69">
        <v>3</v>
      </c>
      <c r="L261" s="69">
        <v>1</v>
      </c>
      <c r="M261" s="69">
        <v>0</v>
      </c>
      <c r="N261" s="69">
        <v>0</v>
      </c>
      <c r="O261" s="69">
        <v>2</v>
      </c>
      <c r="P261" s="69">
        <v>1</v>
      </c>
      <c r="Q261" s="69">
        <v>0</v>
      </c>
      <c r="R261" s="69">
        <v>0</v>
      </c>
      <c r="S261" s="69">
        <v>0</v>
      </c>
      <c r="T261" s="69">
        <v>1</v>
      </c>
      <c r="U261" s="69">
        <v>0</v>
      </c>
      <c r="V261" s="69">
        <v>3</v>
      </c>
      <c r="W261" s="69">
        <v>0.13600000000000001</v>
      </c>
      <c r="X261" s="69">
        <v>0.17399999999999999</v>
      </c>
      <c r="Y261" s="69">
        <v>0.182</v>
      </c>
      <c r="Z261" s="69">
        <v>30</v>
      </c>
    </row>
    <row r="262" spans="1:26" ht="17" x14ac:dyDescent="0.2">
      <c r="A262" s="13" t="s">
        <v>428</v>
      </c>
      <c r="B262" s="69">
        <v>9</v>
      </c>
      <c r="C262" s="69">
        <v>5</v>
      </c>
      <c r="D262" s="69">
        <v>22</v>
      </c>
      <c r="E262" s="69">
        <v>22</v>
      </c>
      <c r="F262" s="69">
        <v>2</v>
      </c>
      <c r="G262" s="69">
        <v>5</v>
      </c>
      <c r="H262" s="69">
        <v>1</v>
      </c>
      <c r="I262" s="69">
        <v>0</v>
      </c>
      <c r="J262" s="69">
        <v>1</v>
      </c>
      <c r="K262" s="69">
        <v>2</v>
      </c>
      <c r="L262" s="69">
        <v>0</v>
      </c>
      <c r="M262" s="69">
        <v>0</v>
      </c>
      <c r="N262" s="69">
        <v>0</v>
      </c>
      <c r="O262" s="69">
        <v>3</v>
      </c>
      <c r="P262" s="69">
        <v>0</v>
      </c>
      <c r="Q262" s="69">
        <v>0</v>
      </c>
      <c r="R262" s="69">
        <v>0</v>
      </c>
      <c r="S262" s="69">
        <v>0</v>
      </c>
      <c r="T262" s="69">
        <v>1</v>
      </c>
      <c r="U262" s="69">
        <v>0</v>
      </c>
      <c r="V262" s="69">
        <v>5</v>
      </c>
      <c r="W262" s="69">
        <v>0.22700000000000001</v>
      </c>
      <c r="X262" s="69">
        <v>0.22700000000000001</v>
      </c>
      <c r="Y262" s="69">
        <v>0.40899999999999997</v>
      </c>
      <c r="Z262" s="69">
        <v>55.6</v>
      </c>
    </row>
    <row r="263" spans="1:26" ht="17" x14ac:dyDescent="0.2">
      <c r="A263" s="13" t="s">
        <v>666</v>
      </c>
      <c r="B263" s="69">
        <v>9</v>
      </c>
      <c r="C263" s="69">
        <v>3</v>
      </c>
      <c r="D263" s="69">
        <v>22</v>
      </c>
      <c r="E263" s="69">
        <v>22</v>
      </c>
      <c r="F263" s="69">
        <v>4</v>
      </c>
      <c r="G263" s="69">
        <v>9</v>
      </c>
      <c r="H263" s="69">
        <v>1</v>
      </c>
      <c r="I263" s="69">
        <v>0</v>
      </c>
      <c r="J263" s="69">
        <v>2</v>
      </c>
      <c r="K263" s="69">
        <v>4</v>
      </c>
      <c r="L263" s="69">
        <v>0</v>
      </c>
      <c r="M263" s="69">
        <v>0</v>
      </c>
      <c r="N263" s="69">
        <v>0</v>
      </c>
      <c r="O263" s="69">
        <v>1</v>
      </c>
      <c r="P263" s="69">
        <v>0</v>
      </c>
      <c r="Q263" s="69">
        <v>0</v>
      </c>
      <c r="R263" s="69">
        <v>0</v>
      </c>
      <c r="S263" s="69">
        <v>0</v>
      </c>
      <c r="T263" s="69">
        <v>0</v>
      </c>
      <c r="U263" s="69">
        <v>0</v>
      </c>
      <c r="V263" s="69">
        <v>6</v>
      </c>
      <c r="W263" s="69">
        <v>0.40899999999999997</v>
      </c>
      <c r="X263" s="69">
        <v>0.40899999999999997</v>
      </c>
      <c r="Y263" s="69">
        <v>0.72699999999999998</v>
      </c>
      <c r="Z263" s="69">
        <v>66.7</v>
      </c>
    </row>
    <row r="264" spans="1:26" ht="17" x14ac:dyDescent="0.2">
      <c r="A264" s="13" t="s">
        <v>133</v>
      </c>
      <c r="B264" s="69">
        <v>8</v>
      </c>
      <c r="C264" s="69">
        <v>7</v>
      </c>
      <c r="D264" s="69">
        <v>25</v>
      </c>
      <c r="E264" s="69">
        <v>21</v>
      </c>
      <c r="F264" s="69">
        <v>1</v>
      </c>
      <c r="G264" s="69">
        <v>6</v>
      </c>
      <c r="H264" s="69">
        <v>0</v>
      </c>
      <c r="I264" s="69">
        <v>0</v>
      </c>
      <c r="J264" s="69">
        <v>0</v>
      </c>
      <c r="K264" s="69">
        <v>1</v>
      </c>
      <c r="L264" s="69">
        <v>3</v>
      </c>
      <c r="M264" s="69">
        <v>0</v>
      </c>
      <c r="N264" s="69">
        <v>1</v>
      </c>
      <c r="O264" s="69">
        <v>1</v>
      </c>
      <c r="P264" s="69">
        <v>1</v>
      </c>
      <c r="Q264" s="69">
        <v>0</v>
      </c>
      <c r="R264" s="69">
        <v>0</v>
      </c>
      <c r="S264" s="69">
        <v>0</v>
      </c>
      <c r="T264" s="69">
        <v>1</v>
      </c>
      <c r="U264" s="69">
        <v>0</v>
      </c>
      <c r="V264" s="69">
        <v>5</v>
      </c>
      <c r="W264" s="69">
        <v>0.28599999999999998</v>
      </c>
      <c r="X264" s="69">
        <v>0.4</v>
      </c>
      <c r="Y264" s="69">
        <v>0.28599999999999998</v>
      </c>
      <c r="Z264" s="69">
        <v>62.5</v>
      </c>
    </row>
    <row r="265" spans="1:26" ht="17" x14ac:dyDescent="0.2">
      <c r="A265" s="13" t="s">
        <v>721</v>
      </c>
      <c r="B265" s="69">
        <v>5</v>
      </c>
      <c r="C265" s="69">
        <v>5</v>
      </c>
      <c r="D265" s="69">
        <v>24</v>
      </c>
      <c r="E265" s="69">
        <v>21</v>
      </c>
      <c r="F265" s="69">
        <v>3</v>
      </c>
      <c r="G265" s="69">
        <v>4</v>
      </c>
      <c r="H265" s="69">
        <v>1</v>
      </c>
      <c r="I265" s="69">
        <v>0</v>
      </c>
      <c r="J265" s="69">
        <v>0</v>
      </c>
      <c r="K265" s="69">
        <v>1</v>
      </c>
      <c r="L265" s="69">
        <v>3</v>
      </c>
      <c r="M265" s="69">
        <v>0</v>
      </c>
      <c r="N265" s="69">
        <v>0</v>
      </c>
      <c r="O265" s="69">
        <v>3</v>
      </c>
      <c r="P265" s="69">
        <v>4</v>
      </c>
      <c r="Q265" s="69">
        <v>0</v>
      </c>
      <c r="R265" s="69">
        <v>0</v>
      </c>
      <c r="S265" s="69">
        <v>0</v>
      </c>
      <c r="T265" s="69">
        <v>0</v>
      </c>
      <c r="U265" s="69">
        <v>0</v>
      </c>
      <c r="V265" s="69">
        <v>3</v>
      </c>
      <c r="W265" s="69">
        <v>0.19</v>
      </c>
      <c r="X265" s="69">
        <v>0.29199999999999998</v>
      </c>
      <c r="Y265" s="69">
        <v>0.23799999999999999</v>
      </c>
      <c r="Z265" s="69">
        <v>60</v>
      </c>
    </row>
    <row r="266" spans="1:26" ht="17" x14ac:dyDescent="0.2">
      <c r="A266" s="13" t="s">
        <v>394</v>
      </c>
      <c r="B266" s="69">
        <v>7</v>
      </c>
      <c r="C266" s="69">
        <v>5</v>
      </c>
      <c r="D266" s="69">
        <v>24</v>
      </c>
      <c r="E266" s="69">
        <v>21</v>
      </c>
      <c r="F266" s="69">
        <v>4</v>
      </c>
      <c r="G266" s="69">
        <v>7</v>
      </c>
      <c r="H266" s="69">
        <v>0</v>
      </c>
      <c r="I266" s="69">
        <v>0</v>
      </c>
      <c r="J266" s="69">
        <v>2</v>
      </c>
      <c r="K266" s="69">
        <v>2</v>
      </c>
      <c r="L266" s="69">
        <v>3</v>
      </c>
      <c r="M266" s="69">
        <v>0</v>
      </c>
      <c r="N266" s="69">
        <v>0</v>
      </c>
      <c r="O266" s="69">
        <v>4</v>
      </c>
      <c r="P266" s="69">
        <v>0</v>
      </c>
      <c r="Q266" s="69">
        <v>1</v>
      </c>
      <c r="R266" s="69">
        <v>0</v>
      </c>
      <c r="S266" s="69">
        <v>0</v>
      </c>
      <c r="T266" s="69">
        <v>1</v>
      </c>
      <c r="U266" s="69">
        <v>0</v>
      </c>
      <c r="V266" s="69">
        <v>5</v>
      </c>
      <c r="W266" s="69">
        <v>0.33300000000000002</v>
      </c>
      <c r="X266" s="69">
        <v>0.41699999999999998</v>
      </c>
      <c r="Y266" s="69">
        <v>0.61899999999999999</v>
      </c>
      <c r="Z266" s="69">
        <v>71.400000000000006</v>
      </c>
    </row>
    <row r="267" spans="1:26" ht="17" x14ac:dyDescent="0.2">
      <c r="A267" s="13" t="s">
        <v>316</v>
      </c>
      <c r="B267" s="69">
        <v>10</v>
      </c>
      <c r="C267" s="69">
        <v>5</v>
      </c>
      <c r="D267" s="69">
        <v>24</v>
      </c>
      <c r="E267" s="69">
        <v>21</v>
      </c>
      <c r="F267" s="69">
        <v>5</v>
      </c>
      <c r="G267" s="69">
        <v>4</v>
      </c>
      <c r="H267" s="69">
        <v>1</v>
      </c>
      <c r="I267" s="69">
        <v>0</v>
      </c>
      <c r="J267" s="69">
        <v>1</v>
      </c>
      <c r="K267" s="69">
        <v>3</v>
      </c>
      <c r="L267" s="69">
        <v>3</v>
      </c>
      <c r="M267" s="69">
        <v>0</v>
      </c>
      <c r="N267" s="69">
        <v>0</v>
      </c>
      <c r="O267" s="69">
        <v>8</v>
      </c>
      <c r="P267" s="69">
        <v>0</v>
      </c>
      <c r="Q267" s="69">
        <v>0</v>
      </c>
      <c r="R267" s="69">
        <v>0</v>
      </c>
      <c r="S267" s="69">
        <v>0</v>
      </c>
      <c r="T267" s="69">
        <v>1</v>
      </c>
      <c r="U267" s="69">
        <v>0</v>
      </c>
      <c r="V267" s="69">
        <v>4</v>
      </c>
      <c r="W267" s="69">
        <v>0.19</v>
      </c>
      <c r="X267" s="69">
        <v>0.29199999999999998</v>
      </c>
      <c r="Y267" s="69">
        <v>0.38100000000000001</v>
      </c>
      <c r="Z267" s="69">
        <v>40</v>
      </c>
    </row>
    <row r="268" spans="1:26" ht="17" x14ac:dyDescent="0.2">
      <c r="A268" s="13" t="s">
        <v>205</v>
      </c>
      <c r="B268" s="69">
        <v>6</v>
      </c>
      <c r="C268" s="69">
        <v>5</v>
      </c>
      <c r="D268" s="69">
        <v>23</v>
      </c>
      <c r="E268" s="69">
        <v>21</v>
      </c>
      <c r="F268" s="69">
        <v>3</v>
      </c>
      <c r="G268" s="69">
        <v>3</v>
      </c>
      <c r="H268" s="69">
        <v>0</v>
      </c>
      <c r="I268" s="69">
        <v>1</v>
      </c>
      <c r="J268" s="69">
        <v>1</v>
      </c>
      <c r="K268" s="69">
        <v>2</v>
      </c>
      <c r="L268" s="69">
        <v>2</v>
      </c>
      <c r="M268" s="69">
        <v>0</v>
      </c>
      <c r="N268" s="69">
        <v>0</v>
      </c>
      <c r="O268" s="69">
        <v>4</v>
      </c>
      <c r="P268" s="69">
        <v>0</v>
      </c>
      <c r="Q268" s="69">
        <v>0</v>
      </c>
      <c r="R268" s="69">
        <v>0</v>
      </c>
      <c r="S268" s="69">
        <v>0</v>
      </c>
      <c r="T268" s="69">
        <v>1</v>
      </c>
      <c r="U268" s="69">
        <v>0</v>
      </c>
      <c r="V268" s="69">
        <v>2</v>
      </c>
      <c r="W268" s="69">
        <v>0.14299999999999999</v>
      </c>
      <c r="X268" s="69">
        <v>0.217</v>
      </c>
      <c r="Y268" s="69">
        <v>0.38100000000000001</v>
      </c>
      <c r="Z268" s="69">
        <v>33.299999999999997</v>
      </c>
    </row>
    <row r="269" spans="1:26" ht="17" x14ac:dyDescent="0.2">
      <c r="A269" s="13" t="s">
        <v>315</v>
      </c>
      <c r="B269" s="69">
        <v>10</v>
      </c>
      <c r="C269" s="69">
        <v>5</v>
      </c>
      <c r="D269" s="69">
        <v>22</v>
      </c>
      <c r="E269" s="69">
        <v>21</v>
      </c>
      <c r="F269" s="69">
        <v>1</v>
      </c>
      <c r="G269" s="69">
        <v>6</v>
      </c>
      <c r="H269" s="69">
        <v>1</v>
      </c>
      <c r="I269" s="69">
        <v>0</v>
      </c>
      <c r="J269" s="69">
        <v>1</v>
      </c>
      <c r="K269" s="69">
        <v>2</v>
      </c>
      <c r="L269" s="69">
        <v>1</v>
      </c>
      <c r="M269" s="69">
        <v>0</v>
      </c>
      <c r="N269" s="69">
        <v>0</v>
      </c>
      <c r="O269" s="69">
        <v>5</v>
      </c>
      <c r="P269" s="69">
        <v>1</v>
      </c>
      <c r="Q269" s="69">
        <v>0</v>
      </c>
      <c r="R269" s="69">
        <v>0</v>
      </c>
      <c r="S269" s="69">
        <v>0</v>
      </c>
      <c r="T269" s="69">
        <v>0</v>
      </c>
      <c r="U269" s="69">
        <v>0</v>
      </c>
      <c r="V269" s="69">
        <v>6</v>
      </c>
      <c r="W269" s="69">
        <v>0.28599999999999998</v>
      </c>
      <c r="X269" s="69">
        <v>0.318</v>
      </c>
      <c r="Y269" s="69">
        <v>0.47599999999999998</v>
      </c>
      <c r="Z269" s="69">
        <v>60</v>
      </c>
    </row>
    <row r="270" spans="1:26" ht="17" x14ac:dyDescent="0.2">
      <c r="A270" s="13" t="s">
        <v>637</v>
      </c>
      <c r="B270" s="69">
        <v>7</v>
      </c>
      <c r="C270" s="69">
        <v>7</v>
      </c>
      <c r="D270" s="69">
        <v>24</v>
      </c>
      <c r="E270" s="69">
        <v>20</v>
      </c>
      <c r="F270" s="69">
        <v>1</v>
      </c>
      <c r="G270" s="69">
        <v>3</v>
      </c>
      <c r="H270" s="69">
        <v>3</v>
      </c>
      <c r="I270" s="69">
        <v>0</v>
      </c>
      <c r="J270" s="69">
        <v>0</v>
      </c>
      <c r="K270" s="69">
        <v>0</v>
      </c>
      <c r="L270" s="69">
        <v>4</v>
      </c>
      <c r="M270" s="69">
        <v>0</v>
      </c>
      <c r="N270" s="69">
        <v>0</v>
      </c>
      <c r="O270" s="69">
        <v>2</v>
      </c>
      <c r="P270" s="69">
        <v>0</v>
      </c>
      <c r="Q270" s="69">
        <v>0</v>
      </c>
      <c r="R270" s="69">
        <v>0</v>
      </c>
      <c r="S270" s="69">
        <v>0</v>
      </c>
      <c r="T270" s="69">
        <v>0</v>
      </c>
      <c r="U270" s="69">
        <v>0</v>
      </c>
      <c r="V270" s="69">
        <v>3</v>
      </c>
      <c r="W270" s="69">
        <v>0.15</v>
      </c>
      <c r="X270" s="69">
        <v>0.29199999999999998</v>
      </c>
      <c r="Y270" s="69">
        <v>0.3</v>
      </c>
      <c r="Z270" s="69">
        <v>42.9</v>
      </c>
    </row>
    <row r="271" spans="1:26" ht="17" x14ac:dyDescent="0.2">
      <c r="A271" s="13" t="s">
        <v>122</v>
      </c>
      <c r="B271" s="69">
        <v>6</v>
      </c>
      <c r="C271" s="69">
        <v>6</v>
      </c>
      <c r="D271" s="69">
        <v>24</v>
      </c>
      <c r="E271" s="69">
        <v>20</v>
      </c>
      <c r="F271" s="69">
        <v>5</v>
      </c>
      <c r="G271" s="69">
        <v>8</v>
      </c>
      <c r="H271" s="69">
        <v>0</v>
      </c>
      <c r="I271" s="69">
        <v>0</v>
      </c>
      <c r="J271" s="69">
        <v>0</v>
      </c>
      <c r="K271" s="69">
        <v>1</v>
      </c>
      <c r="L271" s="69">
        <v>3</v>
      </c>
      <c r="M271" s="69">
        <v>0</v>
      </c>
      <c r="N271" s="69">
        <v>1</v>
      </c>
      <c r="O271" s="69">
        <v>1</v>
      </c>
      <c r="P271" s="69">
        <v>5</v>
      </c>
      <c r="Q271" s="69">
        <v>0</v>
      </c>
      <c r="R271" s="69">
        <v>0</v>
      </c>
      <c r="S271" s="69">
        <v>0</v>
      </c>
      <c r="T271" s="69">
        <v>0</v>
      </c>
      <c r="U271" s="69">
        <v>0</v>
      </c>
      <c r="V271" s="69">
        <v>3</v>
      </c>
      <c r="W271" s="69">
        <v>0.4</v>
      </c>
      <c r="X271" s="69">
        <v>0.5</v>
      </c>
      <c r="Y271" s="69">
        <v>0.4</v>
      </c>
      <c r="Z271" s="69">
        <v>50</v>
      </c>
    </row>
    <row r="272" spans="1:26" ht="17" x14ac:dyDescent="0.2">
      <c r="A272" s="13" t="s">
        <v>607</v>
      </c>
      <c r="B272" s="69">
        <v>8</v>
      </c>
      <c r="C272" s="69">
        <v>5</v>
      </c>
      <c r="D272" s="69">
        <v>22</v>
      </c>
      <c r="E272" s="69">
        <v>20</v>
      </c>
      <c r="F272" s="69">
        <v>4</v>
      </c>
      <c r="G272" s="69">
        <v>6</v>
      </c>
      <c r="H272" s="69">
        <v>0</v>
      </c>
      <c r="I272" s="69">
        <v>0</v>
      </c>
      <c r="J272" s="69">
        <v>3</v>
      </c>
      <c r="K272" s="69">
        <v>7</v>
      </c>
      <c r="L272" s="69">
        <v>2</v>
      </c>
      <c r="M272" s="69">
        <v>0</v>
      </c>
      <c r="N272" s="69">
        <v>0</v>
      </c>
      <c r="O272" s="69">
        <v>3</v>
      </c>
      <c r="P272" s="69">
        <v>0</v>
      </c>
      <c r="Q272" s="69">
        <v>0</v>
      </c>
      <c r="R272" s="69">
        <v>0</v>
      </c>
      <c r="S272" s="69">
        <v>0</v>
      </c>
      <c r="T272" s="69">
        <v>1</v>
      </c>
      <c r="U272" s="69">
        <v>0</v>
      </c>
      <c r="V272" s="69">
        <v>4</v>
      </c>
      <c r="W272" s="69">
        <v>0.3</v>
      </c>
      <c r="X272" s="69">
        <v>0.36399999999999999</v>
      </c>
      <c r="Y272" s="69">
        <v>0.75</v>
      </c>
      <c r="Z272" s="69">
        <v>50</v>
      </c>
    </row>
    <row r="273" spans="1:26" ht="17" x14ac:dyDescent="0.2">
      <c r="A273" s="13" t="s">
        <v>308</v>
      </c>
      <c r="B273" s="69">
        <v>8</v>
      </c>
      <c r="C273" s="69">
        <v>3</v>
      </c>
      <c r="D273" s="69">
        <v>22</v>
      </c>
      <c r="E273" s="69">
        <v>20</v>
      </c>
      <c r="F273" s="69">
        <v>4</v>
      </c>
      <c r="G273" s="69">
        <v>4</v>
      </c>
      <c r="H273" s="69">
        <v>1</v>
      </c>
      <c r="I273" s="69">
        <v>1</v>
      </c>
      <c r="J273" s="69">
        <v>0</v>
      </c>
      <c r="K273" s="69">
        <v>0</v>
      </c>
      <c r="L273" s="69">
        <v>1</v>
      </c>
      <c r="M273" s="69">
        <v>0</v>
      </c>
      <c r="N273" s="69">
        <v>0</v>
      </c>
      <c r="O273" s="69">
        <v>5</v>
      </c>
      <c r="P273" s="69">
        <v>0</v>
      </c>
      <c r="Q273" s="69">
        <v>0</v>
      </c>
      <c r="R273" s="69">
        <v>1</v>
      </c>
      <c r="S273" s="69">
        <v>0</v>
      </c>
      <c r="T273" s="69">
        <v>0</v>
      </c>
      <c r="U273" s="69">
        <v>0</v>
      </c>
      <c r="V273" s="69">
        <v>4</v>
      </c>
      <c r="W273" s="69">
        <v>0.2</v>
      </c>
      <c r="X273" s="69">
        <v>0.23799999999999999</v>
      </c>
      <c r="Y273" s="69">
        <v>0.35</v>
      </c>
      <c r="Z273" s="69">
        <v>50</v>
      </c>
    </row>
    <row r="274" spans="1:26" ht="17" x14ac:dyDescent="0.2">
      <c r="A274" s="68" t="s">
        <v>27</v>
      </c>
      <c r="B274" s="68" t="s">
        <v>28</v>
      </c>
      <c r="C274" s="68" t="s">
        <v>29</v>
      </c>
      <c r="D274" s="68" t="s">
        <v>168</v>
      </c>
      <c r="E274" s="68" t="s">
        <v>25</v>
      </c>
      <c r="F274" s="68" t="s">
        <v>23</v>
      </c>
      <c r="G274" s="68" t="s">
        <v>30</v>
      </c>
      <c r="H274" s="68" t="s">
        <v>10</v>
      </c>
      <c r="I274" s="68" t="s">
        <v>11</v>
      </c>
      <c r="J274" s="68" t="s">
        <v>1</v>
      </c>
      <c r="K274" s="68" t="s">
        <v>2</v>
      </c>
      <c r="L274" s="68" t="s">
        <v>31</v>
      </c>
      <c r="M274" s="68" t="s">
        <v>32</v>
      </c>
      <c r="N274" s="68" t="s">
        <v>33</v>
      </c>
      <c r="O274" s="68" t="s">
        <v>34</v>
      </c>
      <c r="P274" s="68" t="s">
        <v>3</v>
      </c>
      <c r="Q274" s="68" t="s">
        <v>35</v>
      </c>
      <c r="R274" s="68" t="s">
        <v>36</v>
      </c>
      <c r="S274" s="68" t="s">
        <v>37</v>
      </c>
      <c r="T274" s="68" t="s">
        <v>38</v>
      </c>
      <c r="U274" s="68" t="s">
        <v>39</v>
      </c>
      <c r="V274" s="68" t="s">
        <v>169</v>
      </c>
      <c r="W274" s="68" t="s">
        <v>0</v>
      </c>
      <c r="X274" s="68" t="s">
        <v>40</v>
      </c>
      <c r="Y274" s="68" t="s">
        <v>41</v>
      </c>
      <c r="Z274" s="68" t="s">
        <v>170</v>
      </c>
    </row>
    <row r="275" spans="1:26" ht="17" x14ac:dyDescent="0.2">
      <c r="A275" s="13" t="s">
        <v>687</v>
      </c>
      <c r="B275" s="69">
        <v>10</v>
      </c>
      <c r="C275" s="69">
        <v>3</v>
      </c>
      <c r="D275" s="69">
        <v>21</v>
      </c>
      <c r="E275" s="69">
        <v>20</v>
      </c>
      <c r="F275" s="69">
        <v>0</v>
      </c>
      <c r="G275" s="69">
        <v>2</v>
      </c>
      <c r="H275" s="69">
        <v>2</v>
      </c>
      <c r="I275" s="69">
        <v>0</v>
      </c>
      <c r="J275" s="69">
        <v>0</v>
      </c>
      <c r="K275" s="69">
        <v>2</v>
      </c>
      <c r="L275" s="69">
        <v>1</v>
      </c>
      <c r="M275" s="69">
        <v>0</v>
      </c>
      <c r="N275" s="69">
        <v>0</v>
      </c>
      <c r="O275" s="69">
        <v>1</v>
      </c>
      <c r="P275" s="69">
        <v>1</v>
      </c>
      <c r="Q275" s="69">
        <v>0</v>
      </c>
      <c r="R275" s="69">
        <v>0</v>
      </c>
      <c r="S275" s="69">
        <v>0</v>
      </c>
      <c r="T275" s="69">
        <v>2</v>
      </c>
      <c r="U275" s="69">
        <v>0</v>
      </c>
      <c r="V275" s="69">
        <v>1</v>
      </c>
      <c r="W275" s="69">
        <v>0.1</v>
      </c>
      <c r="X275" s="69">
        <v>0.14299999999999999</v>
      </c>
      <c r="Y275" s="69">
        <v>0.2</v>
      </c>
      <c r="Z275" s="69">
        <v>10</v>
      </c>
    </row>
    <row r="276" spans="1:26" ht="17" x14ac:dyDescent="0.2">
      <c r="A276" s="13" t="s">
        <v>343</v>
      </c>
      <c r="B276" s="69">
        <v>8</v>
      </c>
      <c r="C276" s="69">
        <v>7</v>
      </c>
      <c r="D276" s="69">
        <v>21</v>
      </c>
      <c r="E276" s="69">
        <v>20</v>
      </c>
      <c r="F276" s="69">
        <v>1</v>
      </c>
      <c r="G276" s="69">
        <v>2</v>
      </c>
      <c r="H276" s="69">
        <v>1</v>
      </c>
      <c r="I276" s="69">
        <v>0</v>
      </c>
      <c r="J276" s="69">
        <v>0</v>
      </c>
      <c r="K276" s="69">
        <v>0</v>
      </c>
      <c r="L276" s="69">
        <v>1</v>
      </c>
      <c r="M276" s="69">
        <v>0</v>
      </c>
      <c r="N276" s="69">
        <v>0</v>
      </c>
      <c r="O276" s="69">
        <v>7</v>
      </c>
      <c r="P276" s="69">
        <v>0</v>
      </c>
      <c r="Q276" s="69">
        <v>0</v>
      </c>
      <c r="R276" s="69">
        <v>0</v>
      </c>
      <c r="S276" s="69">
        <v>0</v>
      </c>
      <c r="T276" s="69">
        <v>0</v>
      </c>
      <c r="U276" s="69">
        <v>0</v>
      </c>
      <c r="V276" s="69">
        <v>2</v>
      </c>
      <c r="W276" s="69">
        <v>0.1</v>
      </c>
      <c r="X276" s="69">
        <v>0.14299999999999999</v>
      </c>
      <c r="Y276" s="69">
        <v>0.15</v>
      </c>
      <c r="Z276" s="69">
        <v>25</v>
      </c>
    </row>
    <row r="277" spans="1:26" ht="17" x14ac:dyDescent="0.2">
      <c r="A277" s="13" t="s">
        <v>722</v>
      </c>
      <c r="B277" s="69">
        <v>8</v>
      </c>
      <c r="C277" s="69">
        <v>3</v>
      </c>
      <c r="D277" s="69">
        <v>21</v>
      </c>
      <c r="E277" s="69">
        <v>19</v>
      </c>
      <c r="F277" s="69">
        <v>3</v>
      </c>
      <c r="G277" s="69">
        <v>6</v>
      </c>
      <c r="H277" s="69">
        <v>1</v>
      </c>
      <c r="I277" s="69">
        <v>1</v>
      </c>
      <c r="J277" s="69">
        <v>1</v>
      </c>
      <c r="K277" s="69">
        <v>4</v>
      </c>
      <c r="L277" s="69">
        <v>2</v>
      </c>
      <c r="M277" s="69">
        <v>0</v>
      </c>
      <c r="N277" s="69">
        <v>0</v>
      </c>
      <c r="O277" s="69">
        <v>2</v>
      </c>
      <c r="P277" s="69">
        <v>0</v>
      </c>
      <c r="Q277" s="69">
        <v>0</v>
      </c>
      <c r="R277" s="69">
        <v>0</v>
      </c>
      <c r="S277" s="69">
        <v>0</v>
      </c>
      <c r="T277" s="69">
        <v>0</v>
      </c>
      <c r="U277" s="69">
        <v>0</v>
      </c>
      <c r="V277" s="69">
        <v>5</v>
      </c>
      <c r="W277" s="69">
        <v>0.316</v>
      </c>
      <c r="X277" s="69">
        <v>0.38100000000000001</v>
      </c>
      <c r="Y277" s="69">
        <v>0.63200000000000001</v>
      </c>
      <c r="Z277" s="69">
        <v>62.5</v>
      </c>
    </row>
    <row r="278" spans="1:26" ht="17" x14ac:dyDescent="0.2">
      <c r="A278" s="13" t="s">
        <v>142</v>
      </c>
      <c r="B278" s="69">
        <v>7</v>
      </c>
      <c r="C278" s="69">
        <v>5</v>
      </c>
      <c r="D278" s="69">
        <v>19</v>
      </c>
      <c r="E278" s="69">
        <v>19</v>
      </c>
      <c r="F278" s="69">
        <v>5</v>
      </c>
      <c r="G278" s="69">
        <v>8</v>
      </c>
      <c r="H278" s="69">
        <v>1</v>
      </c>
      <c r="I278" s="69">
        <v>0</v>
      </c>
      <c r="J278" s="69">
        <v>4</v>
      </c>
      <c r="K278" s="69">
        <v>7</v>
      </c>
      <c r="L278" s="69">
        <v>0</v>
      </c>
      <c r="M278" s="69">
        <v>0</v>
      </c>
      <c r="N278" s="69">
        <v>0</v>
      </c>
      <c r="O278" s="69">
        <v>1</v>
      </c>
      <c r="P278" s="69">
        <v>0</v>
      </c>
      <c r="Q278" s="69">
        <v>0</v>
      </c>
      <c r="R278" s="69">
        <v>0</v>
      </c>
      <c r="S278" s="69">
        <v>0</v>
      </c>
      <c r="T278" s="69">
        <v>1</v>
      </c>
      <c r="U278" s="69">
        <v>0</v>
      </c>
      <c r="V278" s="69">
        <v>5</v>
      </c>
      <c r="W278" s="69">
        <v>0.42099999999999999</v>
      </c>
      <c r="X278" s="69">
        <v>0.42099999999999999</v>
      </c>
      <c r="Y278" s="69">
        <v>1.105</v>
      </c>
      <c r="Z278" s="69">
        <v>71.400000000000006</v>
      </c>
    </row>
    <row r="279" spans="1:26" ht="17" x14ac:dyDescent="0.2">
      <c r="A279" s="13" t="s">
        <v>254</v>
      </c>
      <c r="B279" s="69">
        <v>6</v>
      </c>
      <c r="C279" s="69">
        <v>5</v>
      </c>
      <c r="D279" s="69">
        <v>19</v>
      </c>
      <c r="E279" s="69">
        <v>19</v>
      </c>
      <c r="F279" s="69">
        <v>2</v>
      </c>
      <c r="G279" s="69">
        <v>5</v>
      </c>
      <c r="H279" s="69">
        <v>2</v>
      </c>
      <c r="I279" s="69">
        <v>0</v>
      </c>
      <c r="J279" s="69">
        <v>0</v>
      </c>
      <c r="K279" s="69">
        <v>1</v>
      </c>
      <c r="L279" s="69">
        <v>0</v>
      </c>
      <c r="M279" s="69">
        <v>0</v>
      </c>
      <c r="N279" s="69">
        <v>0</v>
      </c>
      <c r="O279" s="69">
        <v>1</v>
      </c>
      <c r="P279" s="69">
        <v>0</v>
      </c>
      <c r="Q279" s="69">
        <v>0</v>
      </c>
      <c r="R279" s="69">
        <v>0</v>
      </c>
      <c r="S279" s="69">
        <v>0</v>
      </c>
      <c r="T279" s="69">
        <v>1</v>
      </c>
      <c r="U279" s="69">
        <v>0</v>
      </c>
      <c r="V279" s="69">
        <v>2</v>
      </c>
      <c r="W279" s="69">
        <v>0.26300000000000001</v>
      </c>
      <c r="X279" s="69">
        <v>0.26300000000000001</v>
      </c>
      <c r="Y279" s="69">
        <v>0.36799999999999999</v>
      </c>
      <c r="Z279" s="69">
        <v>33.299999999999997</v>
      </c>
    </row>
    <row r="280" spans="1:26" ht="17" x14ac:dyDescent="0.2">
      <c r="A280" s="13" t="s">
        <v>372</v>
      </c>
      <c r="B280" s="69">
        <v>11</v>
      </c>
      <c r="C280" s="69">
        <v>6</v>
      </c>
      <c r="D280" s="69">
        <v>23</v>
      </c>
      <c r="E280" s="69">
        <v>18</v>
      </c>
      <c r="F280" s="69">
        <v>2</v>
      </c>
      <c r="G280" s="69">
        <v>4</v>
      </c>
      <c r="H280" s="69">
        <v>1</v>
      </c>
      <c r="I280" s="69">
        <v>0</v>
      </c>
      <c r="J280" s="69">
        <v>0</v>
      </c>
      <c r="K280" s="69">
        <v>3</v>
      </c>
      <c r="L280" s="69">
        <v>4</v>
      </c>
      <c r="M280" s="69">
        <v>0</v>
      </c>
      <c r="N280" s="69">
        <v>0</v>
      </c>
      <c r="O280" s="69">
        <v>3</v>
      </c>
      <c r="P280" s="69">
        <v>0</v>
      </c>
      <c r="Q280" s="69">
        <v>0</v>
      </c>
      <c r="R280" s="69">
        <v>0</v>
      </c>
      <c r="S280" s="69">
        <v>1</v>
      </c>
      <c r="T280" s="69">
        <v>1</v>
      </c>
      <c r="U280" s="69">
        <v>0</v>
      </c>
      <c r="V280" s="69">
        <v>3</v>
      </c>
      <c r="W280" s="69">
        <v>0.222</v>
      </c>
      <c r="X280" s="69">
        <v>0.34799999999999998</v>
      </c>
      <c r="Y280" s="69">
        <v>0.27800000000000002</v>
      </c>
      <c r="Z280" s="69">
        <v>27.3</v>
      </c>
    </row>
    <row r="281" spans="1:26" ht="17" x14ac:dyDescent="0.2">
      <c r="A281" s="13" t="s">
        <v>344</v>
      </c>
      <c r="B281" s="69">
        <v>6</v>
      </c>
      <c r="C281" s="69">
        <v>6</v>
      </c>
      <c r="D281" s="69">
        <v>22</v>
      </c>
      <c r="E281" s="69">
        <v>18</v>
      </c>
      <c r="F281" s="69">
        <v>3</v>
      </c>
      <c r="G281" s="69">
        <v>7</v>
      </c>
      <c r="H281" s="69">
        <v>0</v>
      </c>
      <c r="I281" s="69">
        <v>0</v>
      </c>
      <c r="J281" s="69">
        <v>1</v>
      </c>
      <c r="K281" s="69">
        <v>2</v>
      </c>
      <c r="L281" s="69">
        <v>3</v>
      </c>
      <c r="M281" s="69">
        <v>0</v>
      </c>
      <c r="N281" s="69">
        <v>0</v>
      </c>
      <c r="O281" s="69">
        <v>7</v>
      </c>
      <c r="P281" s="69">
        <v>1</v>
      </c>
      <c r="Q281" s="69">
        <v>0</v>
      </c>
      <c r="R281" s="69">
        <v>0</v>
      </c>
      <c r="S281" s="69">
        <v>1</v>
      </c>
      <c r="T281" s="69">
        <v>0</v>
      </c>
      <c r="U281" s="69">
        <v>0</v>
      </c>
      <c r="V281" s="69">
        <v>4</v>
      </c>
      <c r="W281" s="69">
        <v>0.38900000000000001</v>
      </c>
      <c r="X281" s="69">
        <v>0.45500000000000002</v>
      </c>
      <c r="Y281" s="69">
        <v>0.55600000000000005</v>
      </c>
      <c r="Z281" s="69">
        <v>66.7</v>
      </c>
    </row>
    <row r="282" spans="1:26" ht="17" x14ac:dyDescent="0.2">
      <c r="A282" s="13" t="s">
        <v>582</v>
      </c>
      <c r="B282" s="69">
        <v>6</v>
      </c>
      <c r="C282" s="69">
        <v>5</v>
      </c>
      <c r="D282" s="69">
        <v>20</v>
      </c>
      <c r="E282" s="69">
        <v>18</v>
      </c>
      <c r="F282" s="69">
        <v>3</v>
      </c>
      <c r="G282" s="69">
        <v>6</v>
      </c>
      <c r="H282" s="69">
        <v>2</v>
      </c>
      <c r="I282" s="69">
        <v>1</v>
      </c>
      <c r="J282" s="69">
        <v>0</v>
      </c>
      <c r="K282" s="69">
        <v>2</v>
      </c>
      <c r="L282" s="69">
        <v>1</v>
      </c>
      <c r="M282" s="69">
        <v>0</v>
      </c>
      <c r="N282" s="69">
        <v>0</v>
      </c>
      <c r="O282" s="69">
        <v>2</v>
      </c>
      <c r="P282" s="69">
        <v>1</v>
      </c>
      <c r="Q282" s="69">
        <v>0</v>
      </c>
      <c r="R282" s="69">
        <v>1</v>
      </c>
      <c r="S282" s="69">
        <v>0</v>
      </c>
      <c r="T282" s="69">
        <v>0</v>
      </c>
      <c r="U282" s="69">
        <v>0</v>
      </c>
      <c r="V282" s="69">
        <v>4</v>
      </c>
      <c r="W282" s="69">
        <v>0.33300000000000002</v>
      </c>
      <c r="X282" s="69">
        <v>0.36799999999999999</v>
      </c>
      <c r="Y282" s="69">
        <v>0.55600000000000005</v>
      </c>
      <c r="Z282" s="69">
        <v>66.7</v>
      </c>
    </row>
    <row r="283" spans="1:26" ht="17" x14ac:dyDescent="0.2">
      <c r="A283" s="13" t="s">
        <v>309</v>
      </c>
      <c r="B283" s="69">
        <v>8</v>
      </c>
      <c r="C283" s="69">
        <v>4</v>
      </c>
      <c r="D283" s="69">
        <v>20</v>
      </c>
      <c r="E283" s="69">
        <v>18</v>
      </c>
      <c r="F283" s="69">
        <v>1</v>
      </c>
      <c r="G283" s="69">
        <v>2</v>
      </c>
      <c r="H283" s="69">
        <v>0</v>
      </c>
      <c r="I283" s="69">
        <v>1</v>
      </c>
      <c r="J283" s="69">
        <v>0</v>
      </c>
      <c r="K283" s="69">
        <v>0</v>
      </c>
      <c r="L283" s="69">
        <v>2</v>
      </c>
      <c r="M283" s="69">
        <v>0</v>
      </c>
      <c r="N283" s="69">
        <v>0</v>
      </c>
      <c r="O283" s="69">
        <v>3</v>
      </c>
      <c r="P283" s="69">
        <v>0</v>
      </c>
      <c r="Q283" s="69">
        <v>0</v>
      </c>
      <c r="R283" s="69">
        <v>0</v>
      </c>
      <c r="S283" s="69">
        <v>0</v>
      </c>
      <c r="T283" s="69">
        <v>0</v>
      </c>
      <c r="U283" s="69">
        <v>0</v>
      </c>
      <c r="V283" s="69">
        <v>2</v>
      </c>
      <c r="W283" s="69">
        <v>0.111</v>
      </c>
      <c r="X283" s="69">
        <v>0.2</v>
      </c>
      <c r="Y283" s="69">
        <v>0.222</v>
      </c>
      <c r="Z283" s="69">
        <v>25</v>
      </c>
    </row>
    <row r="284" spans="1:26" ht="17" x14ac:dyDescent="0.2">
      <c r="A284" s="13" t="s">
        <v>568</v>
      </c>
      <c r="B284" s="69">
        <v>11</v>
      </c>
      <c r="C284" s="69">
        <v>2</v>
      </c>
      <c r="D284" s="69">
        <v>20</v>
      </c>
      <c r="E284" s="69">
        <v>18</v>
      </c>
      <c r="F284" s="69">
        <v>2</v>
      </c>
      <c r="G284" s="69">
        <v>4</v>
      </c>
      <c r="H284" s="69">
        <v>0</v>
      </c>
      <c r="I284" s="69">
        <v>1</v>
      </c>
      <c r="J284" s="69">
        <v>2</v>
      </c>
      <c r="K284" s="69">
        <v>5</v>
      </c>
      <c r="L284" s="69">
        <v>2</v>
      </c>
      <c r="M284" s="69">
        <v>1</v>
      </c>
      <c r="N284" s="69">
        <v>0</v>
      </c>
      <c r="O284" s="69">
        <v>5</v>
      </c>
      <c r="P284" s="69">
        <v>0</v>
      </c>
      <c r="Q284" s="69">
        <v>0</v>
      </c>
      <c r="R284" s="69">
        <v>0</v>
      </c>
      <c r="S284" s="69">
        <v>0</v>
      </c>
      <c r="T284" s="69">
        <v>0</v>
      </c>
      <c r="U284" s="69">
        <v>0</v>
      </c>
      <c r="V284" s="69">
        <v>3</v>
      </c>
      <c r="W284" s="69">
        <v>0.222</v>
      </c>
      <c r="X284" s="69">
        <v>0.3</v>
      </c>
      <c r="Y284" s="69">
        <v>0.66700000000000004</v>
      </c>
      <c r="Z284" s="69">
        <v>27.3</v>
      </c>
    </row>
    <row r="285" spans="1:26" ht="17" x14ac:dyDescent="0.2">
      <c r="A285" s="13" t="s">
        <v>269</v>
      </c>
      <c r="B285" s="69">
        <v>9</v>
      </c>
      <c r="C285" s="69">
        <v>4</v>
      </c>
      <c r="D285" s="69">
        <v>20</v>
      </c>
      <c r="E285" s="69">
        <v>17</v>
      </c>
      <c r="F285" s="69">
        <v>1</v>
      </c>
      <c r="G285" s="69">
        <v>4</v>
      </c>
      <c r="H285" s="69">
        <v>0</v>
      </c>
      <c r="I285" s="69">
        <v>0</v>
      </c>
      <c r="J285" s="69">
        <v>1</v>
      </c>
      <c r="K285" s="69">
        <v>4</v>
      </c>
      <c r="L285" s="69">
        <v>2</v>
      </c>
      <c r="M285" s="69">
        <v>0</v>
      </c>
      <c r="N285" s="69">
        <v>0</v>
      </c>
      <c r="O285" s="69">
        <v>5</v>
      </c>
      <c r="P285" s="69">
        <v>0</v>
      </c>
      <c r="Q285" s="69">
        <v>0</v>
      </c>
      <c r="R285" s="69">
        <v>0</v>
      </c>
      <c r="S285" s="69">
        <v>1</v>
      </c>
      <c r="T285" s="69">
        <v>0</v>
      </c>
      <c r="U285" s="69">
        <v>0</v>
      </c>
      <c r="V285" s="69">
        <v>4</v>
      </c>
      <c r="W285" s="69">
        <v>0.23499999999999999</v>
      </c>
      <c r="X285" s="69">
        <v>0.3</v>
      </c>
      <c r="Y285" s="69">
        <v>0.41199999999999998</v>
      </c>
      <c r="Z285" s="69">
        <v>44.4</v>
      </c>
    </row>
    <row r="286" spans="1:26" ht="17" x14ac:dyDescent="0.2">
      <c r="A286" s="13" t="s">
        <v>151</v>
      </c>
      <c r="B286" s="69">
        <v>7</v>
      </c>
      <c r="C286" s="69">
        <v>4</v>
      </c>
      <c r="D286" s="69">
        <v>20</v>
      </c>
      <c r="E286" s="69">
        <v>17</v>
      </c>
      <c r="F286" s="69">
        <v>2</v>
      </c>
      <c r="G286" s="69">
        <v>6</v>
      </c>
      <c r="H286" s="69">
        <v>2</v>
      </c>
      <c r="I286" s="69">
        <v>0</v>
      </c>
      <c r="J286" s="69">
        <v>0</v>
      </c>
      <c r="K286" s="69">
        <v>1</v>
      </c>
      <c r="L286" s="69">
        <v>3</v>
      </c>
      <c r="M286" s="69">
        <v>0</v>
      </c>
      <c r="N286" s="69">
        <v>0</v>
      </c>
      <c r="O286" s="69">
        <v>2</v>
      </c>
      <c r="P286" s="69">
        <v>0</v>
      </c>
      <c r="Q286" s="69">
        <v>0</v>
      </c>
      <c r="R286" s="69">
        <v>0</v>
      </c>
      <c r="S286" s="69">
        <v>0</v>
      </c>
      <c r="T286" s="69">
        <v>1</v>
      </c>
      <c r="U286" s="69">
        <v>0</v>
      </c>
      <c r="V286" s="69">
        <v>4</v>
      </c>
      <c r="W286" s="69">
        <v>0.35299999999999998</v>
      </c>
      <c r="X286" s="69">
        <v>0.45</v>
      </c>
      <c r="Y286" s="69">
        <v>0.47099999999999997</v>
      </c>
      <c r="Z286" s="69">
        <v>57.1</v>
      </c>
    </row>
    <row r="287" spans="1:26" ht="17" x14ac:dyDescent="0.2">
      <c r="A287" s="13" t="s">
        <v>409</v>
      </c>
      <c r="B287" s="69">
        <v>8</v>
      </c>
      <c r="C287" s="69">
        <v>2</v>
      </c>
      <c r="D287" s="69">
        <v>19</v>
      </c>
      <c r="E287" s="69">
        <v>17</v>
      </c>
      <c r="F287" s="69">
        <v>3</v>
      </c>
      <c r="G287" s="69">
        <v>4</v>
      </c>
      <c r="H287" s="69">
        <v>0</v>
      </c>
      <c r="I287" s="69">
        <v>0</v>
      </c>
      <c r="J287" s="69">
        <v>0</v>
      </c>
      <c r="K287" s="69">
        <v>0</v>
      </c>
      <c r="L287" s="69">
        <v>2</v>
      </c>
      <c r="M287" s="69">
        <v>1</v>
      </c>
      <c r="N287" s="69">
        <v>0</v>
      </c>
      <c r="O287" s="69">
        <v>5</v>
      </c>
      <c r="P287" s="69">
        <v>1</v>
      </c>
      <c r="Q287" s="69">
        <v>0</v>
      </c>
      <c r="R287" s="69">
        <v>0</v>
      </c>
      <c r="S287" s="69">
        <v>0</v>
      </c>
      <c r="T287" s="69">
        <v>0</v>
      </c>
      <c r="U287" s="69">
        <v>0</v>
      </c>
      <c r="V287" s="69">
        <v>3</v>
      </c>
      <c r="W287" s="69">
        <v>0.23499999999999999</v>
      </c>
      <c r="X287" s="69">
        <v>0.316</v>
      </c>
      <c r="Y287" s="69">
        <v>0.23499999999999999</v>
      </c>
      <c r="Z287" s="69">
        <v>37.5</v>
      </c>
    </row>
    <row r="288" spans="1:26" ht="17" x14ac:dyDescent="0.2">
      <c r="A288" s="13" t="s">
        <v>723</v>
      </c>
      <c r="B288" s="69">
        <v>9</v>
      </c>
      <c r="C288" s="69">
        <v>3</v>
      </c>
      <c r="D288" s="69">
        <v>18</v>
      </c>
      <c r="E288" s="69">
        <v>17</v>
      </c>
      <c r="F288" s="69">
        <v>5</v>
      </c>
      <c r="G288" s="69">
        <v>4</v>
      </c>
      <c r="H288" s="69">
        <v>0</v>
      </c>
      <c r="I288" s="69">
        <v>0</v>
      </c>
      <c r="J288" s="69">
        <v>0</v>
      </c>
      <c r="K288" s="69">
        <v>0</v>
      </c>
      <c r="L288" s="69">
        <v>1</v>
      </c>
      <c r="M288" s="69">
        <v>0</v>
      </c>
      <c r="N288" s="69">
        <v>0</v>
      </c>
      <c r="O288" s="69">
        <v>3</v>
      </c>
      <c r="P288" s="69">
        <v>0</v>
      </c>
      <c r="Q288" s="69">
        <v>0</v>
      </c>
      <c r="R288" s="69">
        <v>0</v>
      </c>
      <c r="S288" s="69">
        <v>0</v>
      </c>
      <c r="T288" s="69">
        <v>2</v>
      </c>
      <c r="U288" s="69">
        <v>0</v>
      </c>
      <c r="V288" s="69">
        <v>3</v>
      </c>
      <c r="W288" s="69">
        <v>0.23499999999999999</v>
      </c>
      <c r="X288" s="69">
        <v>0.27800000000000002</v>
      </c>
      <c r="Y288" s="69">
        <v>0.23499999999999999</v>
      </c>
      <c r="Z288" s="69">
        <v>33.299999999999997</v>
      </c>
    </row>
    <row r="289" spans="1:26" ht="17" x14ac:dyDescent="0.2">
      <c r="A289" s="13" t="s">
        <v>676</v>
      </c>
      <c r="B289" s="69">
        <v>7</v>
      </c>
      <c r="C289" s="69">
        <v>4</v>
      </c>
      <c r="D289" s="69">
        <v>17</v>
      </c>
      <c r="E289" s="69">
        <v>17</v>
      </c>
      <c r="F289" s="69">
        <v>1</v>
      </c>
      <c r="G289" s="69">
        <v>3</v>
      </c>
      <c r="H289" s="69">
        <v>0</v>
      </c>
      <c r="I289" s="69">
        <v>0</v>
      </c>
      <c r="J289" s="69">
        <v>0</v>
      </c>
      <c r="K289" s="69">
        <v>1</v>
      </c>
      <c r="L289" s="69">
        <v>0</v>
      </c>
      <c r="M289" s="69">
        <v>0</v>
      </c>
      <c r="N289" s="69">
        <v>0</v>
      </c>
      <c r="O289" s="69">
        <v>3</v>
      </c>
      <c r="P289" s="69">
        <v>0</v>
      </c>
      <c r="Q289" s="69">
        <v>0</v>
      </c>
      <c r="R289" s="69">
        <v>0</v>
      </c>
      <c r="S289" s="69">
        <v>0</v>
      </c>
      <c r="T289" s="69">
        <v>0</v>
      </c>
      <c r="U289" s="69">
        <v>0</v>
      </c>
      <c r="V289" s="69">
        <v>3</v>
      </c>
      <c r="W289" s="69">
        <v>0.17599999999999999</v>
      </c>
      <c r="X289" s="69">
        <v>0.17599999999999999</v>
      </c>
      <c r="Y289" s="69">
        <v>0.17599999999999999</v>
      </c>
      <c r="Z289" s="69">
        <v>42.9</v>
      </c>
    </row>
    <row r="290" spans="1:26" ht="17" x14ac:dyDescent="0.2">
      <c r="A290" s="13" t="s">
        <v>284</v>
      </c>
      <c r="B290" s="69">
        <v>10</v>
      </c>
      <c r="C290" s="69">
        <v>6</v>
      </c>
      <c r="D290" s="69">
        <v>22</v>
      </c>
      <c r="E290" s="69">
        <v>16</v>
      </c>
      <c r="F290" s="69">
        <v>2</v>
      </c>
      <c r="G290" s="69">
        <v>3</v>
      </c>
      <c r="H290" s="69">
        <v>0</v>
      </c>
      <c r="I290" s="69">
        <v>0</v>
      </c>
      <c r="J290" s="69">
        <v>1</v>
      </c>
      <c r="K290" s="69">
        <v>2</v>
      </c>
      <c r="L290" s="69">
        <v>5</v>
      </c>
      <c r="M290" s="69">
        <v>3</v>
      </c>
      <c r="N290" s="69">
        <v>0</v>
      </c>
      <c r="O290" s="69">
        <v>2</v>
      </c>
      <c r="P290" s="69">
        <v>0</v>
      </c>
      <c r="Q290" s="69">
        <v>1</v>
      </c>
      <c r="R290" s="69">
        <v>0</v>
      </c>
      <c r="S290" s="69">
        <v>1</v>
      </c>
      <c r="T290" s="69">
        <v>1</v>
      </c>
      <c r="U290" s="69">
        <v>0</v>
      </c>
      <c r="V290" s="69">
        <v>3</v>
      </c>
      <c r="W290" s="69">
        <v>0.188</v>
      </c>
      <c r="X290" s="69">
        <v>0.36399999999999999</v>
      </c>
      <c r="Y290" s="69">
        <v>0.375</v>
      </c>
      <c r="Z290" s="69">
        <v>30</v>
      </c>
    </row>
    <row r="291" spans="1:26" ht="17" x14ac:dyDescent="0.2">
      <c r="A291" s="13" t="s">
        <v>645</v>
      </c>
      <c r="B291" s="69">
        <v>8</v>
      </c>
      <c r="C291" s="69">
        <v>5</v>
      </c>
      <c r="D291" s="69">
        <v>20</v>
      </c>
      <c r="E291" s="69">
        <v>16</v>
      </c>
      <c r="F291" s="69">
        <v>3</v>
      </c>
      <c r="G291" s="69">
        <v>6</v>
      </c>
      <c r="H291" s="69">
        <v>2</v>
      </c>
      <c r="I291" s="69">
        <v>0</v>
      </c>
      <c r="J291" s="69">
        <v>1</v>
      </c>
      <c r="K291" s="69">
        <v>5</v>
      </c>
      <c r="L291" s="69">
        <v>4</v>
      </c>
      <c r="M291" s="69">
        <v>1</v>
      </c>
      <c r="N291" s="69">
        <v>0</v>
      </c>
      <c r="O291" s="69">
        <v>3</v>
      </c>
      <c r="P291" s="69">
        <v>0</v>
      </c>
      <c r="Q291" s="69">
        <v>0</v>
      </c>
      <c r="R291" s="69">
        <v>0</v>
      </c>
      <c r="S291" s="69">
        <v>0</v>
      </c>
      <c r="T291" s="69">
        <v>0</v>
      </c>
      <c r="U291" s="69">
        <v>0</v>
      </c>
      <c r="V291" s="69">
        <v>6</v>
      </c>
      <c r="W291" s="69">
        <v>0.375</v>
      </c>
      <c r="X291" s="69">
        <v>0.5</v>
      </c>
      <c r="Y291" s="69">
        <v>0.68799999999999994</v>
      </c>
      <c r="Z291" s="69">
        <v>75</v>
      </c>
    </row>
    <row r="292" spans="1:26" ht="17" x14ac:dyDescent="0.2">
      <c r="A292" s="13" t="s">
        <v>336</v>
      </c>
      <c r="B292" s="69">
        <v>6</v>
      </c>
      <c r="C292" s="69">
        <v>5</v>
      </c>
      <c r="D292" s="69">
        <v>18</v>
      </c>
      <c r="E292" s="69">
        <v>16</v>
      </c>
      <c r="F292" s="69">
        <v>2</v>
      </c>
      <c r="G292" s="69">
        <v>5</v>
      </c>
      <c r="H292" s="69">
        <v>1</v>
      </c>
      <c r="I292" s="69">
        <v>0</v>
      </c>
      <c r="J292" s="69">
        <v>1</v>
      </c>
      <c r="K292" s="69">
        <v>2</v>
      </c>
      <c r="L292" s="69">
        <v>2</v>
      </c>
      <c r="M292" s="69">
        <v>0</v>
      </c>
      <c r="N292" s="69">
        <v>0</v>
      </c>
      <c r="O292" s="69">
        <v>6</v>
      </c>
      <c r="P292" s="69">
        <v>0</v>
      </c>
      <c r="Q292" s="69">
        <v>0</v>
      </c>
      <c r="R292" s="69">
        <v>0</v>
      </c>
      <c r="S292" s="69">
        <v>0</v>
      </c>
      <c r="T292" s="69">
        <v>1</v>
      </c>
      <c r="U292" s="69">
        <v>0</v>
      </c>
      <c r="V292" s="69">
        <v>4</v>
      </c>
      <c r="W292" s="69">
        <v>0.312</v>
      </c>
      <c r="X292" s="69">
        <v>0.38900000000000001</v>
      </c>
      <c r="Y292" s="69">
        <v>0.56200000000000006</v>
      </c>
      <c r="Z292" s="69">
        <v>66.7</v>
      </c>
    </row>
    <row r="293" spans="1:26" ht="17" x14ac:dyDescent="0.2">
      <c r="A293" s="13" t="s">
        <v>614</v>
      </c>
      <c r="B293" s="69">
        <v>5</v>
      </c>
      <c r="C293" s="69">
        <v>5</v>
      </c>
      <c r="D293" s="69">
        <v>17</v>
      </c>
      <c r="E293" s="69">
        <v>16</v>
      </c>
      <c r="F293" s="69">
        <v>1</v>
      </c>
      <c r="G293" s="69">
        <v>4</v>
      </c>
      <c r="H293" s="69">
        <v>3</v>
      </c>
      <c r="I293" s="69">
        <v>0</v>
      </c>
      <c r="J293" s="69">
        <v>0</v>
      </c>
      <c r="K293" s="69">
        <v>2</v>
      </c>
      <c r="L293" s="69">
        <v>1</v>
      </c>
      <c r="M293" s="69">
        <v>0</v>
      </c>
      <c r="N293" s="69">
        <v>0</v>
      </c>
      <c r="O293" s="69">
        <v>4</v>
      </c>
      <c r="P293" s="69">
        <v>0</v>
      </c>
      <c r="Q293" s="69">
        <v>0</v>
      </c>
      <c r="R293" s="69">
        <v>0</v>
      </c>
      <c r="S293" s="69">
        <v>0</v>
      </c>
      <c r="T293" s="69">
        <v>1</v>
      </c>
      <c r="U293" s="69">
        <v>0</v>
      </c>
      <c r="V293" s="69">
        <v>2</v>
      </c>
      <c r="W293" s="69">
        <v>0.25</v>
      </c>
      <c r="X293" s="69">
        <v>0.29399999999999998</v>
      </c>
      <c r="Y293" s="69">
        <v>0.438</v>
      </c>
      <c r="Z293" s="69">
        <v>40</v>
      </c>
    </row>
    <row r="294" spans="1:26" ht="17" x14ac:dyDescent="0.2">
      <c r="A294" s="13" t="s">
        <v>724</v>
      </c>
      <c r="B294" s="69">
        <v>6</v>
      </c>
      <c r="C294" s="69">
        <v>3</v>
      </c>
      <c r="D294" s="69">
        <v>17</v>
      </c>
      <c r="E294" s="69">
        <v>16</v>
      </c>
      <c r="F294" s="69">
        <v>1</v>
      </c>
      <c r="G294" s="69">
        <v>4</v>
      </c>
      <c r="H294" s="69">
        <v>0</v>
      </c>
      <c r="I294" s="69">
        <v>0</v>
      </c>
      <c r="J294" s="69">
        <v>0</v>
      </c>
      <c r="K294" s="69">
        <v>0</v>
      </c>
      <c r="L294" s="69">
        <v>0</v>
      </c>
      <c r="M294" s="69">
        <v>0</v>
      </c>
      <c r="N294" s="69">
        <v>0</v>
      </c>
      <c r="O294" s="69">
        <v>0</v>
      </c>
      <c r="P294" s="69">
        <v>0</v>
      </c>
      <c r="Q294" s="69">
        <v>0</v>
      </c>
      <c r="R294" s="69">
        <v>1</v>
      </c>
      <c r="S294" s="69">
        <v>0</v>
      </c>
      <c r="T294" s="69">
        <v>1</v>
      </c>
      <c r="U294" s="69">
        <v>0</v>
      </c>
      <c r="V294" s="69">
        <v>2</v>
      </c>
      <c r="W294" s="69">
        <v>0.25</v>
      </c>
      <c r="X294" s="69">
        <v>0.25</v>
      </c>
      <c r="Y294" s="69">
        <v>0.25</v>
      </c>
      <c r="Z294" s="69">
        <v>33.299999999999997</v>
      </c>
    </row>
    <row r="295" spans="1:26" ht="17" x14ac:dyDescent="0.2">
      <c r="A295" s="68" t="s">
        <v>27</v>
      </c>
      <c r="B295" s="68" t="s">
        <v>28</v>
      </c>
      <c r="C295" s="68" t="s">
        <v>29</v>
      </c>
      <c r="D295" s="68" t="s">
        <v>168</v>
      </c>
      <c r="E295" s="68" t="s">
        <v>25</v>
      </c>
      <c r="F295" s="68" t="s">
        <v>23</v>
      </c>
      <c r="G295" s="68" t="s">
        <v>30</v>
      </c>
      <c r="H295" s="68" t="s">
        <v>10</v>
      </c>
      <c r="I295" s="68" t="s">
        <v>11</v>
      </c>
      <c r="J295" s="68" t="s">
        <v>1</v>
      </c>
      <c r="K295" s="68" t="s">
        <v>2</v>
      </c>
      <c r="L295" s="68" t="s">
        <v>31</v>
      </c>
      <c r="M295" s="68" t="s">
        <v>32</v>
      </c>
      <c r="N295" s="68" t="s">
        <v>33</v>
      </c>
      <c r="O295" s="68" t="s">
        <v>34</v>
      </c>
      <c r="P295" s="68" t="s">
        <v>3</v>
      </c>
      <c r="Q295" s="68" t="s">
        <v>35</v>
      </c>
      <c r="R295" s="68" t="s">
        <v>36</v>
      </c>
      <c r="S295" s="68" t="s">
        <v>37</v>
      </c>
      <c r="T295" s="68" t="s">
        <v>38</v>
      </c>
      <c r="U295" s="68" t="s">
        <v>39</v>
      </c>
      <c r="V295" s="68" t="s">
        <v>169</v>
      </c>
      <c r="W295" s="68" t="s">
        <v>0</v>
      </c>
      <c r="X295" s="68" t="s">
        <v>40</v>
      </c>
      <c r="Y295" s="68" t="s">
        <v>41</v>
      </c>
      <c r="Z295" s="68" t="s">
        <v>170</v>
      </c>
    </row>
    <row r="296" spans="1:26" ht="17" x14ac:dyDescent="0.2">
      <c r="A296" s="13" t="s">
        <v>407</v>
      </c>
      <c r="B296" s="69">
        <v>7</v>
      </c>
      <c r="C296" s="69">
        <v>3</v>
      </c>
      <c r="D296" s="69">
        <v>21</v>
      </c>
      <c r="E296" s="69">
        <v>15</v>
      </c>
      <c r="F296" s="69">
        <v>6</v>
      </c>
      <c r="G296" s="69">
        <v>9</v>
      </c>
      <c r="H296" s="69">
        <v>0</v>
      </c>
      <c r="I296" s="69">
        <v>0</v>
      </c>
      <c r="J296" s="69">
        <v>1</v>
      </c>
      <c r="K296" s="69">
        <v>3</v>
      </c>
      <c r="L296" s="69">
        <v>6</v>
      </c>
      <c r="M296" s="69">
        <v>0</v>
      </c>
      <c r="N296" s="69">
        <v>0</v>
      </c>
      <c r="O296" s="69">
        <v>4</v>
      </c>
      <c r="P296" s="69">
        <v>0</v>
      </c>
      <c r="Q296" s="69">
        <v>0</v>
      </c>
      <c r="R296" s="69">
        <v>0</v>
      </c>
      <c r="S296" s="69">
        <v>0</v>
      </c>
      <c r="T296" s="69">
        <v>0</v>
      </c>
      <c r="U296" s="69">
        <v>0</v>
      </c>
      <c r="V296" s="69">
        <v>4</v>
      </c>
      <c r="W296" s="69">
        <v>0.6</v>
      </c>
      <c r="X296" s="69">
        <v>0.71399999999999997</v>
      </c>
      <c r="Y296" s="69">
        <v>0.8</v>
      </c>
      <c r="Z296" s="69">
        <v>57.1</v>
      </c>
    </row>
    <row r="297" spans="1:26" ht="17" x14ac:dyDescent="0.2">
      <c r="A297" s="13" t="s">
        <v>91</v>
      </c>
      <c r="B297" s="69">
        <v>12</v>
      </c>
      <c r="C297" s="69">
        <v>2</v>
      </c>
      <c r="D297" s="69">
        <v>19</v>
      </c>
      <c r="E297" s="69">
        <v>15</v>
      </c>
      <c r="F297" s="69">
        <v>3</v>
      </c>
      <c r="G297" s="69">
        <v>6</v>
      </c>
      <c r="H297" s="69">
        <v>1</v>
      </c>
      <c r="I297" s="69">
        <v>0</v>
      </c>
      <c r="J297" s="69">
        <v>0</v>
      </c>
      <c r="K297" s="69">
        <v>0</v>
      </c>
      <c r="L297" s="69">
        <v>4</v>
      </c>
      <c r="M297" s="69">
        <v>0</v>
      </c>
      <c r="N297" s="69">
        <v>0</v>
      </c>
      <c r="O297" s="69">
        <v>2</v>
      </c>
      <c r="P297" s="69">
        <v>2</v>
      </c>
      <c r="Q297" s="69">
        <v>0</v>
      </c>
      <c r="R297" s="69">
        <v>0</v>
      </c>
      <c r="S297" s="69">
        <v>0</v>
      </c>
      <c r="T297" s="69">
        <v>0</v>
      </c>
      <c r="U297" s="69">
        <v>0</v>
      </c>
      <c r="V297" s="69">
        <v>6</v>
      </c>
      <c r="W297" s="69">
        <v>0.4</v>
      </c>
      <c r="X297" s="69">
        <v>0.52600000000000002</v>
      </c>
      <c r="Y297" s="69">
        <v>0.46700000000000003</v>
      </c>
      <c r="Z297" s="69">
        <v>50</v>
      </c>
    </row>
    <row r="298" spans="1:26" ht="17" x14ac:dyDescent="0.2">
      <c r="A298" s="13" t="s">
        <v>725</v>
      </c>
      <c r="B298" s="69">
        <v>6</v>
      </c>
      <c r="C298" s="69">
        <v>5</v>
      </c>
      <c r="D298" s="69">
        <v>17</v>
      </c>
      <c r="E298" s="69">
        <v>15</v>
      </c>
      <c r="F298" s="69">
        <v>1</v>
      </c>
      <c r="G298" s="69">
        <v>2</v>
      </c>
      <c r="H298" s="69">
        <v>1</v>
      </c>
      <c r="I298" s="69">
        <v>0</v>
      </c>
      <c r="J298" s="69">
        <v>0</v>
      </c>
      <c r="K298" s="69">
        <v>1</v>
      </c>
      <c r="L298" s="69">
        <v>2</v>
      </c>
      <c r="M298" s="69">
        <v>0</v>
      </c>
      <c r="N298" s="69">
        <v>0</v>
      </c>
      <c r="O298" s="69">
        <v>6</v>
      </c>
      <c r="P298" s="69">
        <v>0</v>
      </c>
      <c r="Q298" s="69">
        <v>0</v>
      </c>
      <c r="R298" s="69">
        <v>0</v>
      </c>
      <c r="S298" s="69">
        <v>0</v>
      </c>
      <c r="T298" s="69">
        <v>0</v>
      </c>
      <c r="U298" s="69">
        <v>0</v>
      </c>
      <c r="V298" s="69">
        <v>2</v>
      </c>
      <c r="W298" s="69">
        <v>0.13300000000000001</v>
      </c>
      <c r="X298" s="69">
        <v>0.23499999999999999</v>
      </c>
      <c r="Y298" s="69">
        <v>0.2</v>
      </c>
      <c r="Z298" s="69">
        <v>33.299999999999997</v>
      </c>
    </row>
    <row r="299" spans="1:26" ht="17" x14ac:dyDescent="0.2">
      <c r="A299" s="13" t="s">
        <v>397</v>
      </c>
      <c r="B299" s="69">
        <v>8</v>
      </c>
      <c r="C299" s="69">
        <v>2</v>
      </c>
      <c r="D299" s="69">
        <v>17</v>
      </c>
      <c r="E299" s="69">
        <v>15</v>
      </c>
      <c r="F299" s="69">
        <v>3</v>
      </c>
      <c r="G299" s="69">
        <v>4</v>
      </c>
      <c r="H299" s="69">
        <v>1</v>
      </c>
      <c r="I299" s="69">
        <v>0</v>
      </c>
      <c r="J299" s="69">
        <v>1</v>
      </c>
      <c r="K299" s="69">
        <v>1</v>
      </c>
      <c r="L299" s="69">
        <v>2</v>
      </c>
      <c r="M299" s="69">
        <v>0</v>
      </c>
      <c r="N299" s="69">
        <v>0</v>
      </c>
      <c r="O299" s="69">
        <v>0</v>
      </c>
      <c r="P299" s="69">
        <v>0</v>
      </c>
      <c r="Q299" s="69">
        <v>0</v>
      </c>
      <c r="R299" s="69">
        <v>0</v>
      </c>
      <c r="S299" s="69">
        <v>0</v>
      </c>
      <c r="T299" s="69">
        <v>1</v>
      </c>
      <c r="U299" s="69">
        <v>0</v>
      </c>
      <c r="V299" s="69">
        <v>3</v>
      </c>
      <c r="W299" s="69">
        <v>0.26700000000000002</v>
      </c>
      <c r="X299" s="69">
        <v>0.35299999999999998</v>
      </c>
      <c r="Y299" s="69">
        <v>0.53300000000000003</v>
      </c>
      <c r="Z299" s="69">
        <v>37.5</v>
      </c>
    </row>
    <row r="300" spans="1:26" ht="17" x14ac:dyDescent="0.2">
      <c r="A300" s="13" t="s">
        <v>726</v>
      </c>
      <c r="B300" s="69">
        <v>9</v>
      </c>
      <c r="C300" s="69">
        <v>4</v>
      </c>
      <c r="D300" s="69">
        <v>16</v>
      </c>
      <c r="E300" s="69">
        <v>15</v>
      </c>
      <c r="F300" s="69">
        <v>3</v>
      </c>
      <c r="G300" s="69">
        <v>3</v>
      </c>
      <c r="H300" s="69">
        <v>0</v>
      </c>
      <c r="I300" s="69">
        <v>0</v>
      </c>
      <c r="J300" s="69">
        <v>0</v>
      </c>
      <c r="K300" s="69">
        <v>2</v>
      </c>
      <c r="L300" s="69">
        <v>1</v>
      </c>
      <c r="M300" s="69">
        <v>0</v>
      </c>
      <c r="N300" s="69">
        <v>0</v>
      </c>
      <c r="O300" s="69">
        <v>1</v>
      </c>
      <c r="P300" s="69">
        <v>1</v>
      </c>
      <c r="Q300" s="69">
        <v>1</v>
      </c>
      <c r="R300" s="69">
        <v>0</v>
      </c>
      <c r="S300" s="69">
        <v>0</v>
      </c>
      <c r="T300" s="69">
        <v>0</v>
      </c>
      <c r="U300" s="69">
        <v>0</v>
      </c>
      <c r="V300" s="69">
        <v>2</v>
      </c>
      <c r="W300" s="69">
        <v>0.2</v>
      </c>
      <c r="X300" s="69">
        <v>0.25</v>
      </c>
      <c r="Y300" s="69">
        <v>0.2</v>
      </c>
      <c r="Z300" s="69">
        <v>22.2</v>
      </c>
    </row>
    <row r="301" spans="1:26" ht="17" x14ac:dyDescent="0.2">
      <c r="A301" s="13" t="s">
        <v>610</v>
      </c>
      <c r="B301" s="69">
        <v>9</v>
      </c>
      <c r="C301" s="69">
        <v>3</v>
      </c>
      <c r="D301" s="69">
        <v>16</v>
      </c>
      <c r="E301" s="69">
        <v>15</v>
      </c>
      <c r="F301" s="69">
        <v>1</v>
      </c>
      <c r="G301" s="69">
        <v>2</v>
      </c>
      <c r="H301" s="69">
        <v>0</v>
      </c>
      <c r="I301" s="69">
        <v>0</v>
      </c>
      <c r="J301" s="69">
        <v>0</v>
      </c>
      <c r="K301" s="69">
        <v>0</v>
      </c>
      <c r="L301" s="69">
        <v>1</v>
      </c>
      <c r="M301" s="69">
        <v>0</v>
      </c>
      <c r="N301" s="69">
        <v>0</v>
      </c>
      <c r="O301" s="69">
        <v>1</v>
      </c>
      <c r="P301" s="69">
        <v>0</v>
      </c>
      <c r="Q301" s="69">
        <v>1</v>
      </c>
      <c r="R301" s="69">
        <v>0</v>
      </c>
      <c r="S301" s="69">
        <v>0</v>
      </c>
      <c r="T301" s="69">
        <v>0</v>
      </c>
      <c r="U301" s="69">
        <v>0</v>
      </c>
      <c r="V301" s="69">
        <v>2</v>
      </c>
      <c r="W301" s="69">
        <v>0.13300000000000001</v>
      </c>
      <c r="X301" s="69">
        <v>0.188</v>
      </c>
      <c r="Y301" s="69">
        <v>0.13300000000000001</v>
      </c>
      <c r="Z301" s="69">
        <v>22.2</v>
      </c>
    </row>
    <row r="302" spans="1:26" ht="17" x14ac:dyDescent="0.2">
      <c r="A302" s="13" t="s">
        <v>384</v>
      </c>
      <c r="B302" s="69">
        <v>7</v>
      </c>
      <c r="C302" s="69">
        <v>5</v>
      </c>
      <c r="D302" s="69">
        <v>16</v>
      </c>
      <c r="E302" s="69">
        <v>15</v>
      </c>
      <c r="F302" s="69">
        <v>1</v>
      </c>
      <c r="G302" s="69">
        <v>3</v>
      </c>
      <c r="H302" s="69">
        <v>1</v>
      </c>
      <c r="I302" s="69">
        <v>0</v>
      </c>
      <c r="J302" s="69">
        <v>0</v>
      </c>
      <c r="K302" s="69">
        <v>0</v>
      </c>
      <c r="L302" s="69">
        <v>0</v>
      </c>
      <c r="M302" s="69">
        <v>0</v>
      </c>
      <c r="N302" s="69">
        <v>1</v>
      </c>
      <c r="O302" s="69">
        <v>2</v>
      </c>
      <c r="P302" s="69">
        <v>0</v>
      </c>
      <c r="Q302" s="69">
        <v>0</v>
      </c>
      <c r="R302" s="69">
        <v>0</v>
      </c>
      <c r="S302" s="69">
        <v>0</v>
      </c>
      <c r="T302" s="69">
        <v>0</v>
      </c>
      <c r="U302" s="69">
        <v>0</v>
      </c>
      <c r="V302" s="69">
        <v>3</v>
      </c>
      <c r="W302" s="69">
        <v>0.2</v>
      </c>
      <c r="X302" s="69">
        <v>0.25</v>
      </c>
      <c r="Y302" s="69">
        <v>0.26700000000000002</v>
      </c>
      <c r="Z302" s="69">
        <v>42.9</v>
      </c>
    </row>
    <row r="303" spans="1:26" ht="17" x14ac:dyDescent="0.2">
      <c r="A303" s="13" t="s">
        <v>619</v>
      </c>
      <c r="B303" s="69">
        <v>8</v>
      </c>
      <c r="C303" s="69">
        <v>3</v>
      </c>
      <c r="D303" s="69">
        <v>15</v>
      </c>
      <c r="E303" s="69">
        <v>15</v>
      </c>
      <c r="F303" s="69">
        <v>0</v>
      </c>
      <c r="G303" s="69">
        <v>3</v>
      </c>
      <c r="H303" s="69">
        <v>0</v>
      </c>
      <c r="I303" s="69">
        <v>0</v>
      </c>
      <c r="J303" s="69">
        <v>0</v>
      </c>
      <c r="K303" s="69">
        <v>1</v>
      </c>
      <c r="L303" s="69">
        <v>0</v>
      </c>
      <c r="M303" s="69">
        <v>0</v>
      </c>
      <c r="N303" s="69">
        <v>0</v>
      </c>
      <c r="O303" s="69">
        <v>5</v>
      </c>
      <c r="P303" s="69">
        <v>0</v>
      </c>
      <c r="Q303" s="69">
        <v>0</v>
      </c>
      <c r="R303" s="69">
        <v>0</v>
      </c>
      <c r="S303" s="69">
        <v>0</v>
      </c>
      <c r="T303" s="69">
        <v>0</v>
      </c>
      <c r="U303" s="69">
        <v>0</v>
      </c>
      <c r="V303" s="69">
        <v>3</v>
      </c>
      <c r="W303" s="69">
        <v>0.2</v>
      </c>
      <c r="X303" s="69">
        <v>0.2</v>
      </c>
      <c r="Y303" s="69">
        <v>0.2</v>
      </c>
      <c r="Z303" s="69">
        <v>37.5</v>
      </c>
    </row>
    <row r="304" spans="1:26" ht="17" x14ac:dyDescent="0.2">
      <c r="A304" s="13" t="s">
        <v>561</v>
      </c>
      <c r="B304" s="69">
        <v>5</v>
      </c>
      <c r="C304" s="69">
        <v>4</v>
      </c>
      <c r="D304" s="69">
        <v>18</v>
      </c>
      <c r="E304" s="69">
        <v>14</v>
      </c>
      <c r="F304" s="69">
        <v>3</v>
      </c>
      <c r="G304" s="69">
        <v>5</v>
      </c>
      <c r="H304" s="69">
        <v>1</v>
      </c>
      <c r="I304" s="69">
        <v>0</v>
      </c>
      <c r="J304" s="69">
        <v>1</v>
      </c>
      <c r="K304" s="69">
        <v>2</v>
      </c>
      <c r="L304" s="69">
        <v>3</v>
      </c>
      <c r="M304" s="69">
        <v>0</v>
      </c>
      <c r="N304" s="69">
        <v>0</v>
      </c>
      <c r="O304" s="69">
        <v>2</v>
      </c>
      <c r="P304" s="69">
        <v>0</v>
      </c>
      <c r="Q304" s="69">
        <v>0</v>
      </c>
      <c r="R304" s="69">
        <v>1</v>
      </c>
      <c r="S304" s="69">
        <v>0</v>
      </c>
      <c r="T304" s="69">
        <v>0</v>
      </c>
      <c r="U304" s="69">
        <v>0</v>
      </c>
      <c r="V304" s="69">
        <v>3</v>
      </c>
      <c r="W304" s="69">
        <v>0.35699999999999998</v>
      </c>
      <c r="X304" s="69">
        <v>0.47099999999999997</v>
      </c>
      <c r="Y304" s="69">
        <v>0.64300000000000002</v>
      </c>
      <c r="Z304" s="69">
        <v>60</v>
      </c>
    </row>
    <row r="305" spans="1:26" ht="17" x14ac:dyDescent="0.2">
      <c r="A305" s="13" t="s">
        <v>388</v>
      </c>
      <c r="B305" s="69">
        <v>6</v>
      </c>
      <c r="C305" s="69">
        <v>4</v>
      </c>
      <c r="D305" s="69">
        <v>18</v>
      </c>
      <c r="E305" s="69">
        <v>14</v>
      </c>
      <c r="F305" s="69">
        <v>3</v>
      </c>
      <c r="G305" s="69">
        <v>4</v>
      </c>
      <c r="H305" s="69">
        <v>0</v>
      </c>
      <c r="I305" s="69">
        <v>0</v>
      </c>
      <c r="J305" s="69">
        <v>1</v>
      </c>
      <c r="K305" s="69">
        <v>2</v>
      </c>
      <c r="L305" s="69">
        <v>4</v>
      </c>
      <c r="M305" s="69">
        <v>0</v>
      </c>
      <c r="N305" s="69">
        <v>0</v>
      </c>
      <c r="O305" s="69">
        <v>3</v>
      </c>
      <c r="P305" s="69">
        <v>0</v>
      </c>
      <c r="Q305" s="69">
        <v>0</v>
      </c>
      <c r="R305" s="69">
        <v>0</v>
      </c>
      <c r="S305" s="69">
        <v>0</v>
      </c>
      <c r="T305" s="69">
        <v>1</v>
      </c>
      <c r="U305" s="69">
        <v>0</v>
      </c>
      <c r="V305" s="69">
        <v>3</v>
      </c>
      <c r="W305" s="69">
        <v>0.28599999999999998</v>
      </c>
      <c r="X305" s="69">
        <v>0.44400000000000001</v>
      </c>
      <c r="Y305" s="69">
        <v>0.5</v>
      </c>
      <c r="Z305" s="69">
        <v>50</v>
      </c>
    </row>
    <row r="306" spans="1:26" ht="17" x14ac:dyDescent="0.2">
      <c r="A306" s="13" t="s">
        <v>257</v>
      </c>
      <c r="B306" s="69">
        <v>5</v>
      </c>
      <c r="C306" s="69">
        <v>5</v>
      </c>
      <c r="D306" s="69">
        <v>17</v>
      </c>
      <c r="E306" s="69">
        <v>14</v>
      </c>
      <c r="F306" s="69">
        <v>2</v>
      </c>
      <c r="G306" s="69">
        <v>6</v>
      </c>
      <c r="H306" s="69">
        <v>4</v>
      </c>
      <c r="I306" s="69">
        <v>0</v>
      </c>
      <c r="J306" s="69">
        <v>1</v>
      </c>
      <c r="K306" s="69">
        <v>4</v>
      </c>
      <c r="L306" s="69">
        <v>3</v>
      </c>
      <c r="M306" s="69">
        <v>0</v>
      </c>
      <c r="N306" s="69">
        <v>0</v>
      </c>
      <c r="O306" s="69">
        <v>1</v>
      </c>
      <c r="P306" s="69">
        <v>0</v>
      </c>
      <c r="Q306" s="69">
        <v>1</v>
      </c>
      <c r="R306" s="69">
        <v>0</v>
      </c>
      <c r="S306" s="69">
        <v>0</v>
      </c>
      <c r="T306" s="69">
        <v>0</v>
      </c>
      <c r="U306" s="69">
        <v>0</v>
      </c>
      <c r="V306" s="69">
        <v>3</v>
      </c>
      <c r="W306" s="69">
        <v>0.42899999999999999</v>
      </c>
      <c r="X306" s="69">
        <v>0.52900000000000003</v>
      </c>
      <c r="Y306" s="69">
        <v>0.92900000000000005</v>
      </c>
      <c r="Z306" s="69">
        <v>60</v>
      </c>
    </row>
    <row r="307" spans="1:26" ht="17" x14ac:dyDescent="0.2">
      <c r="A307" s="13" t="s">
        <v>110</v>
      </c>
      <c r="B307" s="69">
        <v>8</v>
      </c>
      <c r="C307" s="69">
        <v>4</v>
      </c>
      <c r="D307" s="69">
        <v>17</v>
      </c>
      <c r="E307" s="69">
        <v>14</v>
      </c>
      <c r="F307" s="69">
        <v>3</v>
      </c>
      <c r="G307" s="69">
        <v>5</v>
      </c>
      <c r="H307" s="69">
        <v>0</v>
      </c>
      <c r="I307" s="69">
        <v>0</v>
      </c>
      <c r="J307" s="69">
        <v>1</v>
      </c>
      <c r="K307" s="69">
        <v>3</v>
      </c>
      <c r="L307" s="69">
        <v>2</v>
      </c>
      <c r="M307" s="69">
        <v>1</v>
      </c>
      <c r="N307" s="69">
        <v>0</v>
      </c>
      <c r="O307" s="69">
        <v>1</v>
      </c>
      <c r="P307" s="69">
        <v>0</v>
      </c>
      <c r="Q307" s="69">
        <v>0</v>
      </c>
      <c r="R307" s="69">
        <v>1</v>
      </c>
      <c r="S307" s="69">
        <v>0</v>
      </c>
      <c r="T307" s="69">
        <v>0</v>
      </c>
      <c r="U307" s="69">
        <v>0</v>
      </c>
      <c r="V307" s="69">
        <v>4</v>
      </c>
      <c r="W307" s="69">
        <v>0.35699999999999998</v>
      </c>
      <c r="X307" s="69">
        <v>0.438</v>
      </c>
      <c r="Y307" s="69">
        <v>0.57099999999999995</v>
      </c>
      <c r="Z307" s="69">
        <v>50</v>
      </c>
    </row>
    <row r="308" spans="1:26" ht="17" x14ac:dyDescent="0.2">
      <c r="A308" s="13" t="s">
        <v>348</v>
      </c>
      <c r="B308" s="69">
        <v>10</v>
      </c>
      <c r="C308" s="69">
        <v>1</v>
      </c>
      <c r="D308" s="69">
        <v>17</v>
      </c>
      <c r="E308" s="69">
        <v>14</v>
      </c>
      <c r="F308" s="69">
        <v>2</v>
      </c>
      <c r="G308" s="69">
        <v>2</v>
      </c>
      <c r="H308" s="69">
        <v>1</v>
      </c>
      <c r="I308" s="69">
        <v>0</v>
      </c>
      <c r="J308" s="69">
        <v>0</v>
      </c>
      <c r="K308" s="69">
        <v>2</v>
      </c>
      <c r="L308" s="69">
        <v>3</v>
      </c>
      <c r="M308" s="69">
        <v>0</v>
      </c>
      <c r="N308" s="69">
        <v>0</v>
      </c>
      <c r="O308" s="69">
        <v>4</v>
      </c>
      <c r="P308" s="69">
        <v>0</v>
      </c>
      <c r="Q308" s="69">
        <v>0</v>
      </c>
      <c r="R308" s="69">
        <v>0</v>
      </c>
      <c r="S308" s="69">
        <v>0</v>
      </c>
      <c r="T308" s="69">
        <v>1</v>
      </c>
      <c r="U308" s="69">
        <v>0</v>
      </c>
      <c r="V308" s="69">
        <v>2</v>
      </c>
      <c r="W308" s="69">
        <v>0.14299999999999999</v>
      </c>
      <c r="X308" s="69">
        <v>0.29399999999999998</v>
      </c>
      <c r="Y308" s="69">
        <v>0.214</v>
      </c>
      <c r="Z308" s="69">
        <v>20</v>
      </c>
    </row>
    <row r="309" spans="1:26" ht="17" x14ac:dyDescent="0.2">
      <c r="A309" s="13" t="s">
        <v>337</v>
      </c>
      <c r="B309" s="69">
        <v>6</v>
      </c>
      <c r="C309" s="69">
        <v>5</v>
      </c>
      <c r="D309" s="69">
        <v>17</v>
      </c>
      <c r="E309" s="69">
        <v>14</v>
      </c>
      <c r="F309" s="69">
        <v>1</v>
      </c>
      <c r="G309" s="69">
        <v>3</v>
      </c>
      <c r="H309" s="69">
        <v>0</v>
      </c>
      <c r="I309" s="69">
        <v>0</v>
      </c>
      <c r="J309" s="69">
        <v>1</v>
      </c>
      <c r="K309" s="69">
        <v>2</v>
      </c>
      <c r="L309" s="69">
        <v>3</v>
      </c>
      <c r="M309" s="69">
        <v>0</v>
      </c>
      <c r="N309" s="69">
        <v>0</v>
      </c>
      <c r="O309" s="69">
        <v>3</v>
      </c>
      <c r="P309" s="69">
        <v>0</v>
      </c>
      <c r="Q309" s="69">
        <v>1</v>
      </c>
      <c r="R309" s="69">
        <v>0</v>
      </c>
      <c r="S309" s="69">
        <v>0</v>
      </c>
      <c r="T309" s="69">
        <v>0</v>
      </c>
      <c r="U309" s="69">
        <v>0</v>
      </c>
      <c r="V309" s="69">
        <v>3</v>
      </c>
      <c r="W309" s="69">
        <v>0.214</v>
      </c>
      <c r="X309" s="69">
        <v>0.35299999999999998</v>
      </c>
      <c r="Y309" s="69">
        <v>0.42899999999999999</v>
      </c>
      <c r="Z309" s="69">
        <v>50</v>
      </c>
    </row>
    <row r="310" spans="1:26" ht="17" x14ac:dyDescent="0.2">
      <c r="A310" s="13" t="s">
        <v>387</v>
      </c>
      <c r="B310" s="69">
        <v>10</v>
      </c>
      <c r="C310" s="69">
        <v>2</v>
      </c>
      <c r="D310" s="69">
        <v>16</v>
      </c>
      <c r="E310" s="69">
        <v>14</v>
      </c>
      <c r="F310" s="69">
        <v>5</v>
      </c>
      <c r="G310" s="69">
        <v>5</v>
      </c>
      <c r="H310" s="69">
        <v>1</v>
      </c>
      <c r="I310" s="69">
        <v>0</v>
      </c>
      <c r="J310" s="69">
        <v>0</v>
      </c>
      <c r="K310" s="69">
        <v>2</v>
      </c>
      <c r="L310" s="69">
        <v>2</v>
      </c>
      <c r="M310" s="69">
        <v>1</v>
      </c>
      <c r="N310" s="69">
        <v>0</v>
      </c>
      <c r="O310" s="69">
        <v>3</v>
      </c>
      <c r="P310" s="69">
        <v>0</v>
      </c>
      <c r="Q310" s="69">
        <v>0</v>
      </c>
      <c r="R310" s="69">
        <v>0</v>
      </c>
      <c r="S310" s="69">
        <v>0</v>
      </c>
      <c r="T310" s="69">
        <v>0</v>
      </c>
      <c r="U310" s="69">
        <v>0</v>
      </c>
      <c r="V310" s="69">
        <v>4</v>
      </c>
      <c r="W310" s="69">
        <v>0.35699999999999998</v>
      </c>
      <c r="X310" s="69">
        <v>0.438</v>
      </c>
      <c r="Y310" s="69">
        <v>0.42899999999999999</v>
      </c>
      <c r="Z310" s="69">
        <v>40</v>
      </c>
    </row>
    <row r="311" spans="1:26" ht="17" x14ac:dyDescent="0.2">
      <c r="A311" s="13" t="s">
        <v>638</v>
      </c>
      <c r="B311" s="69">
        <v>5</v>
      </c>
      <c r="C311" s="69">
        <v>5</v>
      </c>
      <c r="D311" s="69">
        <v>16</v>
      </c>
      <c r="E311" s="69">
        <v>14</v>
      </c>
      <c r="F311" s="69">
        <v>2</v>
      </c>
      <c r="G311" s="69">
        <v>3</v>
      </c>
      <c r="H311" s="69">
        <v>0</v>
      </c>
      <c r="I311" s="69">
        <v>0</v>
      </c>
      <c r="J311" s="69">
        <v>1</v>
      </c>
      <c r="K311" s="69">
        <v>1</v>
      </c>
      <c r="L311" s="69">
        <v>2</v>
      </c>
      <c r="M311" s="69">
        <v>0</v>
      </c>
      <c r="N311" s="69">
        <v>0</v>
      </c>
      <c r="O311" s="69">
        <v>1</v>
      </c>
      <c r="P311" s="69">
        <v>0</v>
      </c>
      <c r="Q311" s="69">
        <v>0</v>
      </c>
      <c r="R311" s="69">
        <v>0</v>
      </c>
      <c r="S311" s="69">
        <v>0</v>
      </c>
      <c r="T311" s="69">
        <v>1</v>
      </c>
      <c r="U311" s="69">
        <v>0</v>
      </c>
      <c r="V311" s="69">
        <v>3</v>
      </c>
      <c r="W311" s="69">
        <v>0.214</v>
      </c>
      <c r="X311" s="69">
        <v>0.312</v>
      </c>
      <c r="Y311" s="69">
        <v>0.42899999999999999</v>
      </c>
      <c r="Z311" s="69">
        <v>60</v>
      </c>
    </row>
    <row r="312" spans="1:26" ht="17" x14ac:dyDescent="0.2">
      <c r="A312" s="13" t="s">
        <v>417</v>
      </c>
      <c r="B312" s="69">
        <v>6</v>
      </c>
      <c r="C312" s="69">
        <v>4</v>
      </c>
      <c r="D312" s="69">
        <v>16</v>
      </c>
      <c r="E312" s="69">
        <v>14</v>
      </c>
      <c r="F312" s="69">
        <v>2</v>
      </c>
      <c r="G312" s="69">
        <v>1</v>
      </c>
      <c r="H312" s="69">
        <v>0</v>
      </c>
      <c r="I312" s="69">
        <v>0</v>
      </c>
      <c r="J312" s="69">
        <v>1</v>
      </c>
      <c r="K312" s="69">
        <v>3</v>
      </c>
      <c r="L312" s="69">
        <v>1</v>
      </c>
      <c r="M312" s="69">
        <v>0</v>
      </c>
      <c r="N312" s="69">
        <v>0</v>
      </c>
      <c r="O312" s="69">
        <v>1</v>
      </c>
      <c r="P312" s="69">
        <v>0</v>
      </c>
      <c r="Q312" s="69">
        <v>0</v>
      </c>
      <c r="R312" s="69">
        <v>1</v>
      </c>
      <c r="S312" s="69">
        <v>0</v>
      </c>
      <c r="T312" s="69">
        <v>0</v>
      </c>
      <c r="U312" s="69">
        <v>0</v>
      </c>
      <c r="V312" s="69">
        <v>1</v>
      </c>
      <c r="W312" s="69">
        <v>7.0999999999999994E-2</v>
      </c>
      <c r="X312" s="69">
        <v>0.13300000000000001</v>
      </c>
      <c r="Y312" s="69">
        <v>0.28599999999999998</v>
      </c>
      <c r="Z312" s="69">
        <v>16.7</v>
      </c>
    </row>
    <row r="313" spans="1:26" ht="17" x14ac:dyDescent="0.2">
      <c r="A313" s="13" t="s">
        <v>377</v>
      </c>
      <c r="B313" s="69">
        <v>6</v>
      </c>
      <c r="C313" s="69">
        <v>2</v>
      </c>
      <c r="D313" s="69">
        <v>15</v>
      </c>
      <c r="E313" s="69">
        <v>14</v>
      </c>
      <c r="F313" s="69">
        <v>1</v>
      </c>
      <c r="G313" s="69">
        <v>1</v>
      </c>
      <c r="H313" s="69">
        <v>0</v>
      </c>
      <c r="I313" s="69">
        <v>0</v>
      </c>
      <c r="J313" s="69">
        <v>0</v>
      </c>
      <c r="K313" s="69">
        <v>0</v>
      </c>
      <c r="L313" s="69">
        <v>1</v>
      </c>
      <c r="M313" s="69">
        <v>0</v>
      </c>
      <c r="N313" s="69">
        <v>0</v>
      </c>
      <c r="O313" s="69">
        <v>7</v>
      </c>
      <c r="P313" s="69">
        <v>0</v>
      </c>
      <c r="Q313" s="69">
        <v>0</v>
      </c>
      <c r="R313" s="69">
        <v>0</v>
      </c>
      <c r="S313" s="69">
        <v>0</v>
      </c>
      <c r="T313" s="69">
        <v>1</v>
      </c>
      <c r="U313" s="69">
        <v>0</v>
      </c>
      <c r="V313" s="69">
        <v>1</v>
      </c>
      <c r="W313" s="69">
        <v>7.0999999999999994E-2</v>
      </c>
      <c r="X313" s="69">
        <v>0.13300000000000001</v>
      </c>
      <c r="Y313" s="69">
        <v>7.0999999999999994E-2</v>
      </c>
      <c r="Z313" s="69">
        <v>16.7</v>
      </c>
    </row>
    <row r="314" spans="1:26" ht="17" x14ac:dyDescent="0.2">
      <c r="A314" s="13" t="s">
        <v>152</v>
      </c>
      <c r="B314" s="69">
        <v>8</v>
      </c>
      <c r="C314" s="69">
        <v>3</v>
      </c>
      <c r="D314" s="69">
        <v>15</v>
      </c>
      <c r="E314" s="69">
        <v>14</v>
      </c>
      <c r="F314" s="69">
        <v>1</v>
      </c>
      <c r="G314" s="69">
        <v>3</v>
      </c>
      <c r="H314" s="69">
        <v>1</v>
      </c>
      <c r="I314" s="69">
        <v>0</v>
      </c>
      <c r="J314" s="69">
        <v>0</v>
      </c>
      <c r="K314" s="69">
        <v>0</v>
      </c>
      <c r="L314" s="69">
        <v>1</v>
      </c>
      <c r="M314" s="69">
        <v>0</v>
      </c>
      <c r="N314" s="69">
        <v>0</v>
      </c>
      <c r="O314" s="69">
        <v>2</v>
      </c>
      <c r="P314" s="69">
        <v>0</v>
      </c>
      <c r="Q314" s="69">
        <v>0</v>
      </c>
      <c r="R314" s="69">
        <v>0</v>
      </c>
      <c r="S314" s="69">
        <v>0</v>
      </c>
      <c r="T314" s="69">
        <v>0</v>
      </c>
      <c r="U314" s="69">
        <v>0</v>
      </c>
      <c r="V314" s="69">
        <v>2</v>
      </c>
      <c r="W314" s="69">
        <v>0.214</v>
      </c>
      <c r="X314" s="69">
        <v>0.26700000000000002</v>
      </c>
      <c r="Y314" s="69">
        <v>0.28599999999999998</v>
      </c>
      <c r="Z314" s="69">
        <v>25</v>
      </c>
    </row>
    <row r="315" spans="1:26" ht="17" x14ac:dyDescent="0.2">
      <c r="A315" s="13" t="s">
        <v>172</v>
      </c>
      <c r="B315" s="69">
        <v>8</v>
      </c>
      <c r="C315" s="69">
        <v>2</v>
      </c>
      <c r="D315" s="69">
        <v>15</v>
      </c>
      <c r="E315" s="69">
        <v>14</v>
      </c>
      <c r="F315" s="69">
        <v>4</v>
      </c>
      <c r="G315" s="69">
        <v>5</v>
      </c>
      <c r="H315" s="69">
        <v>1</v>
      </c>
      <c r="I315" s="69">
        <v>0</v>
      </c>
      <c r="J315" s="69">
        <v>1</v>
      </c>
      <c r="K315" s="69">
        <v>2</v>
      </c>
      <c r="L315" s="69">
        <v>1</v>
      </c>
      <c r="M315" s="69">
        <v>0</v>
      </c>
      <c r="N315" s="69">
        <v>0</v>
      </c>
      <c r="O315" s="69">
        <v>2</v>
      </c>
      <c r="P315" s="69">
        <v>1</v>
      </c>
      <c r="Q315" s="69">
        <v>0</v>
      </c>
      <c r="R315" s="69">
        <v>0</v>
      </c>
      <c r="S315" s="69">
        <v>0</v>
      </c>
      <c r="T315" s="69">
        <v>0</v>
      </c>
      <c r="U315" s="69">
        <v>0</v>
      </c>
      <c r="V315" s="69">
        <v>3</v>
      </c>
      <c r="W315" s="69">
        <v>0.35699999999999998</v>
      </c>
      <c r="X315" s="69">
        <v>0.4</v>
      </c>
      <c r="Y315" s="69">
        <v>0.64300000000000002</v>
      </c>
      <c r="Z315" s="69">
        <v>37.5</v>
      </c>
    </row>
    <row r="316" spans="1:26" ht="17" x14ac:dyDescent="0.2">
      <c r="A316" s="68" t="s">
        <v>27</v>
      </c>
      <c r="B316" s="68" t="s">
        <v>28</v>
      </c>
      <c r="C316" s="68" t="s">
        <v>29</v>
      </c>
      <c r="D316" s="68" t="s">
        <v>168</v>
      </c>
      <c r="E316" s="68" t="s">
        <v>25</v>
      </c>
      <c r="F316" s="68" t="s">
        <v>23</v>
      </c>
      <c r="G316" s="68" t="s">
        <v>30</v>
      </c>
      <c r="H316" s="68" t="s">
        <v>10</v>
      </c>
      <c r="I316" s="68" t="s">
        <v>11</v>
      </c>
      <c r="J316" s="68" t="s">
        <v>1</v>
      </c>
      <c r="K316" s="68" t="s">
        <v>2</v>
      </c>
      <c r="L316" s="68" t="s">
        <v>31</v>
      </c>
      <c r="M316" s="68" t="s">
        <v>32</v>
      </c>
      <c r="N316" s="68" t="s">
        <v>33</v>
      </c>
      <c r="O316" s="68" t="s">
        <v>34</v>
      </c>
      <c r="P316" s="68" t="s">
        <v>3</v>
      </c>
      <c r="Q316" s="68" t="s">
        <v>35</v>
      </c>
      <c r="R316" s="68" t="s">
        <v>36</v>
      </c>
      <c r="S316" s="68" t="s">
        <v>37</v>
      </c>
      <c r="T316" s="68" t="s">
        <v>38</v>
      </c>
      <c r="U316" s="68" t="s">
        <v>39</v>
      </c>
      <c r="V316" s="68" t="s">
        <v>169</v>
      </c>
      <c r="W316" s="68" t="s">
        <v>0</v>
      </c>
      <c r="X316" s="68" t="s">
        <v>40</v>
      </c>
      <c r="Y316" s="68" t="s">
        <v>41</v>
      </c>
      <c r="Z316" s="68" t="s">
        <v>170</v>
      </c>
    </row>
    <row r="317" spans="1:26" ht="17" x14ac:dyDescent="0.2">
      <c r="A317" s="13" t="s">
        <v>331</v>
      </c>
      <c r="B317" s="69">
        <v>8</v>
      </c>
      <c r="C317" s="69">
        <v>3</v>
      </c>
      <c r="D317" s="69">
        <v>14</v>
      </c>
      <c r="E317" s="69">
        <v>14</v>
      </c>
      <c r="F317" s="69">
        <v>0</v>
      </c>
      <c r="G317" s="69">
        <v>3</v>
      </c>
      <c r="H317" s="69">
        <v>1</v>
      </c>
      <c r="I317" s="69">
        <v>0</v>
      </c>
      <c r="J317" s="69">
        <v>0</v>
      </c>
      <c r="K317" s="69">
        <v>0</v>
      </c>
      <c r="L317" s="69">
        <v>0</v>
      </c>
      <c r="M317" s="69">
        <v>0</v>
      </c>
      <c r="N317" s="69">
        <v>0</v>
      </c>
      <c r="O317" s="69">
        <v>2</v>
      </c>
      <c r="P317" s="69">
        <v>1</v>
      </c>
      <c r="Q317" s="69">
        <v>1</v>
      </c>
      <c r="R317" s="69">
        <v>0</v>
      </c>
      <c r="S317" s="69">
        <v>0</v>
      </c>
      <c r="T317" s="69">
        <v>1</v>
      </c>
      <c r="U317" s="69">
        <v>0</v>
      </c>
      <c r="V317" s="69">
        <v>2</v>
      </c>
      <c r="W317" s="69">
        <v>0.214</v>
      </c>
      <c r="X317" s="69">
        <v>0.214</v>
      </c>
      <c r="Y317" s="69">
        <v>0.28599999999999998</v>
      </c>
      <c r="Z317" s="69">
        <v>25</v>
      </c>
    </row>
    <row r="318" spans="1:26" ht="17" x14ac:dyDescent="0.2">
      <c r="A318" s="13" t="s">
        <v>618</v>
      </c>
      <c r="B318" s="69">
        <v>7</v>
      </c>
      <c r="C318" s="69">
        <v>3</v>
      </c>
      <c r="D318" s="69">
        <v>14</v>
      </c>
      <c r="E318" s="69">
        <v>14</v>
      </c>
      <c r="F318" s="69">
        <v>1</v>
      </c>
      <c r="G318" s="69">
        <v>4</v>
      </c>
      <c r="H318" s="69">
        <v>0</v>
      </c>
      <c r="I318" s="69">
        <v>0</v>
      </c>
      <c r="J318" s="69">
        <v>0</v>
      </c>
      <c r="K318" s="69">
        <v>0</v>
      </c>
      <c r="L318" s="69">
        <v>0</v>
      </c>
      <c r="M318" s="69">
        <v>0</v>
      </c>
      <c r="N318" s="69">
        <v>0</v>
      </c>
      <c r="O318" s="69">
        <v>2</v>
      </c>
      <c r="P318" s="69">
        <v>0</v>
      </c>
      <c r="Q318" s="69">
        <v>0</v>
      </c>
      <c r="R318" s="69">
        <v>0</v>
      </c>
      <c r="S318" s="69">
        <v>0</v>
      </c>
      <c r="T318" s="69">
        <v>0</v>
      </c>
      <c r="U318" s="69">
        <v>0</v>
      </c>
      <c r="V318" s="69">
        <v>4</v>
      </c>
      <c r="W318" s="69">
        <v>0.28599999999999998</v>
      </c>
      <c r="X318" s="69">
        <v>0.28599999999999998</v>
      </c>
      <c r="Y318" s="69">
        <v>0.28599999999999998</v>
      </c>
      <c r="Z318" s="69">
        <v>57.1</v>
      </c>
    </row>
    <row r="319" spans="1:26" ht="17" x14ac:dyDescent="0.2">
      <c r="A319" s="13" t="s">
        <v>378</v>
      </c>
      <c r="B319" s="69">
        <v>5</v>
      </c>
      <c r="C319" s="69">
        <v>3</v>
      </c>
      <c r="D319" s="69">
        <v>14</v>
      </c>
      <c r="E319" s="69">
        <v>14</v>
      </c>
      <c r="F319" s="69">
        <v>2</v>
      </c>
      <c r="G319" s="69">
        <v>4</v>
      </c>
      <c r="H319" s="69">
        <v>2</v>
      </c>
      <c r="I319" s="69">
        <v>0</v>
      </c>
      <c r="J319" s="69">
        <v>0</v>
      </c>
      <c r="K319" s="69">
        <v>5</v>
      </c>
      <c r="L319" s="69">
        <v>0</v>
      </c>
      <c r="M319" s="69">
        <v>0</v>
      </c>
      <c r="N319" s="69">
        <v>0</v>
      </c>
      <c r="O319" s="69">
        <v>3</v>
      </c>
      <c r="P319" s="69">
        <v>0</v>
      </c>
      <c r="Q319" s="69">
        <v>1</v>
      </c>
      <c r="R319" s="69">
        <v>0</v>
      </c>
      <c r="S319" s="69">
        <v>0</v>
      </c>
      <c r="T319" s="69">
        <v>0</v>
      </c>
      <c r="U319" s="69">
        <v>0</v>
      </c>
      <c r="V319" s="69">
        <v>2</v>
      </c>
      <c r="W319" s="69">
        <v>0.28599999999999998</v>
      </c>
      <c r="X319" s="69">
        <v>0.28599999999999998</v>
      </c>
      <c r="Y319" s="69">
        <v>0.42899999999999999</v>
      </c>
      <c r="Z319" s="69">
        <v>40</v>
      </c>
    </row>
    <row r="320" spans="1:26" ht="17" x14ac:dyDescent="0.2">
      <c r="A320" s="13" t="s">
        <v>97</v>
      </c>
      <c r="B320" s="69">
        <v>5</v>
      </c>
      <c r="C320" s="69">
        <v>4</v>
      </c>
      <c r="D320" s="69">
        <v>18</v>
      </c>
      <c r="E320" s="69">
        <v>13</v>
      </c>
      <c r="F320" s="69">
        <v>2</v>
      </c>
      <c r="G320" s="69">
        <v>5</v>
      </c>
      <c r="H320" s="69">
        <v>0</v>
      </c>
      <c r="I320" s="69">
        <v>0</v>
      </c>
      <c r="J320" s="69">
        <v>1</v>
      </c>
      <c r="K320" s="69">
        <v>5</v>
      </c>
      <c r="L320" s="69">
        <v>5</v>
      </c>
      <c r="M320" s="69">
        <v>0</v>
      </c>
      <c r="N320" s="69">
        <v>0</v>
      </c>
      <c r="O320" s="69">
        <v>3</v>
      </c>
      <c r="P320" s="69">
        <v>0</v>
      </c>
      <c r="Q320" s="69">
        <v>0</v>
      </c>
      <c r="R320" s="69">
        <v>0</v>
      </c>
      <c r="S320" s="69">
        <v>0</v>
      </c>
      <c r="T320" s="69">
        <v>1</v>
      </c>
      <c r="U320" s="69">
        <v>0</v>
      </c>
      <c r="V320" s="69">
        <v>4</v>
      </c>
      <c r="W320" s="69">
        <v>0.38500000000000001</v>
      </c>
      <c r="X320" s="69">
        <v>0.55600000000000005</v>
      </c>
      <c r="Y320" s="69">
        <v>0.61499999999999999</v>
      </c>
      <c r="Z320" s="69">
        <v>80</v>
      </c>
    </row>
    <row r="321" spans="1:26" ht="17" x14ac:dyDescent="0.2">
      <c r="A321" s="13" t="s">
        <v>114</v>
      </c>
      <c r="B321" s="69">
        <v>6</v>
      </c>
      <c r="C321" s="69">
        <v>3</v>
      </c>
      <c r="D321" s="69">
        <v>15</v>
      </c>
      <c r="E321" s="69">
        <v>13</v>
      </c>
      <c r="F321" s="69">
        <v>1</v>
      </c>
      <c r="G321" s="69">
        <v>3</v>
      </c>
      <c r="H321" s="69">
        <v>1</v>
      </c>
      <c r="I321" s="69">
        <v>0</v>
      </c>
      <c r="J321" s="69">
        <v>1</v>
      </c>
      <c r="K321" s="69">
        <v>3</v>
      </c>
      <c r="L321" s="69">
        <v>2</v>
      </c>
      <c r="M321" s="69">
        <v>1</v>
      </c>
      <c r="N321" s="69">
        <v>0</v>
      </c>
      <c r="O321" s="69">
        <v>0</v>
      </c>
      <c r="P321" s="69">
        <v>0</v>
      </c>
      <c r="Q321" s="69">
        <v>0</v>
      </c>
      <c r="R321" s="69">
        <v>0</v>
      </c>
      <c r="S321" s="69">
        <v>0</v>
      </c>
      <c r="T321" s="69">
        <v>0</v>
      </c>
      <c r="U321" s="69">
        <v>0</v>
      </c>
      <c r="V321" s="69">
        <v>3</v>
      </c>
      <c r="W321" s="69">
        <v>0.23100000000000001</v>
      </c>
      <c r="X321" s="69">
        <v>0.33300000000000002</v>
      </c>
      <c r="Y321" s="69">
        <v>0.53800000000000003</v>
      </c>
      <c r="Z321" s="69">
        <v>50</v>
      </c>
    </row>
    <row r="322" spans="1:26" ht="17" x14ac:dyDescent="0.2">
      <c r="A322" s="13" t="s">
        <v>290</v>
      </c>
      <c r="B322" s="69">
        <v>6</v>
      </c>
      <c r="C322" s="69">
        <v>3</v>
      </c>
      <c r="D322" s="69">
        <v>14</v>
      </c>
      <c r="E322" s="69">
        <v>13</v>
      </c>
      <c r="F322" s="69">
        <v>2</v>
      </c>
      <c r="G322" s="69">
        <v>4</v>
      </c>
      <c r="H322" s="69">
        <v>2</v>
      </c>
      <c r="I322" s="69">
        <v>0</v>
      </c>
      <c r="J322" s="69">
        <v>0</v>
      </c>
      <c r="K322" s="69">
        <v>1</v>
      </c>
      <c r="L322" s="69">
        <v>1</v>
      </c>
      <c r="M322" s="69">
        <v>0</v>
      </c>
      <c r="N322" s="69">
        <v>0</v>
      </c>
      <c r="O322" s="69">
        <v>3</v>
      </c>
      <c r="P322" s="69">
        <v>0</v>
      </c>
      <c r="Q322" s="69">
        <v>0</v>
      </c>
      <c r="R322" s="69">
        <v>0</v>
      </c>
      <c r="S322" s="69">
        <v>0</v>
      </c>
      <c r="T322" s="69">
        <v>1</v>
      </c>
      <c r="U322" s="69">
        <v>0</v>
      </c>
      <c r="V322" s="69">
        <v>4</v>
      </c>
      <c r="W322" s="69">
        <v>0.308</v>
      </c>
      <c r="X322" s="69">
        <v>0.35699999999999998</v>
      </c>
      <c r="Y322" s="69">
        <v>0.46200000000000002</v>
      </c>
      <c r="Z322" s="69">
        <v>66.7</v>
      </c>
    </row>
    <row r="323" spans="1:26" ht="17" x14ac:dyDescent="0.2">
      <c r="A323" s="13" t="s">
        <v>569</v>
      </c>
      <c r="B323" s="69">
        <v>6</v>
      </c>
      <c r="C323" s="69">
        <v>3</v>
      </c>
      <c r="D323" s="69">
        <v>14</v>
      </c>
      <c r="E323" s="69">
        <v>13</v>
      </c>
      <c r="F323" s="69">
        <v>3</v>
      </c>
      <c r="G323" s="69">
        <v>6</v>
      </c>
      <c r="H323" s="69">
        <v>1</v>
      </c>
      <c r="I323" s="69">
        <v>0</v>
      </c>
      <c r="J323" s="69">
        <v>0</v>
      </c>
      <c r="K323" s="69">
        <v>1</v>
      </c>
      <c r="L323" s="69">
        <v>1</v>
      </c>
      <c r="M323" s="69">
        <v>0</v>
      </c>
      <c r="N323" s="69">
        <v>0</v>
      </c>
      <c r="O323" s="69">
        <v>0</v>
      </c>
      <c r="P323" s="69">
        <v>0</v>
      </c>
      <c r="Q323" s="69">
        <v>0</v>
      </c>
      <c r="R323" s="69">
        <v>0</v>
      </c>
      <c r="S323" s="69">
        <v>0</v>
      </c>
      <c r="T323" s="69">
        <v>0</v>
      </c>
      <c r="U323" s="69">
        <v>0</v>
      </c>
      <c r="V323" s="69">
        <v>4</v>
      </c>
      <c r="W323" s="69">
        <v>0.46200000000000002</v>
      </c>
      <c r="X323" s="69">
        <v>0.5</v>
      </c>
      <c r="Y323" s="69">
        <v>0.53800000000000003</v>
      </c>
      <c r="Z323" s="69">
        <v>66.7</v>
      </c>
    </row>
    <row r="324" spans="1:26" ht="17" x14ac:dyDescent="0.2">
      <c r="A324" s="13" t="s">
        <v>727</v>
      </c>
      <c r="B324" s="69">
        <v>3</v>
      </c>
      <c r="C324" s="69">
        <v>3</v>
      </c>
      <c r="D324" s="69">
        <v>13</v>
      </c>
      <c r="E324" s="69">
        <v>13</v>
      </c>
      <c r="F324" s="69">
        <v>2</v>
      </c>
      <c r="G324" s="69">
        <v>5</v>
      </c>
      <c r="H324" s="69">
        <v>1</v>
      </c>
      <c r="I324" s="69">
        <v>0</v>
      </c>
      <c r="J324" s="69">
        <v>0</v>
      </c>
      <c r="K324" s="69">
        <v>2</v>
      </c>
      <c r="L324" s="69">
        <v>0</v>
      </c>
      <c r="M324" s="69">
        <v>0</v>
      </c>
      <c r="N324" s="69">
        <v>0</v>
      </c>
      <c r="O324" s="69">
        <v>3</v>
      </c>
      <c r="P324" s="69">
        <v>0</v>
      </c>
      <c r="Q324" s="69">
        <v>0</v>
      </c>
      <c r="R324" s="69">
        <v>0</v>
      </c>
      <c r="S324" s="69">
        <v>0</v>
      </c>
      <c r="T324" s="69">
        <v>0</v>
      </c>
      <c r="U324" s="69">
        <v>0</v>
      </c>
      <c r="V324" s="69">
        <v>3</v>
      </c>
      <c r="W324" s="69">
        <v>0.38500000000000001</v>
      </c>
      <c r="X324" s="69">
        <v>0.38500000000000001</v>
      </c>
      <c r="Y324" s="69">
        <v>0.46200000000000002</v>
      </c>
      <c r="Z324" s="69">
        <v>100</v>
      </c>
    </row>
    <row r="325" spans="1:26" ht="17" x14ac:dyDescent="0.2">
      <c r="A325" s="13" t="s">
        <v>361</v>
      </c>
      <c r="B325" s="69">
        <v>11</v>
      </c>
      <c r="C325" s="69">
        <v>3</v>
      </c>
      <c r="D325" s="69">
        <v>13</v>
      </c>
      <c r="E325" s="69">
        <v>13</v>
      </c>
      <c r="F325" s="69">
        <v>2</v>
      </c>
      <c r="G325" s="69">
        <v>1</v>
      </c>
      <c r="H325" s="69">
        <v>1</v>
      </c>
      <c r="I325" s="69">
        <v>0</v>
      </c>
      <c r="J325" s="69">
        <v>0</v>
      </c>
      <c r="K325" s="69">
        <v>1</v>
      </c>
      <c r="L325" s="69">
        <v>0</v>
      </c>
      <c r="M325" s="69">
        <v>0</v>
      </c>
      <c r="N325" s="69">
        <v>0</v>
      </c>
      <c r="O325" s="69">
        <v>7</v>
      </c>
      <c r="P325" s="69">
        <v>0</v>
      </c>
      <c r="Q325" s="69">
        <v>0</v>
      </c>
      <c r="R325" s="69">
        <v>0</v>
      </c>
      <c r="S325" s="69">
        <v>0</v>
      </c>
      <c r="T325" s="69">
        <v>0</v>
      </c>
      <c r="U325" s="69">
        <v>0</v>
      </c>
      <c r="V325" s="69">
        <v>1</v>
      </c>
      <c r="W325" s="69">
        <v>7.6999999999999999E-2</v>
      </c>
      <c r="X325" s="69">
        <v>7.6999999999999999E-2</v>
      </c>
      <c r="Y325" s="69">
        <v>0.154</v>
      </c>
      <c r="Z325" s="69">
        <v>9.1</v>
      </c>
    </row>
    <row r="326" spans="1:26" ht="17" x14ac:dyDescent="0.2">
      <c r="A326" s="13" t="s">
        <v>401</v>
      </c>
      <c r="B326" s="69">
        <v>5</v>
      </c>
      <c r="C326" s="69">
        <v>2</v>
      </c>
      <c r="D326" s="69">
        <v>14</v>
      </c>
      <c r="E326" s="69">
        <v>12</v>
      </c>
      <c r="F326" s="69">
        <v>1</v>
      </c>
      <c r="G326" s="69">
        <v>1</v>
      </c>
      <c r="H326" s="69">
        <v>1</v>
      </c>
      <c r="I326" s="69">
        <v>0</v>
      </c>
      <c r="J326" s="69">
        <v>0</v>
      </c>
      <c r="K326" s="69">
        <v>2</v>
      </c>
      <c r="L326" s="69">
        <v>1</v>
      </c>
      <c r="M326" s="69">
        <v>0</v>
      </c>
      <c r="N326" s="69">
        <v>0</v>
      </c>
      <c r="O326" s="69">
        <v>2</v>
      </c>
      <c r="P326" s="69">
        <v>0</v>
      </c>
      <c r="Q326" s="69">
        <v>0</v>
      </c>
      <c r="R326" s="69">
        <v>1</v>
      </c>
      <c r="S326" s="69">
        <v>0</v>
      </c>
      <c r="T326" s="69">
        <v>0</v>
      </c>
      <c r="U326" s="69">
        <v>0</v>
      </c>
      <c r="V326" s="69">
        <v>1</v>
      </c>
      <c r="W326" s="69">
        <v>8.3000000000000004E-2</v>
      </c>
      <c r="X326" s="69">
        <v>0.154</v>
      </c>
      <c r="Y326" s="69">
        <v>0.16700000000000001</v>
      </c>
      <c r="Z326" s="69">
        <v>20</v>
      </c>
    </row>
    <row r="327" spans="1:26" ht="17" x14ac:dyDescent="0.2">
      <c r="A327" s="13" t="s">
        <v>362</v>
      </c>
      <c r="B327" s="69">
        <v>7</v>
      </c>
      <c r="C327" s="69">
        <v>2</v>
      </c>
      <c r="D327" s="69">
        <v>14</v>
      </c>
      <c r="E327" s="69">
        <v>12</v>
      </c>
      <c r="F327" s="69">
        <v>0</v>
      </c>
      <c r="G327" s="69">
        <v>3</v>
      </c>
      <c r="H327" s="69">
        <v>0</v>
      </c>
      <c r="I327" s="69">
        <v>0</v>
      </c>
      <c r="J327" s="69">
        <v>0</v>
      </c>
      <c r="K327" s="69">
        <v>1</v>
      </c>
      <c r="L327" s="69">
        <v>2</v>
      </c>
      <c r="M327" s="69">
        <v>0</v>
      </c>
      <c r="N327" s="69">
        <v>0</v>
      </c>
      <c r="O327" s="69">
        <v>0</v>
      </c>
      <c r="P327" s="69">
        <v>0</v>
      </c>
      <c r="Q327" s="69">
        <v>0</v>
      </c>
      <c r="R327" s="69">
        <v>0</v>
      </c>
      <c r="S327" s="69">
        <v>0</v>
      </c>
      <c r="T327" s="69">
        <v>1</v>
      </c>
      <c r="U327" s="69">
        <v>0</v>
      </c>
      <c r="V327" s="69">
        <v>2</v>
      </c>
      <c r="W327" s="69">
        <v>0.25</v>
      </c>
      <c r="X327" s="69">
        <v>0.35699999999999998</v>
      </c>
      <c r="Y327" s="69">
        <v>0.25</v>
      </c>
      <c r="Z327" s="69">
        <v>28.6</v>
      </c>
    </row>
    <row r="328" spans="1:26" ht="17" x14ac:dyDescent="0.2">
      <c r="A328" s="13" t="s">
        <v>728</v>
      </c>
      <c r="B328" s="69">
        <v>4</v>
      </c>
      <c r="C328" s="69">
        <v>3</v>
      </c>
      <c r="D328" s="69">
        <v>14</v>
      </c>
      <c r="E328" s="69">
        <v>12</v>
      </c>
      <c r="F328" s="69">
        <v>1</v>
      </c>
      <c r="G328" s="69">
        <v>4</v>
      </c>
      <c r="H328" s="69">
        <v>0</v>
      </c>
      <c r="I328" s="69">
        <v>0</v>
      </c>
      <c r="J328" s="69">
        <v>0</v>
      </c>
      <c r="K328" s="69">
        <v>0</v>
      </c>
      <c r="L328" s="69">
        <v>1</v>
      </c>
      <c r="M328" s="69">
        <v>0</v>
      </c>
      <c r="N328" s="69">
        <v>1</v>
      </c>
      <c r="O328" s="69">
        <v>0</v>
      </c>
      <c r="P328" s="69">
        <v>0</v>
      </c>
      <c r="Q328" s="69">
        <v>0</v>
      </c>
      <c r="R328" s="69">
        <v>0</v>
      </c>
      <c r="S328" s="69">
        <v>0</v>
      </c>
      <c r="T328" s="69">
        <v>1</v>
      </c>
      <c r="U328" s="69">
        <v>0</v>
      </c>
      <c r="V328" s="69">
        <v>3</v>
      </c>
      <c r="W328" s="69">
        <v>0.33300000000000002</v>
      </c>
      <c r="X328" s="69">
        <v>0.42899999999999999</v>
      </c>
      <c r="Y328" s="69">
        <v>0.33300000000000002</v>
      </c>
      <c r="Z328" s="69">
        <v>75</v>
      </c>
    </row>
    <row r="329" spans="1:26" ht="17" x14ac:dyDescent="0.2">
      <c r="A329" s="13" t="s">
        <v>729</v>
      </c>
      <c r="B329" s="69">
        <v>8</v>
      </c>
      <c r="C329" s="69">
        <v>1</v>
      </c>
      <c r="D329" s="69">
        <v>13</v>
      </c>
      <c r="E329" s="69">
        <v>12</v>
      </c>
      <c r="F329" s="69">
        <v>2</v>
      </c>
      <c r="G329" s="69">
        <v>3</v>
      </c>
      <c r="H329" s="69">
        <v>0</v>
      </c>
      <c r="I329" s="69">
        <v>0</v>
      </c>
      <c r="J329" s="69">
        <v>0</v>
      </c>
      <c r="K329" s="69">
        <v>1</v>
      </c>
      <c r="L329" s="69">
        <v>1</v>
      </c>
      <c r="M329" s="69">
        <v>0</v>
      </c>
      <c r="N329" s="69">
        <v>0</v>
      </c>
      <c r="O329" s="69">
        <v>2</v>
      </c>
      <c r="P329" s="69">
        <v>3</v>
      </c>
      <c r="Q329" s="69">
        <v>0</v>
      </c>
      <c r="R329" s="69">
        <v>0</v>
      </c>
      <c r="S329" s="69">
        <v>0</v>
      </c>
      <c r="T329" s="69">
        <v>1</v>
      </c>
      <c r="U329" s="69">
        <v>0</v>
      </c>
      <c r="V329" s="69">
        <v>3</v>
      </c>
      <c r="W329" s="69">
        <v>0.25</v>
      </c>
      <c r="X329" s="69">
        <v>0.308</v>
      </c>
      <c r="Y329" s="69">
        <v>0.25</v>
      </c>
      <c r="Z329" s="69">
        <v>37.5</v>
      </c>
    </row>
    <row r="330" spans="1:26" ht="17" x14ac:dyDescent="0.2">
      <c r="A330" s="13" t="s">
        <v>403</v>
      </c>
      <c r="B330" s="69">
        <v>7</v>
      </c>
      <c r="C330" s="69">
        <v>3</v>
      </c>
      <c r="D330" s="69">
        <v>13</v>
      </c>
      <c r="E330" s="69">
        <v>12</v>
      </c>
      <c r="F330" s="69">
        <v>1</v>
      </c>
      <c r="G330" s="69">
        <v>2</v>
      </c>
      <c r="H330" s="69">
        <v>1</v>
      </c>
      <c r="I330" s="69">
        <v>0</v>
      </c>
      <c r="J330" s="69">
        <v>0</v>
      </c>
      <c r="K330" s="69">
        <v>1</v>
      </c>
      <c r="L330" s="69">
        <v>0</v>
      </c>
      <c r="M330" s="69">
        <v>0</v>
      </c>
      <c r="N330" s="69">
        <v>0</v>
      </c>
      <c r="O330" s="69">
        <v>3</v>
      </c>
      <c r="P330" s="69">
        <v>0</v>
      </c>
      <c r="Q330" s="69">
        <v>0</v>
      </c>
      <c r="R330" s="69">
        <v>0</v>
      </c>
      <c r="S330" s="69">
        <v>1</v>
      </c>
      <c r="T330" s="69">
        <v>1</v>
      </c>
      <c r="U330" s="69">
        <v>0</v>
      </c>
      <c r="V330" s="69">
        <v>2</v>
      </c>
      <c r="W330" s="69">
        <v>0.16700000000000001</v>
      </c>
      <c r="X330" s="69">
        <v>0.154</v>
      </c>
      <c r="Y330" s="69">
        <v>0.25</v>
      </c>
      <c r="Z330" s="69">
        <v>28.6</v>
      </c>
    </row>
    <row r="331" spans="1:26" ht="17" x14ac:dyDescent="0.2">
      <c r="A331" s="13" t="s">
        <v>433</v>
      </c>
      <c r="B331" s="69">
        <v>6</v>
      </c>
      <c r="C331" s="69">
        <v>3</v>
      </c>
      <c r="D331" s="69">
        <v>13</v>
      </c>
      <c r="E331" s="69">
        <v>12</v>
      </c>
      <c r="F331" s="69">
        <v>2</v>
      </c>
      <c r="G331" s="69">
        <v>5</v>
      </c>
      <c r="H331" s="69">
        <v>2</v>
      </c>
      <c r="I331" s="69">
        <v>0</v>
      </c>
      <c r="J331" s="69">
        <v>1</v>
      </c>
      <c r="K331" s="69">
        <v>5</v>
      </c>
      <c r="L331" s="69">
        <v>1</v>
      </c>
      <c r="M331" s="69">
        <v>1</v>
      </c>
      <c r="N331" s="69">
        <v>0</v>
      </c>
      <c r="O331" s="69">
        <v>3</v>
      </c>
      <c r="P331" s="69">
        <v>0</v>
      </c>
      <c r="Q331" s="69">
        <v>0</v>
      </c>
      <c r="R331" s="69">
        <v>0</v>
      </c>
      <c r="S331" s="69">
        <v>0</v>
      </c>
      <c r="T331" s="69">
        <v>2</v>
      </c>
      <c r="U331" s="69">
        <v>0</v>
      </c>
      <c r="V331" s="69">
        <v>3</v>
      </c>
      <c r="W331" s="69">
        <v>0.41699999999999998</v>
      </c>
      <c r="X331" s="69">
        <v>0.46200000000000002</v>
      </c>
      <c r="Y331" s="69">
        <v>0.83299999999999996</v>
      </c>
      <c r="Z331" s="69">
        <v>50</v>
      </c>
    </row>
    <row r="332" spans="1:26" ht="17" x14ac:dyDescent="0.2">
      <c r="A332" s="13" t="s">
        <v>103</v>
      </c>
      <c r="B332" s="69">
        <v>5</v>
      </c>
      <c r="C332" s="69">
        <v>4</v>
      </c>
      <c r="D332" s="69">
        <v>13</v>
      </c>
      <c r="E332" s="69">
        <v>12</v>
      </c>
      <c r="F332" s="69">
        <v>3</v>
      </c>
      <c r="G332" s="69">
        <v>3</v>
      </c>
      <c r="H332" s="69">
        <v>1</v>
      </c>
      <c r="I332" s="69">
        <v>0</v>
      </c>
      <c r="J332" s="69">
        <v>0</v>
      </c>
      <c r="K332" s="69">
        <v>0</v>
      </c>
      <c r="L332" s="69">
        <v>1</v>
      </c>
      <c r="M332" s="69">
        <v>0</v>
      </c>
      <c r="N332" s="69">
        <v>0</v>
      </c>
      <c r="O332" s="69">
        <v>1</v>
      </c>
      <c r="P332" s="69">
        <v>0</v>
      </c>
      <c r="Q332" s="69">
        <v>0</v>
      </c>
      <c r="R332" s="69">
        <v>0</v>
      </c>
      <c r="S332" s="69">
        <v>0</v>
      </c>
      <c r="T332" s="69">
        <v>1</v>
      </c>
      <c r="U332" s="69">
        <v>0</v>
      </c>
      <c r="V332" s="69">
        <v>3</v>
      </c>
      <c r="W332" s="69">
        <v>0.25</v>
      </c>
      <c r="X332" s="69">
        <v>0.308</v>
      </c>
      <c r="Y332" s="69">
        <v>0.33300000000000002</v>
      </c>
      <c r="Z332" s="69">
        <v>60</v>
      </c>
    </row>
    <row r="333" spans="1:26" ht="17" x14ac:dyDescent="0.2">
      <c r="A333" s="13" t="s">
        <v>412</v>
      </c>
      <c r="B333" s="69">
        <v>4</v>
      </c>
      <c r="C333" s="69">
        <v>4</v>
      </c>
      <c r="D333" s="69">
        <v>12</v>
      </c>
      <c r="E333" s="69">
        <v>12</v>
      </c>
      <c r="F333" s="69">
        <v>2</v>
      </c>
      <c r="G333" s="69">
        <v>5</v>
      </c>
      <c r="H333" s="69">
        <v>1</v>
      </c>
      <c r="I333" s="69">
        <v>0</v>
      </c>
      <c r="J333" s="69">
        <v>1</v>
      </c>
      <c r="K333" s="69">
        <v>2</v>
      </c>
      <c r="L333" s="69">
        <v>0</v>
      </c>
      <c r="M333" s="69">
        <v>0</v>
      </c>
      <c r="N333" s="69">
        <v>0</v>
      </c>
      <c r="O333" s="69">
        <v>1</v>
      </c>
      <c r="P333" s="69">
        <v>0</v>
      </c>
      <c r="Q333" s="69">
        <v>0</v>
      </c>
      <c r="R333" s="69">
        <v>0</v>
      </c>
      <c r="S333" s="69">
        <v>0</v>
      </c>
      <c r="T333" s="69">
        <v>1</v>
      </c>
      <c r="U333" s="69">
        <v>0</v>
      </c>
      <c r="V333" s="69">
        <v>4</v>
      </c>
      <c r="W333" s="69">
        <v>0.41699999999999998</v>
      </c>
      <c r="X333" s="69">
        <v>0.41699999999999998</v>
      </c>
      <c r="Y333" s="69">
        <v>0.75</v>
      </c>
      <c r="Z333" s="69">
        <v>100</v>
      </c>
    </row>
    <row r="334" spans="1:26" ht="17" x14ac:dyDescent="0.2">
      <c r="A334" s="13" t="s">
        <v>730</v>
      </c>
      <c r="B334" s="69">
        <v>5</v>
      </c>
      <c r="C334" s="69">
        <v>3</v>
      </c>
      <c r="D334" s="69">
        <v>12</v>
      </c>
      <c r="E334" s="69">
        <v>12</v>
      </c>
      <c r="F334" s="69">
        <v>0</v>
      </c>
      <c r="G334" s="69">
        <v>1</v>
      </c>
      <c r="H334" s="69">
        <v>0</v>
      </c>
      <c r="I334" s="69">
        <v>0</v>
      </c>
      <c r="J334" s="69">
        <v>0</v>
      </c>
      <c r="K334" s="69">
        <v>0</v>
      </c>
      <c r="L334" s="69">
        <v>0</v>
      </c>
      <c r="M334" s="69">
        <v>0</v>
      </c>
      <c r="N334" s="69">
        <v>0</v>
      </c>
      <c r="O334" s="69">
        <v>1</v>
      </c>
      <c r="P334" s="69">
        <v>0</v>
      </c>
      <c r="Q334" s="69">
        <v>0</v>
      </c>
      <c r="R334" s="69">
        <v>0</v>
      </c>
      <c r="S334" s="69">
        <v>0</v>
      </c>
      <c r="T334" s="69">
        <v>0</v>
      </c>
      <c r="U334" s="69">
        <v>0</v>
      </c>
      <c r="V334" s="69">
        <v>1</v>
      </c>
      <c r="W334" s="69">
        <v>8.3000000000000004E-2</v>
      </c>
      <c r="X334" s="69">
        <v>8.3000000000000004E-2</v>
      </c>
      <c r="Y334" s="69">
        <v>8.3000000000000004E-2</v>
      </c>
      <c r="Z334" s="69">
        <v>20</v>
      </c>
    </row>
    <row r="335" spans="1:26" ht="17" x14ac:dyDescent="0.2">
      <c r="A335" s="13" t="s">
        <v>365</v>
      </c>
      <c r="B335" s="69">
        <v>7</v>
      </c>
      <c r="C335" s="69">
        <v>3</v>
      </c>
      <c r="D335" s="69">
        <v>12</v>
      </c>
      <c r="E335" s="69">
        <v>12</v>
      </c>
      <c r="F335" s="69">
        <v>2</v>
      </c>
      <c r="G335" s="69">
        <v>2</v>
      </c>
      <c r="H335" s="69">
        <v>0</v>
      </c>
      <c r="I335" s="69">
        <v>0</v>
      </c>
      <c r="J335" s="69">
        <v>0</v>
      </c>
      <c r="K335" s="69">
        <v>0</v>
      </c>
      <c r="L335" s="69">
        <v>0</v>
      </c>
      <c r="M335" s="69">
        <v>0</v>
      </c>
      <c r="N335" s="69">
        <v>0</v>
      </c>
      <c r="O335" s="69">
        <v>2</v>
      </c>
      <c r="P335" s="69">
        <v>0</v>
      </c>
      <c r="Q335" s="69">
        <v>0</v>
      </c>
      <c r="R335" s="69">
        <v>0</v>
      </c>
      <c r="S335" s="69">
        <v>0</v>
      </c>
      <c r="T335" s="69">
        <v>1</v>
      </c>
      <c r="U335" s="69">
        <v>0</v>
      </c>
      <c r="V335" s="69">
        <v>2</v>
      </c>
      <c r="W335" s="69">
        <v>0.16700000000000001</v>
      </c>
      <c r="X335" s="69">
        <v>0.16700000000000001</v>
      </c>
      <c r="Y335" s="69">
        <v>0.16700000000000001</v>
      </c>
      <c r="Z335" s="69">
        <v>28.6</v>
      </c>
    </row>
    <row r="336" spans="1:26" ht="17" x14ac:dyDescent="0.2">
      <c r="A336" s="13" t="s">
        <v>615</v>
      </c>
      <c r="B336" s="69">
        <v>5</v>
      </c>
      <c r="C336" s="69">
        <v>3</v>
      </c>
      <c r="D336" s="69">
        <v>15</v>
      </c>
      <c r="E336" s="69">
        <v>11</v>
      </c>
      <c r="F336" s="69">
        <v>0</v>
      </c>
      <c r="G336" s="69">
        <v>1</v>
      </c>
      <c r="H336" s="69">
        <v>1</v>
      </c>
      <c r="I336" s="69">
        <v>0</v>
      </c>
      <c r="J336" s="69">
        <v>0</v>
      </c>
      <c r="K336" s="69">
        <v>2</v>
      </c>
      <c r="L336" s="69">
        <v>2</v>
      </c>
      <c r="M336" s="69">
        <v>0</v>
      </c>
      <c r="N336" s="69">
        <v>0</v>
      </c>
      <c r="O336" s="69">
        <v>5</v>
      </c>
      <c r="P336" s="69">
        <v>0</v>
      </c>
      <c r="Q336" s="69">
        <v>0</v>
      </c>
      <c r="R336" s="69">
        <v>2</v>
      </c>
      <c r="S336" s="69">
        <v>0</v>
      </c>
      <c r="T336" s="69">
        <v>0</v>
      </c>
      <c r="U336" s="69">
        <v>0</v>
      </c>
      <c r="V336" s="69">
        <v>1</v>
      </c>
      <c r="W336" s="69">
        <v>9.0999999999999998E-2</v>
      </c>
      <c r="X336" s="69">
        <v>0.23100000000000001</v>
      </c>
      <c r="Y336" s="69">
        <v>0.182</v>
      </c>
      <c r="Z336" s="69">
        <v>20</v>
      </c>
    </row>
    <row r="337" spans="1:26" ht="17" x14ac:dyDescent="0.2">
      <c r="A337" s="68" t="s">
        <v>27</v>
      </c>
      <c r="B337" s="68" t="s">
        <v>28</v>
      </c>
      <c r="C337" s="68" t="s">
        <v>29</v>
      </c>
      <c r="D337" s="68" t="s">
        <v>168</v>
      </c>
      <c r="E337" s="68" t="s">
        <v>25</v>
      </c>
      <c r="F337" s="68" t="s">
        <v>23</v>
      </c>
      <c r="G337" s="68" t="s">
        <v>30</v>
      </c>
      <c r="H337" s="68" t="s">
        <v>10</v>
      </c>
      <c r="I337" s="68" t="s">
        <v>11</v>
      </c>
      <c r="J337" s="68" t="s">
        <v>1</v>
      </c>
      <c r="K337" s="68" t="s">
        <v>2</v>
      </c>
      <c r="L337" s="68" t="s">
        <v>31</v>
      </c>
      <c r="M337" s="68" t="s">
        <v>32</v>
      </c>
      <c r="N337" s="68" t="s">
        <v>33</v>
      </c>
      <c r="O337" s="68" t="s">
        <v>34</v>
      </c>
      <c r="P337" s="68" t="s">
        <v>3</v>
      </c>
      <c r="Q337" s="68" t="s">
        <v>35</v>
      </c>
      <c r="R337" s="68" t="s">
        <v>36</v>
      </c>
      <c r="S337" s="68" t="s">
        <v>37</v>
      </c>
      <c r="T337" s="68" t="s">
        <v>38</v>
      </c>
      <c r="U337" s="68" t="s">
        <v>39</v>
      </c>
      <c r="V337" s="68" t="s">
        <v>169</v>
      </c>
      <c r="W337" s="68" t="s">
        <v>0</v>
      </c>
      <c r="X337" s="68" t="s">
        <v>40</v>
      </c>
      <c r="Y337" s="68" t="s">
        <v>41</v>
      </c>
      <c r="Z337" s="68" t="s">
        <v>170</v>
      </c>
    </row>
    <row r="338" spans="1:26" ht="17" x14ac:dyDescent="0.2">
      <c r="A338" s="13" t="s">
        <v>369</v>
      </c>
      <c r="B338" s="69">
        <v>7</v>
      </c>
      <c r="C338" s="69">
        <v>3</v>
      </c>
      <c r="D338" s="69">
        <v>14</v>
      </c>
      <c r="E338" s="69">
        <v>11</v>
      </c>
      <c r="F338" s="69">
        <v>3</v>
      </c>
      <c r="G338" s="69">
        <v>3</v>
      </c>
      <c r="H338" s="69">
        <v>0</v>
      </c>
      <c r="I338" s="69">
        <v>1</v>
      </c>
      <c r="J338" s="69">
        <v>1</v>
      </c>
      <c r="K338" s="69">
        <v>1</v>
      </c>
      <c r="L338" s="69">
        <v>3</v>
      </c>
      <c r="M338" s="69">
        <v>1</v>
      </c>
      <c r="N338" s="69">
        <v>0</v>
      </c>
      <c r="O338" s="69">
        <v>2</v>
      </c>
      <c r="P338" s="69">
        <v>0</v>
      </c>
      <c r="Q338" s="69">
        <v>0</v>
      </c>
      <c r="R338" s="69">
        <v>0</v>
      </c>
      <c r="S338" s="69">
        <v>0</v>
      </c>
      <c r="T338" s="69">
        <v>0</v>
      </c>
      <c r="U338" s="69">
        <v>0</v>
      </c>
      <c r="V338" s="69">
        <v>3</v>
      </c>
      <c r="W338" s="69">
        <v>0.27300000000000002</v>
      </c>
      <c r="X338" s="69">
        <v>0.42899999999999999</v>
      </c>
      <c r="Y338" s="69">
        <v>0.72699999999999998</v>
      </c>
      <c r="Z338" s="69">
        <v>42.9</v>
      </c>
    </row>
    <row r="339" spans="1:26" ht="17" x14ac:dyDescent="0.2">
      <c r="A339" s="13" t="s">
        <v>399</v>
      </c>
      <c r="B339" s="69">
        <v>3</v>
      </c>
      <c r="C339" s="69">
        <v>3</v>
      </c>
      <c r="D339" s="69">
        <v>13</v>
      </c>
      <c r="E339" s="69">
        <v>11</v>
      </c>
      <c r="F339" s="69">
        <v>0</v>
      </c>
      <c r="G339" s="69">
        <v>1</v>
      </c>
      <c r="H339" s="69">
        <v>0</v>
      </c>
      <c r="I339" s="69">
        <v>0</v>
      </c>
      <c r="J339" s="69">
        <v>0</v>
      </c>
      <c r="K339" s="69">
        <v>2</v>
      </c>
      <c r="L339" s="69">
        <v>0</v>
      </c>
      <c r="M339" s="69">
        <v>0</v>
      </c>
      <c r="N339" s="69">
        <v>0</v>
      </c>
      <c r="O339" s="69">
        <v>2</v>
      </c>
      <c r="P339" s="69">
        <v>0</v>
      </c>
      <c r="Q339" s="69">
        <v>0</v>
      </c>
      <c r="R339" s="69">
        <v>0</v>
      </c>
      <c r="S339" s="69">
        <v>2</v>
      </c>
      <c r="T339" s="69">
        <v>0</v>
      </c>
      <c r="U339" s="69">
        <v>0</v>
      </c>
      <c r="V339" s="69">
        <v>1</v>
      </c>
      <c r="W339" s="69">
        <v>9.0999999999999998E-2</v>
      </c>
      <c r="X339" s="69">
        <v>7.6999999999999999E-2</v>
      </c>
      <c r="Y339" s="69">
        <v>9.0999999999999998E-2</v>
      </c>
      <c r="Z339" s="69">
        <v>33.299999999999997</v>
      </c>
    </row>
    <row r="340" spans="1:26" ht="17" x14ac:dyDescent="0.2">
      <c r="A340" s="13" t="s">
        <v>89</v>
      </c>
      <c r="B340" s="69">
        <v>4</v>
      </c>
      <c r="C340" s="69">
        <v>1</v>
      </c>
      <c r="D340" s="69">
        <v>12</v>
      </c>
      <c r="E340" s="69">
        <v>11</v>
      </c>
      <c r="F340" s="69">
        <v>0</v>
      </c>
      <c r="G340" s="69">
        <v>2</v>
      </c>
      <c r="H340" s="69">
        <v>1</v>
      </c>
      <c r="I340" s="69">
        <v>0</v>
      </c>
      <c r="J340" s="69">
        <v>0</v>
      </c>
      <c r="K340" s="69">
        <v>0</v>
      </c>
      <c r="L340" s="69">
        <v>1</v>
      </c>
      <c r="M340" s="69">
        <v>0</v>
      </c>
      <c r="N340" s="69">
        <v>0</v>
      </c>
      <c r="O340" s="69">
        <v>2</v>
      </c>
      <c r="P340" s="69">
        <v>0</v>
      </c>
      <c r="Q340" s="69">
        <v>0</v>
      </c>
      <c r="R340" s="69">
        <v>0</v>
      </c>
      <c r="S340" s="69">
        <v>0</v>
      </c>
      <c r="T340" s="69">
        <v>0</v>
      </c>
      <c r="U340" s="69">
        <v>0</v>
      </c>
      <c r="V340" s="69">
        <v>2</v>
      </c>
      <c r="W340" s="69">
        <v>0.182</v>
      </c>
      <c r="X340" s="69">
        <v>0.25</v>
      </c>
      <c r="Y340" s="69">
        <v>0.27300000000000002</v>
      </c>
      <c r="Z340" s="69">
        <v>50</v>
      </c>
    </row>
    <row r="341" spans="1:26" ht="17" x14ac:dyDescent="0.2">
      <c r="A341" s="13" t="s">
        <v>731</v>
      </c>
      <c r="B341" s="69">
        <v>6</v>
      </c>
      <c r="C341" s="69">
        <v>3</v>
      </c>
      <c r="D341" s="69">
        <v>12</v>
      </c>
      <c r="E341" s="69">
        <v>11</v>
      </c>
      <c r="F341" s="69">
        <v>0</v>
      </c>
      <c r="G341" s="69">
        <v>1</v>
      </c>
      <c r="H341" s="69">
        <v>0</v>
      </c>
      <c r="I341" s="69">
        <v>0</v>
      </c>
      <c r="J341" s="69">
        <v>0</v>
      </c>
      <c r="K341" s="69">
        <v>0</v>
      </c>
      <c r="L341" s="69">
        <v>0</v>
      </c>
      <c r="M341" s="69">
        <v>0</v>
      </c>
      <c r="N341" s="69">
        <v>1</v>
      </c>
      <c r="O341" s="69">
        <v>2</v>
      </c>
      <c r="P341" s="69">
        <v>0</v>
      </c>
      <c r="Q341" s="69">
        <v>0</v>
      </c>
      <c r="R341" s="69">
        <v>0</v>
      </c>
      <c r="S341" s="69">
        <v>0</v>
      </c>
      <c r="T341" s="69">
        <v>0</v>
      </c>
      <c r="U341" s="69">
        <v>0</v>
      </c>
      <c r="V341" s="69">
        <v>1</v>
      </c>
      <c r="W341" s="69">
        <v>9.0999999999999998E-2</v>
      </c>
      <c r="X341" s="69">
        <v>0.16700000000000001</v>
      </c>
      <c r="Y341" s="69">
        <v>9.0999999999999998E-2</v>
      </c>
      <c r="Z341" s="69">
        <v>16.7</v>
      </c>
    </row>
    <row r="342" spans="1:26" ht="17" x14ac:dyDescent="0.2">
      <c r="A342" s="13" t="s">
        <v>383</v>
      </c>
      <c r="B342" s="69">
        <v>5</v>
      </c>
      <c r="C342" s="69">
        <v>3</v>
      </c>
      <c r="D342" s="69">
        <v>12</v>
      </c>
      <c r="E342" s="69">
        <v>11</v>
      </c>
      <c r="F342" s="69">
        <v>0</v>
      </c>
      <c r="G342" s="69">
        <v>3</v>
      </c>
      <c r="H342" s="69">
        <v>0</v>
      </c>
      <c r="I342" s="69">
        <v>0</v>
      </c>
      <c r="J342" s="69">
        <v>0</v>
      </c>
      <c r="K342" s="69">
        <v>1</v>
      </c>
      <c r="L342" s="69">
        <v>1</v>
      </c>
      <c r="M342" s="69">
        <v>0</v>
      </c>
      <c r="N342" s="69">
        <v>0</v>
      </c>
      <c r="O342" s="69">
        <v>2</v>
      </c>
      <c r="P342" s="69">
        <v>0</v>
      </c>
      <c r="Q342" s="69">
        <v>0</v>
      </c>
      <c r="R342" s="69">
        <v>0</v>
      </c>
      <c r="S342" s="69">
        <v>0</v>
      </c>
      <c r="T342" s="69">
        <v>2</v>
      </c>
      <c r="U342" s="69">
        <v>0</v>
      </c>
      <c r="V342" s="69">
        <v>3</v>
      </c>
      <c r="W342" s="69">
        <v>0.27300000000000002</v>
      </c>
      <c r="X342" s="69">
        <v>0.33300000000000002</v>
      </c>
      <c r="Y342" s="69">
        <v>0.27300000000000002</v>
      </c>
      <c r="Z342" s="69">
        <v>60</v>
      </c>
    </row>
    <row r="343" spans="1:26" ht="17" x14ac:dyDescent="0.2">
      <c r="A343" s="13" t="s">
        <v>339</v>
      </c>
      <c r="B343" s="69">
        <v>4</v>
      </c>
      <c r="C343" s="69">
        <v>3</v>
      </c>
      <c r="D343" s="69">
        <v>11</v>
      </c>
      <c r="E343" s="69">
        <v>11</v>
      </c>
      <c r="F343" s="69">
        <v>2</v>
      </c>
      <c r="G343" s="69">
        <v>3</v>
      </c>
      <c r="H343" s="69">
        <v>0</v>
      </c>
      <c r="I343" s="69">
        <v>0</v>
      </c>
      <c r="J343" s="69">
        <v>1</v>
      </c>
      <c r="K343" s="69">
        <v>2</v>
      </c>
      <c r="L343" s="69">
        <v>0</v>
      </c>
      <c r="M343" s="69">
        <v>0</v>
      </c>
      <c r="N343" s="69">
        <v>0</v>
      </c>
      <c r="O343" s="69">
        <v>4</v>
      </c>
      <c r="P343" s="69">
        <v>0</v>
      </c>
      <c r="Q343" s="69">
        <v>0</v>
      </c>
      <c r="R343" s="69">
        <v>0</v>
      </c>
      <c r="S343" s="69">
        <v>0</v>
      </c>
      <c r="T343" s="69">
        <v>1</v>
      </c>
      <c r="U343" s="69">
        <v>0</v>
      </c>
      <c r="V343" s="69">
        <v>2</v>
      </c>
      <c r="W343" s="69">
        <v>0.27300000000000002</v>
      </c>
      <c r="X343" s="69">
        <v>0.27300000000000002</v>
      </c>
      <c r="Y343" s="69">
        <v>0.54500000000000004</v>
      </c>
      <c r="Z343" s="69">
        <v>50</v>
      </c>
    </row>
    <row r="344" spans="1:26" ht="17" x14ac:dyDescent="0.2">
      <c r="A344" s="13" t="s">
        <v>334</v>
      </c>
      <c r="B344" s="69">
        <v>4</v>
      </c>
      <c r="C344" s="69">
        <v>4</v>
      </c>
      <c r="D344" s="69">
        <v>12</v>
      </c>
      <c r="E344" s="69">
        <v>10</v>
      </c>
      <c r="F344" s="69">
        <v>1</v>
      </c>
      <c r="G344" s="69">
        <v>0</v>
      </c>
      <c r="H344" s="69">
        <v>0</v>
      </c>
      <c r="I344" s="69">
        <v>0</v>
      </c>
      <c r="J344" s="69">
        <v>0</v>
      </c>
      <c r="K344" s="69">
        <v>0</v>
      </c>
      <c r="L344" s="69">
        <v>1</v>
      </c>
      <c r="M344" s="69">
        <v>0</v>
      </c>
      <c r="N344" s="69">
        <v>0</v>
      </c>
      <c r="O344" s="69">
        <v>3</v>
      </c>
      <c r="P344" s="69">
        <v>0</v>
      </c>
      <c r="Q344" s="69">
        <v>0</v>
      </c>
      <c r="R344" s="69">
        <v>1</v>
      </c>
      <c r="S344" s="69">
        <v>0</v>
      </c>
      <c r="T344" s="69">
        <v>0</v>
      </c>
      <c r="U344" s="69">
        <v>0</v>
      </c>
      <c r="V344" s="69">
        <v>0</v>
      </c>
      <c r="W344" s="69">
        <v>0</v>
      </c>
      <c r="X344" s="69">
        <v>9.0999999999999998E-2</v>
      </c>
      <c r="Y344" s="69">
        <v>0</v>
      </c>
      <c r="Z344" s="69">
        <v>0</v>
      </c>
    </row>
    <row r="345" spans="1:26" ht="17" x14ac:dyDescent="0.2">
      <c r="A345" s="13" t="s">
        <v>351</v>
      </c>
      <c r="B345" s="69">
        <v>11</v>
      </c>
      <c r="C345" s="69">
        <v>0</v>
      </c>
      <c r="D345" s="69">
        <v>10</v>
      </c>
      <c r="E345" s="69">
        <v>10</v>
      </c>
      <c r="F345" s="69">
        <v>1</v>
      </c>
      <c r="G345" s="69">
        <v>2</v>
      </c>
      <c r="H345" s="69">
        <v>0</v>
      </c>
      <c r="I345" s="69">
        <v>0</v>
      </c>
      <c r="J345" s="69">
        <v>1</v>
      </c>
      <c r="K345" s="69">
        <v>3</v>
      </c>
      <c r="L345" s="69">
        <v>0</v>
      </c>
      <c r="M345" s="69">
        <v>0</v>
      </c>
      <c r="N345" s="69">
        <v>0</v>
      </c>
      <c r="O345" s="69">
        <v>1</v>
      </c>
      <c r="P345" s="69">
        <v>0</v>
      </c>
      <c r="Q345" s="69">
        <v>0</v>
      </c>
      <c r="R345" s="69">
        <v>0</v>
      </c>
      <c r="S345" s="69">
        <v>0</v>
      </c>
      <c r="T345" s="69">
        <v>0</v>
      </c>
      <c r="U345" s="69">
        <v>0</v>
      </c>
      <c r="V345" s="69">
        <v>2</v>
      </c>
      <c r="W345" s="69">
        <v>0.2</v>
      </c>
      <c r="X345" s="69">
        <v>0.2</v>
      </c>
      <c r="Y345" s="69">
        <v>0.5</v>
      </c>
      <c r="Z345" s="69">
        <v>18.2</v>
      </c>
    </row>
    <row r="346" spans="1:26" ht="17" x14ac:dyDescent="0.2">
      <c r="A346" s="13" t="s">
        <v>621</v>
      </c>
      <c r="B346" s="69">
        <v>7</v>
      </c>
      <c r="C346" s="69">
        <v>2</v>
      </c>
      <c r="D346" s="69">
        <v>10</v>
      </c>
      <c r="E346" s="69">
        <v>10</v>
      </c>
      <c r="F346" s="69">
        <v>0</v>
      </c>
      <c r="G346" s="69">
        <v>2</v>
      </c>
      <c r="H346" s="69">
        <v>0</v>
      </c>
      <c r="I346" s="69">
        <v>0</v>
      </c>
      <c r="J346" s="69">
        <v>0</v>
      </c>
      <c r="K346" s="69">
        <v>0</v>
      </c>
      <c r="L346" s="69">
        <v>0</v>
      </c>
      <c r="M346" s="69">
        <v>0</v>
      </c>
      <c r="N346" s="69">
        <v>0</v>
      </c>
      <c r="O346" s="69">
        <v>3</v>
      </c>
      <c r="P346" s="69">
        <v>0</v>
      </c>
      <c r="Q346" s="69">
        <v>0</v>
      </c>
      <c r="R346" s="69">
        <v>0</v>
      </c>
      <c r="S346" s="69">
        <v>0</v>
      </c>
      <c r="T346" s="69">
        <v>0</v>
      </c>
      <c r="U346" s="69">
        <v>0</v>
      </c>
      <c r="V346" s="69">
        <v>2</v>
      </c>
      <c r="W346" s="69">
        <v>0.2</v>
      </c>
      <c r="X346" s="69">
        <v>0.2</v>
      </c>
      <c r="Y346" s="69">
        <v>0.2</v>
      </c>
      <c r="Z346" s="69">
        <v>28.6</v>
      </c>
    </row>
    <row r="347" spans="1:26" ht="17" x14ac:dyDescent="0.2">
      <c r="A347" s="13" t="s">
        <v>684</v>
      </c>
      <c r="B347" s="69">
        <v>5</v>
      </c>
      <c r="C347" s="69">
        <v>3</v>
      </c>
      <c r="D347" s="69">
        <v>13</v>
      </c>
      <c r="E347" s="69">
        <v>9</v>
      </c>
      <c r="F347" s="69">
        <v>2</v>
      </c>
      <c r="G347" s="69">
        <v>0</v>
      </c>
      <c r="H347" s="69">
        <v>0</v>
      </c>
      <c r="I347" s="69">
        <v>0</v>
      </c>
      <c r="J347" s="69">
        <v>0</v>
      </c>
      <c r="K347" s="69">
        <v>1</v>
      </c>
      <c r="L347" s="69">
        <v>4</v>
      </c>
      <c r="M347" s="69">
        <v>0</v>
      </c>
      <c r="N347" s="69">
        <v>0</v>
      </c>
      <c r="O347" s="69">
        <v>3</v>
      </c>
      <c r="P347" s="69">
        <v>0</v>
      </c>
      <c r="Q347" s="69">
        <v>0</v>
      </c>
      <c r="R347" s="69">
        <v>0</v>
      </c>
      <c r="S347" s="69">
        <v>0</v>
      </c>
      <c r="T347" s="69">
        <v>0</v>
      </c>
      <c r="U347" s="69">
        <v>0</v>
      </c>
      <c r="V347" s="69">
        <v>0</v>
      </c>
      <c r="W347" s="69">
        <v>0</v>
      </c>
      <c r="X347" s="69">
        <v>0.308</v>
      </c>
      <c r="Y347" s="69">
        <v>0</v>
      </c>
      <c r="Z347" s="69">
        <v>0</v>
      </c>
    </row>
    <row r="348" spans="1:26" ht="17" x14ac:dyDescent="0.2">
      <c r="A348" s="13" t="s">
        <v>682</v>
      </c>
      <c r="B348" s="69">
        <v>8</v>
      </c>
      <c r="C348" s="69">
        <v>2</v>
      </c>
      <c r="D348" s="69">
        <v>11</v>
      </c>
      <c r="E348" s="69">
        <v>9</v>
      </c>
      <c r="F348" s="69">
        <v>1</v>
      </c>
      <c r="G348" s="69">
        <v>3</v>
      </c>
      <c r="H348" s="69">
        <v>0</v>
      </c>
      <c r="I348" s="69">
        <v>0</v>
      </c>
      <c r="J348" s="69">
        <v>1</v>
      </c>
      <c r="K348" s="69">
        <v>2</v>
      </c>
      <c r="L348" s="69">
        <v>2</v>
      </c>
      <c r="M348" s="69">
        <v>0</v>
      </c>
      <c r="N348" s="69">
        <v>0</v>
      </c>
      <c r="O348" s="69">
        <v>2</v>
      </c>
      <c r="P348" s="69">
        <v>0</v>
      </c>
      <c r="Q348" s="69">
        <v>0</v>
      </c>
      <c r="R348" s="69">
        <v>0</v>
      </c>
      <c r="S348" s="69">
        <v>0</v>
      </c>
      <c r="T348" s="69">
        <v>0</v>
      </c>
      <c r="U348" s="69">
        <v>0</v>
      </c>
      <c r="V348" s="69">
        <v>3</v>
      </c>
      <c r="W348" s="69">
        <v>0.33300000000000002</v>
      </c>
      <c r="X348" s="69">
        <v>0.45500000000000002</v>
      </c>
      <c r="Y348" s="69">
        <v>0.66700000000000004</v>
      </c>
      <c r="Z348" s="69">
        <v>37.5</v>
      </c>
    </row>
    <row r="349" spans="1:26" ht="17" x14ac:dyDescent="0.2">
      <c r="A349" s="13" t="s">
        <v>174</v>
      </c>
      <c r="B349" s="69">
        <v>8</v>
      </c>
      <c r="C349" s="69">
        <v>1</v>
      </c>
      <c r="D349" s="69">
        <v>10</v>
      </c>
      <c r="E349" s="69">
        <v>9</v>
      </c>
      <c r="F349" s="69">
        <v>0</v>
      </c>
      <c r="G349" s="69">
        <v>2</v>
      </c>
      <c r="H349" s="69">
        <v>1</v>
      </c>
      <c r="I349" s="69">
        <v>0</v>
      </c>
      <c r="J349" s="69">
        <v>0</v>
      </c>
      <c r="K349" s="69">
        <v>0</v>
      </c>
      <c r="L349" s="69">
        <v>1</v>
      </c>
      <c r="M349" s="69">
        <v>0</v>
      </c>
      <c r="N349" s="69">
        <v>0</v>
      </c>
      <c r="O349" s="69">
        <v>2</v>
      </c>
      <c r="P349" s="69">
        <v>0</v>
      </c>
      <c r="Q349" s="69">
        <v>0</v>
      </c>
      <c r="R349" s="69">
        <v>0</v>
      </c>
      <c r="S349" s="69">
        <v>0</v>
      </c>
      <c r="T349" s="69">
        <v>1</v>
      </c>
      <c r="U349" s="69">
        <v>0</v>
      </c>
      <c r="V349" s="69">
        <v>2</v>
      </c>
      <c r="W349" s="69">
        <v>0.222</v>
      </c>
      <c r="X349" s="69">
        <v>0.3</v>
      </c>
      <c r="Y349" s="69">
        <v>0.33300000000000002</v>
      </c>
      <c r="Z349" s="69">
        <v>25</v>
      </c>
    </row>
    <row r="350" spans="1:26" ht="17" x14ac:dyDescent="0.2">
      <c r="A350" s="13" t="s">
        <v>370</v>
      </c>
      <c r="B350" s="69">
        <v>3</v>
      </c>
      <c r="C350" s="69">
        <v>3</v>
      </c>
      <c r="D350" s="69">
        <v>10</v>
      </c>
      <c r="E350" s="69">
        <v>9</v>
      </c>
      <c r="F350" s="69">
        <v>0</v>
      </c>
      <c r="G350" s="69">
        <v>2</v>
      </c>
      <c r="H350" s="69">
        <v>0</v>
      </c>
      <c r="I350" s="69">
        <v>0</v>
      </c>
      <c r="J350" s="69">
        <v>0</v>
      </c>
      <c r="K350" s="69">
        <v>0</v>
      </c>
      <c r="L350" s="69">
        <v>0</v>
      </c>
      <c r="M350" s="69">
        <v>0</v>
      </c>
      <c r="N350" s="69">
        <v>0</v>
      </c>
      <c r="O350" s="69">
        <v>1</v>
      </c>
      <c r="P350" s="69">
        <v>0</v>
      </c>
      <c r="Q350" s="69">
        <v>0</v>
      </c>
      <c r="R350" s="69">
        <v>1</v>
      </c>
      <c r="S350" s="69">
        <v>0</v>
      </c>
      <c r="T350" s="69">
        <v>0</v>
      </c>
      <c r="U350" s="69">
        <v>0</v>
      </c>
      <c r="V350" s="69">
        <v>2</v>
      </c>
      <c r="W350" s="69">
        <v>0.222</v>
      </c>
      <c r="X350" s="69">
        <v>0.222</v>
      </c>
      <c r="Y350" s="69">
        <v>0.222</v>
      </c>
      <c r="Z350" s="69">
        <v>66.7</v>
      </c>
    </row>
    <row r="351" spans="1:26" ht="17" x14ac:dyDescent="0.2">
      <c r="A351" s="13" t="s">
        <v>675</v>
      </c>
      <c r="B351" s="69">
        <v>8</v>
      </c>
      <c r="C351" s="69">
        <v>0</v>
      </c>
      <c r="D351" s="69">
        <v>9</v>
      </c>
      <c r="E351" s="69">
        <v>9</v>
      </c>
      <c r="F351" s="69">
        <v>1</v>
      </c>
      <c r="G351" s="69">
        <v>5</v>
      </c>
      <c r="H351" s="69">
        <v>2</v>
      </c>
      <c r="I351" s="69">
        <v>0</v>
      </c>
      <c r="J351" s="69">
        <v>0</v>
      </c>
      <c r="K351" s="69">
        <v>5</v>
      </c>
      <c r="L351" s="69">
        <v>0</v>
      </c>
      <c r="M351" s="69">
        <v>0</v>
      </c>
      <c r="N351" s="69">
        <v>0</v>
      </c>
      <c r="O351" s="69">
        <v>2</v>
      </c>
      <c r="P351" s="69">
        <v>0</v>
      </c>
      <c r="Q351" s="69">
        <v>0</v>
      </c>
      <c r="R351" s="69">
        <v>0</v>
      </c>
      <c r="S351" s="69">
        <v>0</v>
      </c>
      <c r="T351" s="69">
        <v>0</v>
      </c>
      <c r="U351" s="69">
        <v>0</v>
      </c>
      <c r="V351" s="69">
        <v>4</v>
      </c>
      <c r="W351" s="69">
        <v>0.55600000000000005</v>
      </c>
      <c r="X351" s="69">
        <v>0.55600000000000005</v>
      </c>
      <c r="Y351" s="69">
        <v>0.77800000000000002</v>
      </c>
      <c r="Z351" s="69">
        <v>50</v>
      </c>
    </row>
    <row r="352" spans="1:26" ht="17" x14ac:dyDescent="0.2">
      <c r="A352" s="13" t="s">
        <v>354</v>
      </c>
      <c r="B352" s="69">
        <v>9</v>
      </c>
      <c r="C352" s="69">
        <v>0</v>
      </c>
      <c r="D352" s="69">
        <v>9</v>
      </c>
      <c r="E352" s="69">
        <v>9</v>
      </c>
      <c r="F352" s="69">
        <v>0</v>
      </c>
      <c r="G352" s="69">
        <v>0</v>
      </c>
      <c r="H352" s="69">
        <v>0</v>
      </c>
      <c r="I352" s="69">
        <v>0</v>
      </c>
      <c r="J352" s="69">
        <v>0</v>
      </c>
      <c r="K352" s="69">
        <v>0</v>
      </c>
      <c r="L352" s="69">
        <v>0</v>
      </c>
      <c r="M352" s="69">
        <v>0</v>
      </c>
      <c r="N352" s="69">
        <v>0</v>
      </c>
      <c r="O352" s="69">
        <v>1</v>
      </c>
      <c r="P352" s="69">
        <v>0</v>
      </c>
      <c r="Q352" s="69">
        <v>0</v>
      </c>
      <c r="R352" s="69">
        <v>0</v>
      </c>
      <c r="S352" s="69">
        <v>0</v>
      </c>
      <c r="T352" s="69">
        <v>0</v>
      </c>
      <c r="U352" s="69">
        <v>0</v>
      </c>
      <c r="V352" s="69">
        <v>0</v>
      </c>
      <c r="W352" s="69">
        <v>0</v>
      </c>
      <c r="X352" s="69">
        <v>0</v>
      </c>
      <c r="Y352" s="69">
        <v>0</v>
      </c>
      <c r="Z352" s="69">
        <v>0</v>
      </c>
    </row>
    <row r="353" spans="1:26" ht="17" x14ac:dyDescent="0.2">
      <c r="A353" s="13" t="s">
        <v>282</v>
      </c>
      <c r="B353" s="69">
        <v>2</v>
      </c>
      <c r="C353" s="69">
        <v>2</v>
      </c>
      <c r="D353" s="69">
        <v>9</v>
      </c>
      <c r="E353" s="69">
        <v>9</v>
      </c>
      <c r="F353" s="69">
        <v>3</v>
      </c>
      <c r="G353" s="69">
        <v>4</v>
      </c>
      <c r="H353" s="69">
        <v>0</v>
      </c>
      <c r="I353" s="69">
        <v>0</v>
      </c>
      <c r="J353" s="69">
        <v>0</v>
      </c>
      <c r="K353" s="69">
        <v>1</v>
      </c>
      <c r="L353" s="69">
        <v>0</v>
      </c>
      <c r="M353" s="69">
        <v>0</v>
      </c>
      <c r="N353" s="69">
        <v>0</v>
      </c>
      <c r="O353" s="69">
        <v>0</v>
      </c>
      <c r="P353" s="69">
        <v>0</v>
      </c>
      <c r="Q353" s="69">
        <v>0</v>
      </c>
      <c r="R353" s="69">
        <v>0</v>
      </c>
      <c r="S353" s="69">
        <v>0</v>
      </c>
      <c r="T353" s="69">
        <v>0</v>
      </c>
      <c r="U353" s="69">
        <v>0</v>
      </c>
      <c r="V353" s="69">
        <v>2</v>
      </c>
      <c r="W353" s="69">
        <v>0.44400000000000001</v>
      </c>
      <c r="X353" s="69">
        <v>0.44400000000000001</v>
      </c>
      <c r="Y353" s="69">
        <v>0.44400000000000001</v>
      </c>
      <c r="Z353" s="69">
        <v>100</v>
      </c>
    </row>
    <row r="354" spans="1:26" ht="17" x14ac:dyDescent="0.2">
      <c r="A354" s="13" t="s">
        <v>390</v>
      </c>
      <c r="B354" s="69">
        <v>4</v>
      </c>
      <c r="C354" s="69">
        <v>4</v>
      </c>
      <c r="D354" s="69">
        <v>10</v>
      </c>
      <c r="E354" s="69">
        <v>8</v>
      </c>
      <c r="F354" s="69">
        <v>1</v>
      </c>
      <c r="G354" s="69">
        <v>2</v>
      </c>
      <c r="H354" s="69">
        <v>0</v>
      </c>
      <c r="I354" s="69">
        <v>0</v>
      </c>
      <c r="J354" s="69">
        <v>0</v>
      </c>
      <c r="K354" s="69">
        <v>0</v>
      </c>
      <c r="L354" s="69">
        <v>1</v>
      </c>
      <c r="M354" s="69">
        <v>0</v>
      </c>
      <c r="N354" s="69">
        <v>0</v>
      </c>
      <c r="O354" s="69">
        <v>3</v>
      </c>
      <c r="P354" s="69">
        <v>0</v>
      </c>
      <c r="Q354" s="69">
        <v>0</v>
      </c>
      <c r="R354" s="69">
        <v>1</v>
      </c>
      <c r="S354" s="69">
        <v>0</v>
      </c>
      <c r="T354" s="69">
        <v>0</v>
      </c>
      <c r="U354" s="69">
        <v>0</v>
      </c>
      <c r="V354" s="69">
        <v>2</v>
      </c>
      <c r="W354" s="69">
        <v>0.25</v>
      </c>
      <c r="X354" s="69">
        <v>0.33300000000000002</v>
      </c>
      <c r="Y354" s="69">
        <v>0.25</v>
      </c>
      <c r="Z354" s="69">
        <v>50</v>
      </c>
    </row>
    <row r="355" spans="1:26" ht="17" x14ac:dyDescent="0.2">
      <c r="A355" s="13" t="s">
        <v>124</v>
      </c>
      <c r="B355" s="69">
        <v>3</v>
      </c>
      <c r="C355" s="69">
        <v>3</v>
      </c>
      <c r="D355" s="69">
        <v>10</v>
      </c>
      <c r="E355" s="69">
        <v>8</v>
      </c>
      <c r="F355" s="69">
        <v>1</v>
      </c>
      <c r="G355" s="69">
        <v>2</v>
      </c>
      <c r="H355" s="69">
        <v>0</v>
      </c>
      <c r="I355" s="69">
        <v>0</v>
      </c>
      <c r="J355" s="69">
        <v>0</v>
      </c>
      <c r="K355" s="69">
        <v>0</v>
      </c>
      <c r="L355" s="69">
        <v>1</v>
      </c>
      <c r="M355" s="69">
        <v>0</v>
      </c>
      <c r="N355" s="69">
        <v>0</v>
      </c>
      <c r="O355" s="69">
        <v>2</v>
      </c>
      <c r="P355" s="69">
        <v>0</v>
      </c>
      <c r="Q355" s="69">
        <v>0</v>
      </c>
      <c r="R355" s="69">
        <v>1</v>
      </c>
      <c r="S355" s="69">
        <v>0</v>
      </c>
      <c r="T355" s="69">
        <v>0</v>
      </c>
      <c r="U355" s="69">
        <v>0</v>
      </c>
      <c r="V355" s="69">
        <v>1</v>
      </c>
      <c r="W355" s="69">
        <v>0.25</v>
      </c>
      <c r="X355" s="69">
        <v>0.33300000000000002</v>
      </c>
      <c r="Y355" s="69">
        <v>0.25</v>
      </c>
      <c r="Z355" s="69">
        <v>33.299999999999997</v>
      </c>
    </row>
    <row r="356" spans="1:26" ht="17" x14ac:dyDescent="0.2">
      <c r="A356" s="13" t="s">
        <v>393</v>
      </c>
      <c r="B356" s="69">
        <v>5</v>
      </c>
      <c r="C356" s="69">
        <v>1</v>
      </c>
      <c r="D356" s="69">
        <v>9</v>
      </c>
      <c r="E356" s="69">
        <v>8</v>
      </c>
      <c r="F356" s="69">
        <v>1</v>
      </c>
      <c r="G356" s="69">
        <v>1</v>
      </c>
      <c r="H356" s="69">
        <v>0</v>
      </c>
      <c r="I356" s="69">
        <v>0</v>
      </c>
      <c r="J356" s="69">
        <v>1</v>
      </c>
      <c r="K356" s="69">
        <v>2</v>
      </c>
      <c r="L356" s="69">
        <v>1</v>
      </c>
      <c r="M356" s="69">
        <v>0</v>
      </c>
      <c r="N356" s="69">
        <v>0</v>
      </c>
      <c r="O356" s="69">
        <v>1</v>
      </c>
      <c r="P356" s="69">
        <v>0</v>
      </c>
      <c r="Q356" s="69">
        <v>0</v>
      </c>
      <c r="R356" s="69">
        <v>0</v>
      </c>
      <c r="S356" s="69">
        <v>0</v>
      </c>
      <c r="T356" s="69">
        <v>0</v>
      </c>
      <c r="U356" s="69">
        <v>0</v>
      </c>
      <c r="V356" s="69">
        <v>1</v>
      </c>
      <c r="W356" s="69">
        <v>0.125</v>
      </c>
      <c r="X356" s="69">
        <v>0.222</v>
      </c>
      <c r="Y356" s="69">
        <v>0.5</v>
      </c>
      <c r="Z356" s="69">
        <v>20</v>
      </c>
    </row>
    <row r="357" spans="1:26" ht="17" x14ac:dyDescent="0.2">
      <c r="A357" s="13" t="s">
        <v>178</v>
      </c>
      <c r="B357" s="69">
        <v>6</v>
      </c>
      <c r="C357" s="69">
        <v>3</v>
      </c>
      <c r="D357" s="69">
        <v>9</v>
      </c>
      <c r="E357" s="69">
        <v>8</v>
      </c>
      <c r="F357" s="69">
        <v>0</v>
      </c>
      <c r="G357" s="69">
        <v>0</v>
      </c>
      <c r="H357" s="69">
        <v>0</v>
      </c>
      <c r="I357" s="69">
        <v>0</v>
      </c>
      <c r="J357" s="69">
        <v>0</v>
      </c>
      <c r="K357" s="69">
        <v>0</v>
      </c>
      <c r="L357" s="69">
        <v>1</v>
      </c>
      <c r="M357" s="69">
        <v>0</v>
      </c>
      <c r="N357" s="69">
        <v>0</v>
      </c>
      <c r="O357" s="69">
        <v>0</v>
      </c>
      <c r="P357" s="69">
        <v>0</v>
      </c>
      <c r="Q357" s="69">
        <v>0</v>
      </c>
      <c r="R357" s="69">
        <v>0</v>
      </c>
      <c r="S357" s="69">
        <v>0</v>
      </c>
      <c r="T357" s="69">
        <v>0</v>
      </c>
      <c r="U357" s="69">
        <v>0</v>
      </c>
      <c r="V357" s="69">
        <v>0</v>
      </c>
      <c r="W357" s="69">
        <v>0</v>
      </c>
      <c r="X357" s="69">
        <v>0.111</v>
      </c>
      <c r="Y357" s="69">
        <v>0</v>
      </c>
      <c r="Z357" s="69">
        <v>0</v>
      </c>
    </row>
    <row r="358" spans="1:26" ht="17" x14ac:dyDescent="0.2">
      <c r="A358" s="68" t="s">
        <v>27</v>
      </c>
      <c r="B358" s="68" t="s">
        <v>28</v>
      </c>
      <c r="C358" s="68" t="s">
        <v>29</v>
      </c>
      <c r="D358" s="68" t="s">
        <v>168</v>
      </c>
      <c r="E358" s="68" t="s">
        <v>25</v>
      </c>
      <c r="F358" s="68" t="s">
        <v>23</v>
      </c>
      <c r="G358" s="68" t="s">
        <v>30</v>
      </c>
      <c r="H358" s="68" t="s">
        <v>10</v>
      </c>
      <c r="I358" s="68" t="s">
        <v>11</v>
      </c>
      <c r="J358" s="68" t="s">
        <v>1</v>
      </c>
      <c r="K358" s="68" t="s">
        <v>2</v>
      </c>
      <c r="L358" s="68" t="s">
        <v>31</v>
      </c>
      <c r="M358" s="68" t="s">
        <v>32</v>
      </c>
      <c r="N358" s="68" t="s">
        <v>33</v>
      </c>
      <c r="O358" s="68" t="s">
        <v>34</v>
      </c>
      <c r="P358" s="68" t="s">
        <v>3</v>
      </c>
      <c r="Q358" s="68" t="s">
        <v>35</v>
      </c>
      <c r="R358" s="68" t="s">
        <v>36</v>
      </c>
      <c r="S358" s="68" t="s">
        <v>37</v>
      </c>
      <c r="T358" s="68" t="s">
        <v>38</v>
      </c>
      <c r="U358" s="68" t="s">
        <v>39</v>
      </c>
      <c r="V358" s="68" t="s">
        <v>169</v>
      </c>
      <c r="W358" s="68" t="s">
        <v>0</v>
      </c>
      <c r="X358" s="68" t="s">
        <v>40</v>
      </c>
      <c r="Y358" s="68" t="s">
        <v>41</v>
      </c>
      <c r="Z358" s="68" t="s">
        <v>170</v>
      </c>
    </row>
    <row r="359" spans="1:26" ht="17" x14ac:dyDescent="0.2">
      <c r="A359" s="13" t="s">
        <v>591</v>
      </c>
      <c r="B359" s="69">
        <v>3</v>
      </c>
      <c r="C359" s="69">
        <v>2</v>
      </c>
      <c r="D359" s="69">
        <v>9</v>
      </c>
      <c r="E359" s="69">
        <v>8</v>
      </c>
      <c r="F359" s="69">
        <v>0</v>
      </c>
      <c r="G359" s="69">
        <v>0</v>
      </c>
      <c r="H359" s="69">
        <v>0</v>
      </c>
      <c r="I359" s="69">
        <v>0</v>
      </c>
      <c r="J359" s="69">
        <v>0</v>
      </c>
      <c r="K359" s="69">
        <v>0</v>
      </c>
      <c r="L359" s="69">
        <v>0</v>
      </c>
      <c r="M359" s="69">
        <v>0</v>
      </c>
      <c r="N359" s="69">
        <v>0</v>
      </c>
      <c r="O359" s="69">
        <v>6</v>
      </c>
      <c r="P359" s="69">
        <v>0</v>
      </c>
      <c r="Q359" s="69">
        <v>0</v>
      </c>
      <c r="R359" s="69">
        <v>1</v>
      </c>
      <c r="S359" s="69">
        <v>0</v>
      </c>
      <c r="T359" s="69">
        <v>0</v>
      </c>
      <c r="U359" s="69">
        <v>0</v>
      </c>
      <c r="V359" s="69">
        <v>0</v>
      </c>
      <c r="W359" s="69">
        <v>0</v>
      </c>
      <c r="X359" s="69">
        <v>0</v>
      </c>
      <c r="Y359" s="69">
        <v>0</v>
      </c>
      <c r="Z359" s="69">
        <v>0</v>
      </c>
    </row>
    <row r="360" spans="1:26" ht="17" x14ac:dyDescent="0.2">
      <c r="A360" s="13" t="s">
        <v>379</v>
      </c>
      <c r="B360" s="69">
        <v>3</v>
      </c>
      <c r="C360" s="69">
        <v>3</v>
      </c>
      <c r="D360" s="69">
        <v>9</v>
      </c>
      <c r="E360" s="69">
        <v>8</v>
      </c>
      <c r="F360" s="69">
        <v>1</v>
      </c>
      <c r="G360" s="69">
        <v>2</v>
      </c>
      <c r="H360" s="69">
        <v>1</v>
      </c>
      <c r="I360" s="69">
        <v>0</v>
      </c>
      <c r="J360" s="69">
        <v>0</v>
      </c>
      <c r="K360" s="69">
        <v>0</v>
      </c>
      <c r="L360" s="69">
        <v>0</v>
      </c>
      <c r="M360" s="69">
        <v>0</v>
      </c>
      <c r="N360" s="69">
        <v>0</v>
      </c>
      <c r="O360" s="69">
        <v>2</v>
      </c>
      <c r="P360" s="69">
        <v>0</v>
      </c>
      <c r="Q360" s="69">
        <v>0</v>
      </c>
      <c r="R360" s="69">
        <v>1</v>
      </c>
      <c r="S360" s="69">
        <v>0</v>
      </c>
      <c r="T360" s="69">
        <v>0</v>
      </c>
      <c r="U360" s="69">
        <v>0</v>
      </c>
      <c r="V360" s="69">
        <v>2</v>
      </c>
      <c r="W360" s="69">
        <v>0.25</v>
      </c>
      <c r="X360" s="69">
        <v>0.25</v>
      </c>
      <c r="Y360" s="69">
        <v>0.375</v>
      </c>
      <c r="Z360" s="69">
        <v>66.7</v>
      </c>
    </row>
    <row r="361" spans="1:26" ht="17" x14ac:dyDescent="0.2">
      <c r="A361" s="13" t="s">
        <v>683</v>
      </c>
      <c r="B361" s="69">
        <v>4</v>
      </c>
      <c r="C361" s="69">
        <v>3</v>
      </c>
      <c r="D361" s="69">
        <v>8</v>
      </c>
      <c r="E361" s="69">
        <v>8</v>
      </c>
      <c r="F361" s="69">
        <v>0</v>
      </c>
      <c r="G361" s="69">
        <v>0</v>
      </c>
      <c r="H361" s="69">
        <v>0</v>
      </c>
      <c r="I361" s="69">
        <v>0</v>
      </c>
      <c r="J361" s="69">
        <v>0</v>
      </c>
      <c r="K361" s="69">
        <v>0</v>
      </c>
      <c r="L361" s="69">
        <v>0</v>
      </c>
      <c r="M361" s="69">
        <v>0</v>
      </c>
      <c r="N361" s="69">
        <v>0</v>
      </c>
      <c r="O361" s="69">
        <v>4</v>
      </c>
      <c r="P361" s="69">
        <v>0</v>
      </c>
      <c r="Q361" s="69">
        <v>0</v>
      </c>
      <c r="R361" s="69">
        <v>0</v>
      </c>
      <c r="S361" s="69">
        <v>0</v>
      </c>
      <c r="T361" s="69">
        <v>0</v>
      </c>
      <c r="U361" s="69">
        <v>0</v>
      </c>
      <c r="V361" s="69">
        <v>0</v>
      </c>
      <c r="W361" s="69">
        <v>0</v>
      </c>
      <c r="X361" s="69">
        <v>0</v>
      </c>
      <c r="Y361" s="69">
        <v>0</v>
      </c>
      <c r="Z361" s="69">
        <v>0</v>
      </c>
    </row>
    <row r="362" spans="1:26" ht="17" x14ac:dyDescent="0.2">
      <c r="A362" s="13" t="s">
        <v>406</v>
      </c>
      <c r="B362" s="69">
        <v>4</v>
      </c>
      <c r="C362" s="69">
        <v>3</v>
      </c>
      <c r="D362" s="69">
        <v>8</v>
      </c>
      <c r="E362" s="69">
        <v>8</v>
      </c>
      <c r="F362" s="69">
        <v>1</v>
      </c>
      <c r="G362" s="69">
        <v>1</v>
      </c>
      <c r="H362" s="69">
        <v>0</v>
      </c>
      <c r="I362" s="69">
        <v>1</v>
      </c>
      <c r="J362" s="69">
        <v>0</v>
      </c>
      <c r="K362" s="69">
        <v>2</v>
      </c>
      <c r="L362" s="69">
        <v>0</v>
      </c>
      <c r="M362" s="69">
        <v>0</v>
      </c>
      <c r="N362" s="69">
        <v>0</v>
      </c>
      <c r="O362" s="69">
        <v>5</v>
      </c>
      <c r="P362" s="69">
        <v>0</v>
      </c>
      <c r="Q362" s="69">
        <v>0</v>
      </c>
      <c r="R362" s="69">
        <v>0</v>
      </c>
      <c r="S362" s="69">
        <v>0</v>
      </c>
      <c r="T362" s="69">
        <v>0</v>
      </c>
      <c r="U362" s="69">
        <v>0</v>
      </c>
      <c r="V362" s="69">
        <v>1</v>
      </c>
      <c r="W362" s="69">
        <v>0.125</v>
      </c>
      <c r="X362" s="69">
        <v>0.125</v>
      </c>
      <c r="Y362" s="69">
        <v>0.375</v>
      </c>
      <c r="Z362" s="69">
        <v>25</v>
      </c>
    </row>
    <row r="363" spans="1:26" ht="17" x14ac:dyDescent="0.2">
      <c r="A363" s="13" t="s">
        <v>674</v>
      </c>
      <c r="B363" s="69">
        <v>3</v>
      </c>
      <c r="C363" s="69">
        <v>3</v>
      </c>
      <c r="D363" s="69">
        <v>8</v>
      </c>
      <c r="E363" s="69">
        <v>8</v>
      </c>
      <c r="F363" s="69">
        <v>1</v>
      </c>
      <c r="G363" s="69">
        <v>2</v>
      </c>
      <c r="H363" s="69">
        <v>0</v>
      </c>
      <c r="I363" s="69">
        <v>0</v>
      </c>
      <c r="J363" s="69">
        <v>0</v>
      </c>
      <c r="K363" s="69">
        <v>0</v>
      </c>
      <c r="L363" s="69">
        <v>0</v>
      </c>
      <c r="M363" s="69">
        <v>0</v>
      </c>
      <c r="N363" s="69">
        <v>0</v>
      </c>
      <c r="O363" s="69">
        <v>3</v>
      </c>
      <c r="P363" s="69">
        <v>0</v>
      </c>
      <c r="Q363" s="69">
        <v>0</v>
      </c>
      <c r="R363" s="69">
        <v>0</v>
      </c>
      <c r="S363" s="69">
        <v>0</v>
      </c>
      <c r="T363" s="69">
        <v>0</v>
      </c>
      <c r="U363" s="69">
        <v>0</v>
      </c>
      <c r="V363" s="69">
        <v>2</v>
      </c>
      <c r="W363" s="69">
        <v>0.25</v>
      </c>
      <c r="X363" s="69">
        <v>0.25</v>
      </c>
      <c r="Y363" s="69">
        <v>0.25</v>
      </c>
      <c r="Z363" s="69">
        <v>66.7</v>
      </c>
    </row>
    <row r="364" spans="1:26" ht="17" x14ac:dyDescent="0.2">
      <c r="A364" s="13" t="s">
        <v>669</v>
      </c>
      <c r="B364" s="69">
        <v>7</v>
      </c>
      <c r="C364" s="69">
        <v>0</v>
      </c>
      <c r="D364" s="69">
        <v>8</v>
      </c>
      <c r="E364" s="69">
        <v>8</v>
      </c>
      <c r="F364" s="69">
        <v>0</v>
      </c>
      <c r="G364" s="69">
        <v>2</v>
      </c>
      <c r="H364" s="69">
        <v>0</v>
      </c>
      <c r="I364" s="69">
        <v>0</v>
      </c>
      <c r="J364" s="69">
        <v>0</v>
      </c>
      <c r="K364" s="69">
        <v>1</v>
      </c>
      <c r="L364" s="69">
        <v>0</v>
      </c>
      <c r="M364" s="69">
        <v>0</v>
      </c>
      <c r="N364" s="69">
        <v>0</v>
      </c>
      <c r="O364" s="69">
        <v>2</v>
      </c>
      <c r="P364" s="69">
        <v>0</v>
      </c>
      <c r="Q364" s="69">
        <v>0</v>
      </c>
      <c r="R364" s="69">
        <v>0</v>
      </c>
      <c r="S364" s="69">
        <v>0</v>
      </c>
      <c r="T364" s="69">
        <v>1</v>
      </c>
      <c r="U364" s="69">
        <v>0</v>
      </c>
      <c r="V364" s="69">
        <v>2</v>
      </c>
      <c r="W364" s="69">
        <v>0.25</v>
      </c>
      <c r="X364" s="69">
        <v>0.25</v>
      </c>
      <c r="Y364" s="69">
        <v>0.25</v>
      </c>
      <c r="Z364" s="69">
        <v>28.6</v>
      </c>
    </row>
    <row r="365" spans="1:26" ht="17" x14ac:dyDescent="0.2">
      <c r="A365" s="13" t="s">
        <v>673</v>
      </c>
      <c r="B365" s="69">
        <v>7</v>
      </c>
      <c r="C365" s="69">
        <v>2</v>
      </c>
      <c r="D365" s="69">
        <v>8</v>
      </c>
      <c r="E365" s="69">
        <v>8</v>
      </c>
      <c r="F365" s="69">
        <v>2</v>
      </c>
      <c r="G365" s="69">
        <v>2</v>
      </c>
      <c r="H365" s="69">
        <v>0</v>
      </c>
      <c r="I365" s="69">
        <v>0</v>
      </c>
      <c r="J365" s="69">
        <v>0</v>
      </c>
      <c r="K365" s="69">
        <v>1</v>
      </c>
      <c r="L365" s="69">
        <v>0</v>
      </c>
      <c r="M365" s="69">
        <v>0</v>
      </c>
      <c r="N365" s="69">
        <v>0</v>
      </c>
      <c r="O365" s="69">
        <v>0</v>
      </c>
      <c r="P365" s="69">
        <v>1</v>
      </c>
      <c r="Q365" s="69">
        <v>0</v>
      </c>
      <c r="R365" s="69">
        <v>0</v>
      </c>
      <c r="S365" s="69">
        <v>0</v>
      </c>
      <c r="T365" s="69">
        <v>0</v>
      </c>
      <c r="U365" s="69">
        <v>0</v>
      </c>
      <c r="V365" s="69">
        <v>1</v>
      </c>
      <c r="W365" s="69">
        <v>0.25</v>
      </c>
      <c r="X365" s="69">
        <v>0.25</v>
      </c>
      <c r="Y365" s="69">
        <v>0.25</v>
      </c>
      <c r="Z365" s="69">
        <v>14.3</v>
      </c>
    </row>
    <row r="366" spans="1:26" ht="17" x14ac:dyDescent="0.2">
      <c r="A366" s="13" t="s">
        <v>677</v>
      </c>
      <c r="B366" s="69">
        <v>5</v>
      </c>
      <c r="C366" s="69">
        <v>3</v>
      </c>
      <c r="D366" s="69">
        <v>8</v>
      </c>
      <c r="E366" s="69">
        <v>8</v>
      </c>
      <c r="F366" s="69">
        <v>1</v>
      </c>
      <c r="G366" s="69">
        <v>0</v>
      </c>
      <c r="H366" s="69">
        <v>0</v>
      </c>
      <c r="I366" s="69">
        <v>0</v>
      </c>
      <c r="J366" s="69">
        <v>0</v>
      </c>
      <c r="K366" s="69">
        <v>0</v>
      </c>
      <c r="L366" s="69">
        <v>0</v>
      </c>
      <c r="M366" s="69">
        <v>0</v>
      </c>
      <c r="N366" s="69">
        <v>0</v>
      </c>
      <c r="O366" s="69">
        <v>2</v>
      </c>
      <c r="P366" s="69">
        <v>0</v>
      </c>
      <c r="Q366" s="69">
        <v>0</v>
      </c>
      <c r="R366" s="69">
        <v>0</v>
      </c>
      <c r="S366" s="69">
        <v>0</v>
      </c>
      <c r="T366" s="69">
        <v>0</v>
      </c>
      <c r="U366" s="69">
        <v>0</v>
      </c>
      <c r="V366" s="69">
        <v>0</v>
      </c>
      <c r="W366" s="69">
        <v>0</v>
      </c>
      <c r="X366" s="69">
        <v>0</v>
      </c>
      <c r="Y366" s="69">
        <v>0</v>
      </c>
      <c r="Z366" s="69">
        <v>0</v>
      </c>
    </row>
    <row r="367" spans="1:26" ht="17" x14ac:dyDescent="0.2">
      <c r="A367" s="13" t="s">
        <v>426</v>
      </c>
      <c r="B367" s="69">
        <v>5</v>
      </c>
      <c r="C367" s="69">
        <v>3</v>
      </c>
      <c r="D367" s="69">
        <v>8</v>
      </c>
      <c r="E367" s="69">
        <v>8</v>
      </c>
      <c r="F367" s="69">
        <v>0</v>
      </c>
      <c r="G367" s="69">
        <v>1</v>
      </c>
      <c r="H367" s="69">
        <v>1</v>
      </c>
      <c r="I367" s="69">
        <v>0</v>
      </c>
      <c r="J367" s="69">
        <v>0</v>
      </c>
      <c r="K367" s="69">
        <v>0</v>
      </c>
      <c r="L367" s="69">
        <v>0</v>
      </c>
      <c r="M367" s="69">
        <v>0</v>
      </c>
      <c r="N367" s="69">
        <v>0</v>
      </c>
      <c r="O367" s="69">
        <v>3</v>
      </c>
      <c r="P367" s="69">
        <v>0</v>
      </c>
      <c r="Q367" s="69">
        <v>0</v>
      </c>
      <c r="R367" s="69">
        <v>0</v>
      </c>
      <c r="S367" s="69">
        <v>0</v>
      </c>
      <c r="T367" s="69">
        <v>0</v>
      </c>
      <c r="U367" s="69">
        <v>0</v>
      </c>
      <c r="V367" s="69">
        <v>1</v>
      </c>
      <c r="W367" s="69">
        <v>0.125</v>
      </c>
      <c r="X367" s="69">
        <v>0.125</v>
      </c>
      <c r="Y367" s="69">
        <v>0.25</v>
      </c>
      <c r="Z367" s="69">
        <v>20</v>
      </c>
    </row>
    <row r="368" spans="1:26" ht="17" x14ac:dyDescent="0.2">
      <c r="A368" s="13" t="s">
        <v>359</v>
      </c>
      <c r="B368" s="69">
        <v>3</v>
      </c>
      <c r="C368" s="69">
        <v>3</v>
      </c>
      <c r="D368" s="69">
        <v>10</v>
      </c>
      <c r="E368" s="69">
        <v>7</v>
      </c>
      <c r="F368" s="69">
        <v>0</v>
      </c>
      <c r="G368" s="69">
        <v>1</v>
      </c>
      <c r="H368" s="69">
        <v>0</v>
      </c>
      <c r="I368" s="69">
        <v>0</v>
      </c>
      <c r="J368" s="69">
        <v>0</v>
      </c>
      <c r="K368" s="69">
        <v>0</v>
      </c>
      <c r="L368" s="69">
        <v>3</v>
      </c>
      <c r="M368" s="69">
        <v>0</v>
      </c>
      <c r="N368" s="69">
        <v>0</v>
      </c>
      <c r="O368" s="69">
        <v>1</v>
      </c>
      <c r="P368" s="69">
        <v>0</v>
      </c>
      <c r="Q368" s="69">
        <v>0</v>
      </c>
      <c r="R368" s="69">
        <v>0</v>
      </c>
      <c r="S368" s="69">
        <v>0</v>
      </c>
      <c r="T368" s="69">
        <v>0</v>
      </c>
      <c r="U368" s="69">
        <v>0</v>
      </c>
      <c r="V368" s="69">
        <v>1</v>
      </c>
      <c r="W368" s="69">
        <v>0.14299999999999999</v>
      </c>
      <c r="X368" s="69">
        <v>0.4</v>
      </c>
      <c r="Y368" s="69">
        <v>0.14299999999999999</v>
      </c>
      <c r="Z368" s="69">
        <v>33.299999999999997</v>
      </c>
    </row>
    <row r="369" spans="1:26" ht="17" x14ac:dyDescent="0.2">
      <c r="A369" s="13" t="s">
        <v>386</v>
      </c>
      <c r="B369" s="69">
        <v>4</v>
      </c>
      <c r="C369" s="69">
        <v>4</v>
      </c>
      <c r="D369" s="69">
        <v>10</v>
      </c>
      <c r="E369" s="69">
        <v>7</v>
      </c>
      <c r="F369" s="69">
        <v>0</v>
      </c>
      <c r="G369" s="69">
        <v>0</v>
      </c>
      <c r="H369" s="69">
        <v>0</v>
      </c>
      <c r="I369" s="69">
        <v>0</v>
      </c>
      <c r="J369" s="69">
        <v>0</v>
      </c>
      <c r="K369" s="69">
        <v>0</v>
      </c>
      <c r="L369" s="69">
        <v>0</v>
      </c>
      <c r="M369" s="69">
        <v>0</v>
      </c>
      <c r="N369" s="69">
        <v>0</v>
      </c>
      <c r="O369" s="69">
        <v>6</v>
      </c>
      <c r="P369" s="69">
        <v>0</v>
      </c>
      <c r="Q369" s="69">
        <v>0</v>
      </c>
      <c r="R369" s="69">
        <v>3</v>
      </c>
      <c r="S369" s="69">
        <v>0</v>
      </c>
      <c r="T369" s="69">
        <v>0</v>
      </c>
      <c r="U369" s="69">
        <v>0</v>
      </c>
      <c r="V369" s="69">
        <v>0</v>
      </c>
      <c r="W369" s="69">
        <v>0</v>
      </c>
      <c r="X369" s="69">
        <v>0</v>
      </c>
      <c r="Y369" s="69">
        <v>0</v>
      </c>
      <c r="Z369" s="69">
        <v>0</v>
      </c>
    </row>
    <row r="370" spans="1:26" ht="17" x14ac:dyDescent="0.2">
      <c r="A370" s="13" t="s">
        <v>503</v>
      </c>
      <c r="B370" s="69">
        <v>3</v>
      </c>
      <c r="C370" s="69">
        <v>3</v>
      </c>
      <c r="D370" s="69">
        <v>9</v>
      </c>
      <c r="E370" s="69">
        <v>7</v>
      </c>
      <c r="F370" s="69">
        <v>0</v>
      </c>
      <c r="G370" s="69">
        <v>1</v>
      </c>
      <c r="H370" s="69">
        <v>0</v>
      </c>
      <c r="I370" s="69">
        <v>0</v>
      </c>
      <c r="J370" s="69">
        <v>0</v>
      </c>
      <c r="K370" s="69">
        <v>0</v>
      </c>
      <c r="L370" s="69">
        <v>0</v>
      </c>
      <c r="M370" s="69">
        <v>0</v>
      </c>
      <c r="N370" s="69">
        <v>0</v>
      </c>
      <c r="O370" s="69">
        <v>4</v>
      </c>
      <c r="P370" s="69">
        <v>0</v>
      </c>
      <c r="Q370" s="69">
        <v>0</v>
      </c>
      <c r="R370" s="69">
        <v>2</v>
      </c>
      <c r="S370" s="69">
        <v>0</v>
      </c>
      <c r="T370" s="69">
        <v>0</v>
      </c>
      <c r="U370" s="69">
        <v>0</v>
      </c>
      <c r="V370" s="69">
        <v>1</v>
      </c>
      <c r="W370" s="69">
        <v>0.14299999999999999</v>
      </c>
      <c r="X370" s="69">
        <v>0.14299999999999999</v>
      </c>
      <c r="Y370" s="69">
        <v>0.14299999999999999</v>
      </c>
      <c r="Z370" s="69">
        <v>33.299999999999997</v>
      </c>
    </row>
    <row r="371" spans="1:26" ht="17" x14ac:dyDescent="0.2">
      <c r="A371" s="13" t="s">
        <v>423</v>
      </c>
      <c r="B371" s="69">
        <v>3</v>
      </c>
      <c r="C371" s="69">
        <v>3</v>
      </c>
      <c r="D371" s="69">
        <v>8</v>
      </c>
      <c r="E371" s="69">
        <v>7</v>
      </c>
      <c r="F371" s="69">
        <v>0</v>
      </c>
      <c r="G371" s="69">
        <v>2</v>
      </c>
      <c r="H371" s="69">
        <v>0</v>
      </c>
      <c r="I371" s="69">
        <v>0</v>
      </c>
      <c r="J371" s="69">
        <v>0</v>
      </c>
      <c r="K371" s="69">
        <v>1</v>
      </c>
      <c r="L371" s="69">
        <v>0</v>
      </c>
      <c r="M371" s="69">
        <v>0</v>
      </c>
      <c r="N371" s="69">
        <v>0</v>
      </c>
      <c r="O371" s="69">
        <v>1</v>
      </c>
      <c r="P371" s="69">
        <v>0</v>
      </c>
      <c r="Q371" s="69">
        <v>0</v>
      </c>
      <c r="R371" s="69">
        <v>1</v>
      </c>
      <c r="S371" s="69">
        <v>0</v>
      </c>
      <c r="T371" s="69">
        <v>0</v>
      </c>
      <c r="U371" s="69">
        <v>0</v>
      </c>
      <c r="V371" s="69">
        <v>2</v>
      </c>
      <c r="W371" s="69">
        <v>0.28599999999999998</v>
      </c>
      <c r="X371" s="69">
        <v>0.28599999999999998</v>
      </c>
      <c r="Y371" s="69">
        <v>0.28599999999999998</v>
      </c>
      <c r="Z371" s="69">
        <v>66.7</v>
      </c>
    </row>
    <row r="372" spans="1:26" ht="17" x14ac:dyDescent="0.2">
      <c r="A372" s="13" t="s">
        <v>644</v>
      </c>
      <c r="B372" s="69">
        <v>3</v>
      </c>
      <c r="C372" s="69">
        <v>3</v>
      </c>
      <c r="D372" s="69">
        <v>8</v>
      </c>
      <c r="E372" s="69">
        <v>7</v>
      </c>
      <c r="F372" s="69">
        <v>0</v>
      </c>
      <c r="G372" s="69">
        <v>1</v>
      </c>
      <c r="H372" s="69">
        <v>0</v>
      </c>
      <c r="I372" s="69">
        <v>0</v>
      </c>
      <c r="J372" s="69">
        <v>0</v>
      </c>
      <c r="K372" s="69">
        <v>0</v>
      </c>
      <c r="L372" s="69">
        <v>0</v>
      </c>
      <c r="M372" s="69">
        <v>0</v>
      </c>
      <c r="N372" s="69">
        <v>0</v>
      </c>
      <c r="O372" s="69">
        <v>3</v>
      </c>
      <c r="P372" s="69">
        <v>0</v>
      </c>
      <c r="Q372" s="69">
        <v>0</v>
      </c>
      <c r="R372" s="69">
        <v>1</v>
      </c>
      <c r="S372" s="69">
        <v>0</v>
      </c>
      <c r="T372" s="69">
        <v>0</v>
      </c>
      <c r="U372" s="69">
        <v>0</v>
      </c>
      <c r="V372" s="69">
        <v>1</v>
      </c>
      <c r="W372" s="69">
        <v>0.14299999999999999</v>
      </c>
      <c r="X372" s="69">
        <v>0.14299999999999999</v>
      </c>
      <c r="Y372" s="69">
        <v>0.14299999999999999</v>
      </c>
      <c r="Z372" s="69">
        <v>33.299999999999997</v>
      </c>
    </row>
    <row r="373" spans="1:26" ht="17" x14ac:dyDescent="0.2">
      <c r="A373" s="13" t="s">
        <v>380</v>
      </c>
      <c r="B373" s="69">
        <v>3</v>
      </c>
      <c r="C373" s="69">
        <v>3</v>
      </c>
      <c r="D373" s="69">
        <v>8</v>
      </c>
      <c r="E373" s="69">
        <v>7</v>
      </c>
      <c r="F373" s="69">
        <v>0</v>
      </c>
      <c r="G373" s="69">
        <v>0</v>
      </c>
      <c r="H373" s="69">
        <v>0</v>
      </c>
      <c r="I373" s="69">
        <v>0</v>
      </c>
      <c r="J373" s="69">
        <v>0</v>
      </c>
      <c r="K373" s="69">
        <v>0</v>
      </c>
      <c r="L373" s="69">
        <v>0</v>
      </c>
      <c r="M373" s="69">
        <v>0</v>
      </c>
      <c r="N373" s="69">
        <v>0</v>
      </c>
      <c r="O373" s="69">
        <v>4</v>
      </c>
      <c r="P373" s="69">
        <v>0</v>
      </c>
      <c r="Q373" s="69">
        <v>0</v>
      </c>
      <c r="R373" s="69">
        <v>1</v>
      </c>
      <c r="S373" s="69">
        <v>0</v>
      </c>
      <c r="T373" s="69">
        <v>0</v>
      </c>
      <c r="U373" s="69">
        <v>0</v>
      </c>
      <c r="V373" s="69">
        <v>0</v>
      </c>
      <c r="W373" s="69">
        <v>0</v>
      </c>
      <c r="X373" s="69">
        <v>0</v>
      </c>
      <c r="Y373" s="69">
        <v>0</v>
      </c>
      <c r="Z373" s="69">
        <v>0</v>
      </c>
    </row>
    <row r="374" spans="1:26" ht="17" x14ac:dyDescent="0.2">
      <c r="A374" s="13" t="s">
        <v>67</v>
      </c>
      <c r="B374" s="69">
        <v>3</v>
      </c>
      <c r="C374" s="69">
        <v>3</v>
      </c>
      <c r="D374" s="69">
        <v>8</v>
      </c>
      <c r="E374" s="69">
        <v>7</v>
      </c>
      <c r="F374" s="69">
        <v>1</v>
      </c>
      <c r="G374" s="69">
        <v>2</v>
      </c>
      <c r="H374" s="69">
        <v>0</v>
      </c>
      <c r="I374" s="69">
        <v>0</v>
      </c>
      <c r="J374" s="69">
        <v>0</v>
      </c>
      <c r="K374" s="69">
        <v>1</v>
      </c>
      <c r="L374" s="69">
        <v>1</v>
      </c>
      <c r="M374" s="69">
        <v>0</v>
      </c>
      <c r="N374" s="69">
        <v>0</v>
      </c>
      <c r="O374" s="69">
        <v>5</v>
      </c>
      <c r="P374" s="69">
        <v>0</v>
      </c>
      <c r="Q374" s="69">
        <v>0</v>
      </c>
      <c r="R374" s="69">
        <v>0</v>
      </c>
      <c r="S374" s="69">
        <v>0</v>
      </c>
      <c r="T374" s="69">
        <v>0</v>
      </c>
      <c r="U374" s="69">
        <v>0</v>
      </c>
      <c r="V374" s="69">
        <v>2</v>
      </c>
      <c r="W374" s="69">
        <v>0.28599999999999998</v>
      </c>
      <c r="X374" s="69">
        <v>0.375</v>
      </c>
      <c r="Y374" s="69">
        <v>0.28599999999999998</v>
      </c>
      <c r="Z374" s="69">
        <v>66.7</v>
      </c>
    </row>
    <row r="375" spans="1:26" ht="17" x14ac:dyDescent="0.2">
      <c r="A375" s="13" t="s">
        <v>435</v>
      </c>
      <c r="B375" s="69">
        <v>6</v>
      </c>
      <c r="C375" s="69">
        <v>1</v>
      </c>
      <c r="D375" s="69">
        <v>8</v>
      </c>
      <c r="E375" s="69">
        <v>7</v>
      </c>
      <c r="F375" s="69">
        <v>0</v>
      </c>
      <c r="G375" s="69">
        <v>1</v>
      </c>
      <c r="H375" s="69">
        <v>0</v>
      </c>
      <c r="I375" s="69">
        <v>0</v>
      </c>
      <c r="J375" s="69">
        <v>0</v>
      </c>
      <c r="K375" s="69">
        <v>0</v>
      </c>
      <c r="L375" s="69">
        <v>1</v>
      </c>
      <c r="M375" s="69">
        <v>1</v>
      </c>
      <c r="N375" s="69">
        <v>0</v>
      </c>
      <c r="O375" s="69">
        <v>3</v>
      </c>
      <c r="P375" s="69">
        <v>0</v>
      </c>
      <c r="Q375" s="69">
        <v>0</v>
      </c>
      <c r="R375" s="69">
        <v>0</v>
      </c>
      <c r="S375" s="69">
        <v>0</v>
      </c>
      <c r="T375" s="69">
        <v>1</v>
      </c>
      <c r="U375" s="69">
        <v>0</v>
      </c>
      <c r="V375" s="69">
        <v>1</v>
      </c>
      <c r="W375" s="69">
        <v>0.14299999999999999</v>
      </c>
      <c r="X375" s="69">
        <v>0.25</v>
      </c>
      <c r="Y375" s="69">
        <v>0.14299999999999999</v>
      </c>
      <c r="Z375" s="69">
        <v>16.7</v>
      </c>
    </row>
    <row r="376" spans="1:26" ht="17" x14ac:dyDescent="0.2">
      <c r="A376" s="13" t="s">
        <v>164</v>
      </c>
      <c r="B376" s="69">
        <v>3</v>
      </c>
      <c r="C376" s="69">
        <v>3</v>
      </c>
      <c r="D376" s="69">
        <v>7</v>
      </c>
      <c r="E376" s="69">
        <v>7</v>
      </c>
      <c r="F376" s="69">
        <v>0</v>
      </c>
      <c r="G376" s="69">
        <v>1</v>
      </c>
      <c r="H376" s="69">
        <v>0</v>
      </c>
      <c r="I376" s="69">
        <v>0</v>
      </c>
      <c r="J376" s="69">
        <v>0</v>
      </c>
      <c r="K376" s="69">
        <v>0</v>
      </c>
      <c r="L376" s="69">
        <v>0</v>
      </c>
      <c r="M376" s="69">
        <v>0</v>
      </c>
      <c r="N376" s="69">
        <v>0</v>
      </c>
      <c r="O376" s="69">
        <v>2</v>
      </c>
      <c r="P376" s="69">
        <v>0</v>
      </c>
      <c r="Q376" s="69">
        <v>0</v>
      </c>
      <c r="R376" s="69">
        <v>0</v>
      </c>
      <c r="S376" s="69">
        <v>0</v>
      </c>
      <c r="T376" s="69">
        <v>1</v>
      </c>
      <c r="U376" s="69">
        <v>0</v>
      </c>
      <c r="V376" s="69">
        <v>1</v>
      </c>
      <c r="W376" s="69">
        <v>0.14299999999999999</v>
      </c>
      <c r="X376" s="69">
        <v>0.14299999999999999</v>
      </c>
      <c r="Y376" s="69">
        <v>0.14299999999999999</v>
      </c>
      <c r="Z376" s="69">
        <v>33.299999999999997</v>
      </c>
    </row>
    <row r="377" spans="1:26" ht="17" x14ac:dyDescent="0.2">
      <c r="A377" s="13" t="s">
        <v>154</v>
      </c>
      <c r="B377" s="69">
        <v>3</v>
      </c>
      <c r="C377" s="69">
        <v>3</v>
      </c>
      <c r="D377" s="69">
        <v>7</v>
      </c>
      <c r="E377" s="69">
        <v>7</v>
      </c>
      <c r="F377" s="69">
        <v>0</v>
      </c>
      <c r="G377" s="69">
        <v>0</v>
      </c>
      <c r="H377" s="69">
        <v>0</v>
      </c>
      <c r="I377" s="69">
        <v>0</v>
      </c>
      <c r="J377" s="69">
        <v>0</v>
      </c>
      <c r="K377" s="69">
        <v>0</v>
      </c>
      <c r="L377" s="69">
        <v>0</v>
      </c>
      <c r="M377" s="69">
        <v>0</v>
      </c>
      <c r="N377" s="69">
        <v>0</v>
      </c>
      <c r="O377" s="69">
        <v>4</v>
      </c>
      <c r="P377" s="69">
        <v>0</v>
      </c>
      <c r="Q377" s="69">
        <v>0</v>
      </c>
      <c r="R377" s="69">
        <v>0</v>
      </c>
      <c r="S377" s="69">
        <v>0</v>
      </c>
      <c r="T377" s="69">
        <v>0</v>
      </c>
      <c r="U377" s="69">
        <v>0</v>
      </c>
      <c r="V377" s="69">
        <v>0</v>
      </c>
      <c r="W377" s="69">
        <v>0</v>
      </c>
      <c r="X377" s="69">
        <v>0</v>
      </c>
      <c r="Y377" s="69">
        <v>0</v>
      </c>
      <c r="Z377" s="69">
        <v>0</v>
      </c>
    </row>
    <row r="378" spans="1:26" ht="17" x14ac:dyDescent="0.2">
      <c r="A378" s="13" t="s">
        <v>410</v>
      </c>
      <c r="B378" s="69">
        <v>3</v>
      </c>
      <c r="C378" s="69">
        <v>3</v>
      </c>
      <c r="D378" s="69">
        <v>7</v>
      </c>
      <c r="E378" s="69">
        <v>7</v>
      </c>
      <c r="F378" s="69">
        <v>1</v>
      </c>
      <c r="G378" s="69">
        <v>1</v>
      </c>
      <c r="H378" s="69">
        <v>0</v>
      </c>
      <c r="I378" s="69">
        <v>1</v>
      </c>
      <c r="J378" s="69">
        <v>0</v>
      </c>
      <c r="K378" s="69">
        <v>0</v>
      </c>
      <c r="L378" s="69">
        <v>0</v>
      </c>
      <c r="M378" s="69">
        <v>0</v>
      </c>
      <c r="N378" s="69">
        <v>0</v>
      </c>
      <c r="O378" s="69">
        <v>3</v>
      </c>
      <c r="P378" s="69">
        <v>0</v>
      </c>
      <c r="Q378" s="69">
        <v>0</v>
      </c>
      <c r="R378" s="69">
        <v>0</v>
      </c>
      <c r="S378" s="69">
        <v>0</v>
      </c>
      <c r="T378" s="69">
        <v>0</v>
      </c>
      <c r="U378" s="69">
        <v>0</v>
      </c>
      <c r="V378" s="69">
        <v>1</v>
      </c>
      <c r="W378" s="69">
        <v>0.14299999999999999</v>
      </c>
      <c r="X378" s="69">
        <v>0.14299999999999999</v>
      </c>
      <c r="Y378" s="69">
        <v>0.42899999999999999</v>
      </c>
      <c r="Z378" s="69">
        <v>33.299999999999997</v>
      </c>
    </row>
    <row r="379" spans="1:26" ht="17" x14ac:dyDescent="0.2">
      <c r="A379" s="68" t="s">
        <v>27</v>
      </c>
      <c r="B379" s="68" t="s">
        <v>28</v>
      </c>
      <c r="C379" s="68" t="s">
        <v>29</v>
      </c>
      <c r="D379" s="68" t="s">
        <v>168</v>
      </c>
      <c r="E379" s="68" t="s">
        <v>25</v>
      </c>
      <c r="F379" s="68" t="s">
        <v>23</v>
      </c>
      <c r="G379" s="68" t="s">
        <v>30</v>
      </c>
      <c r="H379" s="68" t="s">
        <v>10</v>
      </c>
      <c r="I379" s="68" t="s">
        <v>11</v>
      </c>
      <c r="J379" s="68" t="s">
        <v>1</v>
      </c>
      <c r="K379" s="68" t="s">
        <v>2</v>
      </c>
      <c r="L379" s="68" t="s">
        <v>31</v>
      </c>
      <c r="M379" s="68" t="s">
        <v>32</v>
      </c>
      <c r="N379" s="68" t="s">
        <v>33</v>
      </c>
      <c r="O379" s="68" t="s">
        <v>34</v>
      </c>
      <c r="P379" s="68" t="s">
        <v>3</v>
      </c>
      <c r="Q379" s="68" t="s">
        <v>35</v>
      </c>
      <c r="R379" s="68" t="s">
        <v>36</v>
      </c>
      <c r="S379" s="68" t="s">
        <v>37</v>
      </c>
      <c r="T379" s="68" t="s">
        <v>38</v>
      </c>
      <c r="U379" s="68" t="s">
        <v>39</v>
      </c>
      <c r="V379" s="68" t="s">
        <v>169</v>
      </c>
      <c r="W379" s="68" t="s">
        <v>0</v>
      </c>
      <c r="X379" s="68" t="s">
        <v>40</v>
      </c>
      <c r="Y379" s="68" t="s">
        <v>41</v>
      </c>
      <c r="Z379" s="68" t="s">
        <v>170</v>
      </c>
    </row>
    <row r="380" spans="1:26" ht="17" x14ac:dyDescent="0.2">
      <c r="A380" s="13" t="s">
        <v>143</v>
      </c>
      <c r="B380" s="69">
        <v>4</v>
      </c>
      <c r="C380" s="69">
        <v>2</v>
      </c>
      <c r="D380" s="69">
        <v>7</v>
      </c>
      <c r="E380" s="69">
        <v>7</v>
      </c>
      <c r="F380" s="69">
        <v>1</v>
      </c>
      <c r="G380" s="69">
        <v>1</v>
      </c>
      <c r="H380" s="69">
        <v>0</v>
      </c>
      <c r="I380" s="69">
        <v>0</v>
      </c>
      <c r="J380" s="69">
        <v>1</v>
      </c>
      <c r="K380" s="69">
        <v>2</v>
      </c>
      <c r="L380" s="69">
        <v>0</v>
      </c>
      <c r="M380" s="69">
        <v>0</v>
      </c>
      <c r="N380" s="69">
        <v>0</v>
      </c>
      <c r="O380" s="69">
        <v>2</v>
      </c>
      <c r="P380" s="69">
        <v>0</v>
      </c>
      <c r="Q380" s="69">
        <v>0</v>
      </c>
      <c r="R380" s="69">
        <v>0</v>
      </c>
      <c r="S380" s="69">
        <v>0</v>
      </c>
      <c r="T380" s="69">
        <v>0</v>
      </c>
      <c r="U380" s="69">
        <v>0</v>
      </c>
      <c r="V380" s="69">
        <v>1</v>
      </c>
      <c r="W380" s="69">
        <v>0.14299999999999999</v>
      </c>
      <c r="X380" s="69">
        <v>0.14299999999999999</v>
      </c>
      <c r="Y380" s="69">
        <v>0.57099999999999995</v>
      </c>
      <c r="Z380" s="69">
        <v>25</v>
      </c>
    </row>
    <row r="381" spans="1:26" ht="17" x14ac:dyDescent="0.2">
      <c r="A381" s="13" t="s">
        <v>400</v>
      </c>
      <c r="B381" s="69">
        <v>3</v>
      </c>
      <c r="C381" s="69">
        <v>3</v>
      </c>
      <c r="D381" s="69">
        <v>7</v>
      </c>
      <c r="E381" s="69">
        <v>7</v>
      </c>
      <c r="F381" s="69">
        <v>1</v>
      </c>
      <c r="G381" s="69">
        <v>1</v>
      </c>
      <c r="H381" s="69">
        <v>1</v>
      </c>
      <c r="I381" s="69">
        <v>0</v>
      </c>
      <c r="J381" s="69">
        <v>0</v>
      </c>
      <c r="K381" s="69">
        <v>0</v>
      </c>
      <c r="L381" s="69">
        <v>0</v>
      </c>
      <c r="M381" s="69">
        <v>0</v>
      </c>
      <c r="N381" s="69">
        <v>0</v>
      </c>
      <c r="O381" s="69">
        <v>3</v>
      </c>
      <c r="P381" s="69">
        <v>0</v>
      </c>
      <c r="Q381" s="69">
        <v>0</v>
      </c>
      <c r="R381" s="69">
        <v>0</v>
      </c>
      <c r="S381" s="69">
        <v>0</v>
      </c>
      <c r="T381" s="69">
        <v>0</v>
      </c>
      <c r="U381" s="69">
        <v>0</v>
      </c>
      <c r="V381" s="69">
        <v>1</v>
      </c>
      <c r="W381" s="69">
        <v>0.14299999999999999</v>
      </c>
      <c r="X381" s="69">
        <v>0.14299999999999999</v>
      </c>
      <c r="Y381" s="69">
        <v>0.28599999999999998</v>
      </c>
      <c r="Z381" s="69">
        <v>33.299999999999997</v>
      </c>
    </row>
    <row r="382" spans="1:26" ht="17" x14ac:dyDescent="0.2">
      <c r="A382" s="13" t="s">
        <v>396</v>
      </c>
      <c r="B382" s="69">
        <v>2</v>
      </c>
      <c r="C382" s="69">
        <v>2</v>
      </c>
      <c r="D382" s="69">
        <v>7</v>
      </c>
      <c r="E382" s="69">
        <v>7</v>
      </c>
      <c r="F382" s="69">
        <v>1</v>
      </c>
      <c r="G382" s="69">
        <v>1</v>
      </c>
      <c r="H382" s="69">
        <v>0</v>
      </c>
      <c r="I382" s="69">
        <v>0</v>
      </c>
      <c r="J382" s="69">
        <v>0</v>
      </c>
      <c r="K382" s="69">
        <v>0</v>
      </c>
      <c r="L382" s="69">
        <v>0</v>
      </c>
      <c r="M382" s="69">
        <v>0</v>
      </c>
      <c r="N382" s="69">
        <v>0</v>
      </c>
      <c r="O382" s="69">
        <v>1</v>
      </c>
      <c r="P382" s="69">
        <v>0</v>
      </c>
      <c r="Q382" s="69">
        <v>0</v>
      </c>
      <c r="R382" s="69">
        <v>0</v>
      </c>
      <c r="S382" s="69">
        <v>0</v>
      </c>
      <c r="T382" s="69">
        <v>1</v>
      </c>
      <c r="U382" s="69">
        <v>0</v>
      </c>
      <c r="V382" s="69">
        <v>1</v>
      </c>
      <c r="W382" s="69">
        <v>0.14299999999999999</v>
      </c>
      <c r="X382" s="69">
        <v>0.14299999999999999</v>
      </c>
      <c r="Y382" s="69">
        <v>0.14299999999999999</v>
      </c>
      <c r="Z382" s="69">
        <v>50</v>
      </c>
    </row>
    <row r="383" spans="1:26" ht="17" x14ac:dyDescent="0.2">
      <c r="A383" s="13" t="s">
        <v>422</v>
      </c>
      <c r="B383" s="69">
        <v>2</v>
      </c>
      <c r="C383" s="69">
        <v>2</v>
      </c>
      <c r="D383" s="69">
        <v>7</v>
      </c>
      <c r="E383" s="69">
        <v>7</v>
      </c>
      <c r="F383" s="69">
        <v>0</v>
      </c>
      <c r="G383" s="69">
        <v>2</v>
      </c>
      <c r="H383" s="69">
        <v>1</v>
      </c>
      <c r="I383" s="69">
        <v>0</v>
      </c>
      <c r="J383" s="69">
        <v>0</v>
      </c>
      <c r="K383" s="69">
        <v>0</v>
      </c>
      <c r="L383" s="69">
        <v>0</v>
      </c>
      <c r="M383" s="69">
        <v>0</v>
      </c>
      <c r="N383" s="69">
        <v>0</v>
      </c>
      <c r="O383" s="69">
        <v>2</v>
      </c>
      <c r="P383" s="69">
        <v>0</v>
      </c>
      <c r="Q383" s="69">
        <v>0</v>
      </c>
      <c r="R383" s="69">
        <v>0</v>
      </c>
      <c r="S383" s="69">
        <v>0</v>
      </c>
      <c r="T383" s="69">
        <v>0</v>
      </c>
      <c r="U383" s="69">
        <v>0</v>
      </c>
      <c r="V383" s="69">
        <v>2</v>
      </c>
      <c r="W383" s="69">
        <v>0.28599999999999998</v>
      </c>
      <c r="X383" s="69">
        <v>0.28599999999999998</v>
      </c>
      <c r="Y383" s="69">
        <v>0.42899999999999999</v>
      </c>
      <c r="Z383" s="69">
        <v>100</v>
      </c>
    </row>
    <row r="384" spans="1:26" ht="17" x14ac:dyDescent="0.2">
      <c r="A384" s="13" t="s">
        <v>338</v>
      </c>
      <c r="B384" s="69">
        <v>3</v>
      </c>
      <c r="C384" s="69">
        <v>3</v>
      </c>
      <c r="D384" s="69">
        <v>7</v>
      </c>
      <c r="E384" s="69">
        <v>7</v>
      </c>
      <c r="F384" s="69">
        <v>0</v>
      </c>
      <c r="G384" s="69">
        <v>1</v>
      </c>
      <c r="H384" s="69">
        <v>0</v>
      </c>
      <c r="I384" s="69">
        <v>0</v>
      </c>
      <c r="J384" s="69">
        <v>0</v>
      </c>
      <c r="K384" s="69">
        <v>0</v>
      </c>
      <c r="L384" s="69">
        <v>0</v>
      </c>
      <c r="M384" s="69">
        <v>0</v>
      </c>
      <c r="N384" s="69">
        <v>0</v>
      </c>
      <c r="O384" s="69">
        <v>5</v>
      </c>
      <c r="P384" s="69">
        <v>0</v>
      </c>
      <c r="Q384" s="69">
        <v>0</v>
      </c>
      <c r="R384" s="69">
        <v>0</v>
      </c>
      <c r="S384" s="69">
        <v>0</v>
      </c>
      <c r="T384" s="69">
        <v>0</v>
      </c>
      <c r="U384" s="69">
        <v>0</v>
      </c>
      <c r="V384" s="69">
        <v>1</v>
      </c>
      <c r="W384" s="69">
        <v>0.14299999999999999</v>
      </c>
      <c r="X384" s="69">
        <v>0.14299999999999999</v>
      </c>
      <c r="Y384" s="69">
        <v>0.14299999999999999</v>
      </c>
      <c r="Z384" s="69">
        <v>33.299999999999997</v>
      </c>
    </row>
    <row r="385" spans="1:26" ht="17" x14ac:dyDescent="0.2">
      <c r="A385" s="13" t="s">
        <v>94</v>
      </c>
      <c r="B385" s="69">
        <v>4</v>
      </c>
      <c r="C385" s="69">
        <v>3</v>
      </c>
      <c r="D385" s="69">
        <v>8</v>
      </c>
      <c r="E385" s="69">
        <v>6</v>
      </c>
      <c r="F385" s="69">
        <v>0</v>
      </c>
      <c r="G385" s="69">
        <v>2</v>
      </c>
      <c r="H385" s="69">
        <v>1</v>
      </c>
      <c r="I385" s="69">
        <v>0</v>
      </c>
      <c r="J385" s="69">
        <v>0</v>
      </c>
      <c r="K385" s="69">
        <v>1</v>
      </c>
      <c r="L385" s="69">
        <v>0</v>
      </c>
      <c r="M385" s="69">
        <v>0</v>
      </c>
      <c r="N385" s="69">
        <v>0</v>
      </c>
      <c r="O385" s="69">
        <v>1</v>
      </c>
      <c r="P385" s="69">
        <v>0</v>
      </c>
      <c r="Q385" s="69">
        <v>1</v>
      </c>
      <c r="R385" s="69">
        <v>2</v>
      </c>
      <c r="S385" s="69">
        <v>0</v>
      </c>
      <c r="T385" s="69">
        <v>0</v>
      </c>
      <c r="U385" s="69">
        <v>0</v>
      </c>
      <c r="V385" s="69">
        <v>2</v>
      </c>
      <c r="W385" s="69">
        <v>0.33300000000000002</v>
      </c>
      <c r="X385" s="69">
        <v>0.33300000000000002</v>
      </c>
      <c r="Y385" s="69">
        <v>0.5</v>
      </c>
      <c r="Z385" s="69">
        <v>50</v>
      </c>
    </row>
    <row r="386" spans="1:26" ht="17" x14ac:dyDescent="0.2">
      <c r="A386" s="13" t="s">
        <v>640</v>
      </c>
      <c r="B386" s="69">
        <v>7</v>
      </c>
      <c r="C386" s="69">
        <v>1</v>
      </c>
      <c r="D386" s="69">
        <v>8</v>
      </c>
      <c r="E386" s="69">
        <v>6</v>
      </c>
      <c r="F386" s="69">
        <v>0</v>
      </c>
      <c r="G386" s="69">
        <v>2</v>
      </c>
      <c r="H386" s="69">
        <v>0</v>
      </c>
      <c r="I386" s="69">
        <v>1</v>
      </c>
      <c r="J386" s="69">
        <v>0</v>
      </c>
      <c r="K386" s="69">
        <v>0</v>
      </c>
      <c r="L386" s="69">
        <v>2</v>
      </c>
      <c r="M386" s="69">
        <v>0</v>
      </c>
      <c r="N386" s="69">
        <v>0</v>
      </c>
      <c r="O386" s="69">
        <v>1</v>
      </c>
      <c r="P386" s="69">
        <v>0</v>
      </c>
      <c r="Q386" s="69">
        <v>1</v>
      </c>
      <c r="R386" s="69">
        <v>0</v>
      </c>
      <c r="S386" s="69">
        <v>0</v>
      </c>
      <c r="T386" s="69">
        <v>0</v>
      </c>
      <c r="U386" s="69">
        <v>0</v>
      </c>
      <c r="V386" s="69">
        <v>2</v>
      </c>
      <c r="W386" s="69">
        <v>0.33300000000000002</v>
      </c>
      <c r="X386" s="69">
        <v>0.5</v>
      </c>
      <c r="Y386" s="69">
        <v>0.66700000000000004</v>
      </c>
      <c r="Z386" s="69">
        <v>28.6</v>
      </c>
    </row>
    <row r="387" spans="1:26" ht="17" x14ac:dyDescent="0.2">
      <c r="A387" s="13" t="s">
        <v>447</v>
      </c>
      <c r="B387" s="69">
        <v>3</v>
      </c>
      <c r="C387" s="69">
        <v>3</v>
      </c>
      <c r="D387" s="69">
        <v>7</v>
      </c>
      <c r="E387" s="69">
        <v>6</v>
      </c>
      <c r="F387" s="69">
        <v>0</v>
      </c>
      <c r="G387" s="69">
        <v>0</v>
      </c>
      <c r="H387" s="69">
        <v>0</v>
      </c>
      <c r="I387" s="69">
        <v>0</v>
      </c>
      <c r="J387" s="69">
        <v>0</v>
      </c>
      <c r="K387" s="69">
        <v>0</v>
      </c>
      <c r="L387" s="69">
        <v>0</v>
      </c>
      <c r="M387" s="69">
        <v>0</v>
      </c>
      <c r="N387" s="69">
        <v>0</v>
      </c>
      <c r="O387" s="69">
        <v>2</v>
      </c>
      <c r="P387" s="69">
        <v>0</v>
      </c>
      <c r="Q387" s="69">
        <v>0</v>
      </c>
      <c r="R387" s="69">
        <v>1</v>
      </c>
      <c r="S387" s="69">
        <v>0</v>
      </c>
      <c r="T387" s="69">
        <v>0</v>
      </c>
      <c r="U387" s="69">
        <v>0</v>
      </c>
      <c r="V387" s="69">
        <v>0</v>
      </c>
      <c r="W387" s="69">
        <v>0</v>
      </c>
      <c r="X387" s="69">
        <v>0</v>
      </c>
      <c r="Y387" s="69">
        <v>0</v>
      </c>
      <c r="Z387" s="69">
        <v>0</v>
      </c>
    </row>
    <row r="388" spans="1:26" ht="17" x14ac:dyDescent="0.2">
      <c r="A388" s="13" t="s">
        <v>95</v>
      </c>
      <c r="B388" s="69">
        <v>3</v>
      </c>
      <c r="C388" s="69">
        <v>3</v>
      </c>
      <c r="D388" s="69">
        <v>7</v>
      </c>
      <c r="E388" s="69">
        <v>6</v>
      </c>
      <c r="F388" s="69">
        <v>0</v>
      </c>
      <c r="G388" s="69">
        <v>0</v>
      </c>
      <c r="H388" s="69">
        <v>0</v>
      </c>
      <c r="I388" s="69">
        <v>0</v>
      </c>
      <c r="J388" s="69">
        <v>0</v>
      </c>
      <c r="K388" s="69">
        <v>0</v>
      </c>
      <c r="L388" s="69">
        <v>0</v>
      </c>
      <c r="M388" s="69">
        <v>0</v>
      </c>
      <c r="N388" s="69">
        <v>0</v>
      </c>
      <c r="O388" s="69">
        <v>2</v>
      </c>
      <c r="P388" s="69">
        <v>0</v>
      </c>
      <c r="Q388" s="69">
        <v>0</v>
      </c>
      <c r="R388" s="69">
        <v>1</v>
      </c>
      <c r="S388" s="69">
        <v>0</v>
      </c>
      <c r="T388" s="69">
        <v>0</v>
      </c>
      <c r="U388" s="69">
        <v>0</v>
      </c>
      <c r="V388" s="69">
        <v>0</v>
      </c>
      <c r="W388" s="69">
        <v>0</v>
      </c>
      <c r="X388" s="69">
        <v>0</v>
      </c>
      <c r="Y388" s="69">
        <v>0</v>
      </c>
      <c r="Z388" s="69">
        <v>0</v>
      </c>
    </row>
    <row r="389" spans="1:26" ht="17" x14ac:dyDescent="0.2">
      <c r="A389" s="13" t="s">
        <v>395</v>
      </c>
      <c r="B389" s="69">
        <v>4</v>
      </c>
      <c r="C389" s="69">
        <v>0</v>
      </c>
      <c r="D389" s="69">
        <v>7</v>
      </c>
      <c r="E389" s="69">
        <v>6</v>
      </c>
      <c r="F389" s="69">
        <v>2</v>
      </c>
      <c r="G389" s="69">
        <v>3</v>
      </c>
      <c r="H389" s="69">
        <v>1</v>
      </c>
      <c r="I389" s="69">
        <v>0</v>
      </c>
      <c r="J389" s="69">
        <v>0</v>
      </c>
      <c r="K389" s="69">
        <v>1</v>
      </c>
      <c r="L389" s="69">
        <v>1</v>
      </c>
      <c r="M389" s="69">
        <v>0</v>
      </c>
      <c r="N389" s="69">
        <v>0</v>
      </c>
      <c r="O389" s="69">
        <v>1</v>
      </c>
      <c r="P389" s="69">
        <v>0</v>
      </c>
      <c r="Q389" s="69">
        <v>0</v>
      </c>
      <c r="R389" s="69">
        <v>0</v>
      </c>
      <c r="S389" s="69">
        <v>0</v>
      </c>
      <c r="T389" s="69">
        <v>0</v>
      </c>
      <c r="U389" s="69">
        <v>0</v>
      </c>
      <c r="V389" s="69">
        <v>3</v>
      </c>
      <c r="W389" s="69">
        <v>0.5</v>
      </c>
      <c r="X389" s="69">
        <v>0.57099999999999995</v>
      </c>
      <c r="Y389" s="69">
        <v>0.66700000000000004</v>
      </c>
      <c r="Z389" s="69">
        <v>75</v>
      </c>
    </row>
    <row r="390" spans="1:26" ht="17" x14ac:dyDescent="0.2">
      <c r="A390" s="13" t="s">
        <v>649</v>
      </c>
      <c r="B390" s="69">
        <v>3</v>
      </c>
      <c r="C390" s="69">
        <v>3</v>
      </c>
      <c r="D390" s="69">
        <v>7</v>
      </c>
      <c r="E390" s="69">
        <v>6</v>
      </c>
      <c r="F390" s="69">
        <v>0</v>
      </c>
      <c r="G390" s="69">
        <v>0</v>
      </c>
      <c r="H390" s="69">
        <v>0</v>
      </c>
      <c r="I390" s="69">
        <v>0</v>
      </c>
      <c r="J390" s="69">
        <v>0</v>
      </c>
      <c r="K390" s="69">
        <v>0</v>
      </c>
      <c r="L390" s="69">
        <v>1</v>
      </c>
      <c r="M390" s="69">
        <v>0</v>
      </c>
      <c r="N390" s="69">
        <v>0</v>
      </c>
      <c r="O390" s="69">
        <v>3</v>
      </c>
      <c r="P390" s="69">
        <v>0</v>
      </c>
      <c r="Q390" s="69">
        <v>0</v>
      </c>
      <c r="R390" s="69">
        <v>0</v>
      </c>
      <c r="S390" s="69">
        <v>0</v>
      </c>
      <c r="T390" s="69">
        <v>0</v>
      </c>
      <c r="U390" s="69">
        <v>0</v>
      </c>
      <c r="V390" s="69">
        <v>0</v>
      </c>
      <c r="W390" s="69">
        <v>0</v>
      </c>
      <c r="X390" s="69">
        <v>0.14299999999999999</v>
      </c>
      <c r="Y390" s="69">
        <v>0</v>
      </c>
      <c r="Z390" s="69">
        <v>0</v>
      </c>
    </row>
    <row r="391" spans="1:26" ht="17" x14ac:dyDescent="0.2">
      <c r="A391" s="13" t="s">
        <v>416</v>
      </c>
      <c r="B391" s="69">
        <v>3</v>
      </c>
      <c r="C391" s="69">
        <v>3</v>
      </c>
      <c r="D391" s="69">
        <v>7</v>
      </c>
      <c r="E391" s="69">
        <v>6</v>
      </c>
      <c r="F391" s="69">
        <v>1</v>
      </c>
      <c r="G391" s="69">
        <v>1</v>
      </c>
      <c r="H391" s="69">
        <v>0</v>
      </c>
      <c r="I391" s="69">
        <v>0</v>
      </c>
      <c r="J391" s="69">
        <v>0</v>
      </c>
      <c r="K391" s="69">
        <v>0</v>
      </c>
      <c r="L391" s="69">
        <v>1</v>
      </c>
      <c r="M391" s="69">
        <v>0</v>
      </c>
      <c r="N391" s="69">
        <v>0</v>
      </c>
      <c r="O391" s="69">
        <v>1</v>
      </c>
      <c r="P391" s="69">
        <v>0</v>
      </c>
      <c r="Q391" s="69">
        <v>0</v>
      </c>
      <c r="R391" s="69">
        <v>0</v>
      </c>
      <c r="S391" s="69">
        <v>0</v>
      </c>
      <c r="T391" s="69">
        <v>0</v>
      </c>
      <c r="U391" s="69">
        <v>0</v>
      </c>
      <c r="V391" s="69">
        <v>1</v>
      </c>
      <c r="W391" s="69">
        <v>0.16700000000000001</v>
      </c>
      <c r="X391" s="69">
        <v>0.28599999999999998</v>
      </c>
      <c r="Y391" s="69">
        <v>0.16700000000000001</v>
      </c>
      <c r="Z391" s="69">
        <v>33.299999999999997</v>
      </c>
    </row>
    <row r="392" spans="1:26" ht="17" x14ac:dyDescent="0.2">
      <c r="A392" s="13" t="s">
        <v>732</v>
      </c>
      <c r="B392" s="69">
        <v>2</v>
      </c>
      <c r="C392" s="69">
        <v>2</v>
      </c>
      <c r="D392" s="69">
        <v>7</v>
      </c>
      <c r="E392" s="69">
        <v>6</v>
      </c>
      <c r="F392" s="69">
        <v>0</v>
      </c>
      <c r="G392" s="69">
        <v>0</v>
      </c>
      <c r="H392" s="69">
        <v>0</v>
      </c>
      <c r="I392" s="69">
        <v>0</v>
      </c>
      <c r="J392" s="69">
        <v>0</v>
      </c>
      <c r="K392" s="69">
        <v>0</v>
      </c>
      <c r="L392" s="69">
        <v>1</v>
      </c>
      <c r="M392" s="69">
        <v>0</v>
      </c>
      <c r="N392" s="69">
        <v>0</v>
      </c>
      <c r="O392" s="69">
        <v>1</v>
      </c>
      <c r="P392" s="69">
        <v>0</v>
      </c>
      <c r="Q392" s="69">
        <v>0</v>
      </c>
      <c r="R392" s="69">
        <v>0</v>
      </c>
      <c r="S392" s="69">
        <v>0</v>
      </c>
      <c r="T392" s="69">
        <v>0</v>
      </c>
      <c r="U392" s="69">
        <v>0</v>
      </c>
      <c r="V392" s="69">
        <v>0</v>
      </c>
      <c r="W392" s="69">
        <v>0</v>
      </c>
      <c r="X392" s="69">
        <v>0.14299999999999999</v>
      </c>
      <c r="Y392" s="69">
        <v>0</v>
      </c>
      <c r="Z392" s="69">
        <v>0</v>
      </c>
    </row>
    <row r="393" spans="1:26" ht="17" x14ac:dyDescent="0.2">
      <c r="A393" s="13" t="s">
        <v>616</v>
      </c>
      <c r="B393" s="69">
        <v>3</v>
      </c>
      <c r="C393" s="69">
        <v>3</v>
      </c>
      <c r="D393" s="69">
        <v>6</v>
      </c>
      <c r="E393" s="69">
        <v>6</v>
      </c>
      <c r="F393" s="69">
        <v>0</v>
      </c>
      <c r="G393" s="69">
        <v>0</v>
      </c>
      <c r="H393" s="69">
        <v>0</v>
      </c>
      <c r="I393" s="69">
        <v>0</v>
      </c>
      <c r="J393" s="69">
        <v>0</v>
      </c>
      <c r="K393" s="69">
        <v>0</v>
      </c>
      <c r="L393" s="69">
        <v>0</v>
      </c>
      <c r="M393" s="69">
        <v>0</v>
      </c>
      <c r="N393" s="69">
        <v>0</v>
      </c>
      <c r="O393" s="69">
        <v>4</v>
      </c>
      <c r="P393" s="69">
        <v>0</v>
      </c>
      <c r="Q393" s="69">
        <v>0</v>
      </c>
      <c r="R393" s="69">
        <v>0</v>
      </c>
      <c r="S393" s="69">
        <v>0</v>
      </c>
      <c r="T393" s="69">
        <v>0</v>
      </c>
      <c r="U393" s="69">
        <v>0</v>
      </c>
      <c r="V393" s="69">
        <v>0</v>
      </c>
      <c r="W393" s="69">
        <v>0</v>
      </c>
      <c r="X393" s="69">
        <v>0</v>
      </c>
      <c r="Y393" s="69">
        <v>0</v>
      </c>
      <c r="Z393" s="69">
        <v>0</v>
      </c>
    </row>
    <row r="394" spans="1:26" ht="17" x14ac:dyDescent="0.2">
      <c r="A394" s="13" t="s">
        <v>590</v>
      </c>
      <c r="B394" s="69">
        <v>3</v>
      </c>
      <c r="C394" s="69">
        <v>1</v>
      </c>
      <c r="D394" s="69">
        <v>6</v>
      </c>
      <c r="E394" s="69">
        <v>6</v>
      </c>
      <c r="F394" s="69">
        <v>2</v>
      </c>
      <c r="G394" s="69">
        <v>3</v>
      </c>
      <c r="H394" s="69">
        <v>2</v>
      </c>
      <c r="I394" s="69">
        <v>0</v>
      </c>
      <c r="J394" s="69">
        <v>1</v>
      </c>
      <c r="K394" s="69">
        <v>4</v>
      </c>
      <c r="L394" s="69">
        <v>0</v>
      </c>
      <c r="M394" s="69">
        <v>0</v>
      </c>
      <c r="N394" s="69">
        <v>0</v>
      </c>
      <c r="O394" s="69">
        <v>0</v>
      </c>
      <c r="P394" s="69">
        <v>1</v>
      </c>
      <c r="Q394" s="69">
        <v>0</v>
      </c>
      <c r="R394" s="69">
        <v>0</v>
      </c>
      <c r="S394" s="69">
        <v>0</v>
      </c>
      <c r="T394" s="69">
        <v>2</v>
      </c>
      <c r="U394" s="69">
        <v>0</v>
      </c>
      <c r="V394" s="69">
        <v>1</v>
      </c>
      <c r="W394" s="69">
        <v>0.5</v>
      </c>
      <c r="X394" s="69">
        <v>0.5</v>
      </c>
      <c r="Y394" s="69">
        <v>1.333</v>
      </c>
      <c r="Z394" s="69">
        <v>33.299999999999997</v>
      </c>
    </row>
    <row r="395" spans="1:26" ht="17" x14ac:dyDescent="0.2">
      <c r="A395" s="13" t="s">
        <v>430</v>
      </c>
      <c r="B395" s="69">
        <v>5</v>
      </c>
      <c r="C395" s="69">
        <v>1</v>
      </c>
      <c r="D395" s="69">
        <v>6</v>
      </c>
      <c r="E395" s="69">
        <v>6</v>
      </c>
      <c r="F395" s="69">
        <v>0</v>
      </c>
      <c r="G395" s="69">
        <v>0</v>
      </c>
      <c r="H395" s="69">
        <v>0</v>
      </c>
      <c r="I395" s="69">
        <v>0</v>
      </c>
      <c r="J395" s="69">
        <v>0</v>
      </c>
      <c r="K395" s="69">
        <v>0</v>
      </c>
      <c r="L395" s="69">
        <v>0</v>
      </c>
      <c r="M395" s="69">
        <v>0</v>
      </c>
      <c r="N395" s="69">
        <v>0</v>
      </c>
      <c r="O395" s="69">
        <v>3</v>
      </c>
      <c r="P395" s="69">
        <v>0</v>
      </c>
      <c r="Q395" s="69">
        <v>0</v>
      </c>
      <c r="R395" s="69">
        <v>0</v>
      </c>
      <c r="S395" s="69">
        <v>0</v>
      </c>
      <c r="T395" s="69">
        <v>0</v>
      </c>
      <c r="U395" s="69">
        <v>0</v>
      </c>
      <c r="V395" s="69">
        <v>0</v>
      </c>
      <c r="W395" s="69">
        <v>0</v>
      </c>
      <c r="X395" s="69">
        <v>0</v>
      </c>
      <c r="Y395" s="69">
        <v>0</v>
      </c>
      <c r="Z395" s="69">
        <v>0</v>
      </c>
    </row>
    <row r="396" spans="1:26" ht="17" x14ac:dyDescent="0.2">
      <c r="A396" s="13" t="s">
        <v>733</v>
      </c>
      <c r="B396" s="69">
        <v>2</v>
      </c>
      <c r="C396" s="69">
        <v>2</v>
      </c>
      <c r="D396" s="69">
        <v>6</v>
      </c>
      <c r="E396" s="69">
        <v>6</v>
      </c>
      <c r="F396" s="69">
        <v>2</v>
      </c>
      <c r="G396" s="69">
        <v>2</v>
      </c>
      <c r="H396" s="69">
        <v>0</v>
      </c>
      <c r="I396" s="69">
        <v>0</v>
      </c>
      <c r="J396" s="69">
        <v>1</v>
      </c>
      <c r="K396" s="69">
        <v>2</v>
      </c>
      <c r="L396" s="69">
        <v>0</v>
      </c>
      <c r="M396" s="69">
        <v>0</v>
      </c>
      <c r="N396" s="69">
        <v>0</v>
      </c>
      <c r="O396" s="69">
        <v>0</v>
      </c>
      <c r="P396" s="69">
        <v>0</v>
      </c>
      <c r="Q396" s="69">
        <v>0</v>
      </c>
      <c r="R396" s="69">
        <v>0</v>
      </c>
      <c r="S396" s="69">
        <v>0</v>
      </c>
      <c r="T396" s="69">
        <v>0</v>
      </c>
      <c r="U396" s="69">
        <v>0</v>
      </c>
      <c r="V396" s="69">
        <v>1</v>
      </c>
      <c r="W396" s="69">
        <v>0.33300000000000002</v>
      </c>
      <c r="X396" s="69">
        <v>0.33300000000000002</v>
      </c>
      <c r="Y396" s="69">
        <v>0.83299999999999996</v>
      </c>
      <c r="Z396" s="69">
        <v>50</v>
      </c>
    </row>
    <row r="397" spans="1:26" ht="17" x14ac:dyDescent="0.2">
      <c r="A397" s="13" t="s">
        <v>585</v>
      </c>
      <c r="B397" s="69">
        <v>4</v>
      </c>
      <c r="C397" s="69">
        <v>2</v>
      </c>
      <c r="D397" s="69">
        <v>6</v>
      </c>
      <c r="E397" s="69">
        <v>6</v>
      </c>
      <c r="F397" s="69">
        <v>0</v>
      </c>
      <c r="G397" s="69">
        <v>0</v>
      </c>
      <c r="H397" s="69">
        <v>0</v>
      </c>
      <c r="I397" s="69">
        <v>0</v>
      </c>
      <c r="J397" s="69">
        <v>0</v>
      </c>
      <c r="K397" s="69">
        <v>0</v>
      </c>
      <c r="L397" s="69">
        <v>0</v>
      </c>
      <c r="M397" s="69">
        <v>0</v>
      </c>
      <c r="N397" s="69">
        <v>0</v>
      </c>
      <c r="O397" s="69">
        <v>0</v>
      </c>
      <c r="P397" s="69">
        <v>0</v>
      </c>
      <c r="Q397" s="69">
        <v>0</v>
      </c>
      <c r="R397" s="69">
        <v>0</v>
      </c>
      <c r="S397" s="69">
        <v>0</v>
      </c>
      <c r="T397" s="69">
        <v>1</v>
      </c>
      <c r="U397" s="69">
        <v>0</v>
      </c>
      <c r="V397" s="69">
        <v>0</v>
      </c>
      <c r="W397" s="69">
        <v>0</v>
      </c>
      <c r="X397" s="69">
        <v>0</v>
      </c>
      <c r="Y397" s="69">
        <v>0</v>
      </c>
      <c r="Z397" s="69">
        <v>0</v>
      </c>
    </row>
    <row r="398" spans="1:26" ht="17" x14ac:dyDescent="0.2">
      <c r="A398" s="13" t="s">
        <v>570</v>
      </c>
      <c r="B398" s="69">
        <v>2</v>
      </c>
      <c r="C398" s="69">
        <v>2</v>
      </c>
      <c r="D398" s="69">
        <v>6</v>
      </c>
      <c r="E398" s="69">
        <v>6</v>
      </c>
      <c r="F398" s="69">
        <v>0</v>
      </c>
      <c r="G398" s="69">
        <v>1</v>
      </c>
      <c r="H398" s="69">
        <v>1</v>
      </c>
      <c r="I398" s="69">
        <v>0</v>
      </c>
      <c r="J398" s="69">
        <v>0</v>
      </c>
      <c r="K398" s="69">
        <v>0</v>
      </c>
      <c r="L398" s="69">
        <v>0</v>
      </c>
      <c r="M398" s="69">
        <v>0</v>
      </c>
      <c r="N398" s="69">
        <v>0</v>
      </c>
      <c r="O398" s="69">
        <v>0</v>
      </c>
      <c r="P398" s="69">
        <v>0</v>
      </c>
      <c r="Q398" s="69">
        <v>0</v>
      </c>
      <c r="R398" s="69">
        <v>0</v>
      </c>
      <c r="S398" s="69">
        <v>0</v>
      </c>
      <c r="T398" s="69">
        <v>0</v>
      </c>
      <c r="U398" s="69">
        <v>0</v>
      </c>
      <c r="V398" s="69">
        <v>1</v>
      </c>
      <c r="W398" s="69">
        <v>0.16700000000000001</v>
      </c>
      <c r="X398" s="69">
        <v>0.16700000000000001</v>
      </c>
      <c r="Y398" s="69">
        <v>0.33300000000000002</v>
      </c>
      <c r="Z398" s="69">
        <v>50</v>
      </c>
    </row>
    <row r="399" spans="1:26" ht="17" x14ac:dyDescent="0.2">
      <c r="A399" s="13" t="s">
        <v>734</v>
      </c>
      <c r="B399" s="69">
        <v>5</v>
      </c>
      <c r="C399" s="69">
        <v>1</v>
      </c>
      <c r="D399" s="69">
        <v>6</v>
      </c>
      <c r="E399" s="69">
        <v>6</v>
      </c>
      <c r="F399" s="69">
        <v>1</v>
      </c>
      <c r="G399" s="69">
        <v>1</v>
      </c>
      <c r="H399" s="69">
        <v>0</v>
      </c>
      <c r="I399" s="69">
        <v>0</v>
      </c>
      <c r="J399" s="69">
        <v>0</v>
      </c>
      <c r="K399" s="69">
        <v>2</v>
      </c>
      <c r="L399" s="69">
        <v>0</v>
      </c>
      <c r="M399" s="69">
        <v>0</v>
      </c>
      <c r="N399" s="69">
        <v>0</v>
      </c>
      <c r="O399" s="69">
        <v>0</v>
      </c>
      <c r="P399" s="69">
        <v>0</v>
      </c>
      <c r="Q399" s="69">
        <v>0</v>
      </c>
      <c r="R399" s="69">
        <v>0</v>
      </c>
      <c r="S399" s="69">
        <v>0</v>
      </c>
      <c r="T399" s="69">
        <v>0</v>
      </c>
      <c r="U399" s="69">
        <v>0</v>
      </c>
      <c r="V399" s="69">
        <v>1</v>
      </c>
      <c r="W399" s="69">
        <v>0.16700000000000001</v>
      </c>
      <c r="X399" s="69">
        <v>0.16700000000000001</v>
      </c>
      <c r="Y399" s="69">
        <v>0.16700000000000001</v>
      </c>
      <c r="Z399" s="69">
        <v>20</v>
      </c>
    </row>
    <row r="400" spans="1:26" ht="17" x14ac:dyDescent="0.2">
      <c r="A400" s="68" t="s">
        <v>27</v>
      </c>
      <c r="B400" s="68" t="s">
        <v>28</v>
      </c>
      <c r="C400" s="68" t="s">
        <v>29</v>
      </c>
      <c r="D400" s="68" t="s">
        <v>168</v>
      </c>
      <c r="E400" s="68" t="s">
        <v>25</v>
      </c>
      <c r="F400" s="68" t="s">
        <v>23</v>
      </c>
      <c r="G400" s="68" t="s">
        <v>30</v>
      </c>
      <c r="H400" s="68" t="s">
        <v>10</v>
      </c>
      <c r="I400" s="68" t="s">
        <v>11</v>
      </c>
      <c r="J400" s="68" t="s">
        <v>1</v>
      </c>
      <c r="K400" s="68" t="s">
        <v>2</v>
      </c>
      <c r="L400" s="68" t="s">
        <v>31</v>
      </c>
      <c r="M400" s="68" t="s">
        <v>32</v>
      </c>
      <c r="N400" s="68" t="s">
        <v>33</v>
      </c>
      <c r="O400" s="68" t="s">
        <v>34</v>
      </c>
      <c r="P400" s="68" t="s">
        <v>3</v>
      </c>
      <c r="Q400" s="68" t="s">
        <v>35</v>
      </c>
      <c r="R400" s="68" t="s">
        <v>36</v>
      </c>
      <c r="S400" s="68" t="s">
        <v>37</v>
      </c>
      <c r="T400" s="68" t="s">
        <v>38</v>
      </c>
      <c r="U400" s="68" t="s">
        <v>39</v>
      </c>
      <c r="V400" s="68" t="s">
        <v>169</v>
      </c>
      <c r="W400" s="68" t="s">
        <v>0</v>
      </c>
      <c r="X400" s="68" t="s">
        <v>40</v>
      </c>
      <c r="Y400" s="68" t="s">
        <v>41</v>
      </c>
      <c r="Z400" s="68" t="s">
        <v>170</v>
      </c>
    </row>
    <row r="401" spans="1:26" ht="17" x14ac:dyDescent="0.2">
      <c r="A401" s="13" t="s">
        <v>421</v>
      </c>
      <c r="B401" s="69">
        <v>3</v>
      </c>
      <c r="C401" s="69">
        <v>3</v>
      </c>
      <c r="D401" s="69">
        <v>6</v>
      </c>
      <c r="E401" s="69">
        <v>6</v>
      </c>
      <c r="F401" s="69">
        <v>0</v>
      </c>
      <c r="G401" s="69">
        <v>2</v>
      </c>
      <c r="H401" s="69">
        <v>0</v>
      </c>
      <c r="I401" s="69">
        <v>0</v>
      </c>
      <c r="J401" s="69">
        <v>0</v>
      </c>
      <c r="K401" s="69">
        <v>1</v>
      </c>
      <c r="L401" s="69">
        <v>0</v>
      </c>
      <c r="M401" s="69">
        <v>0</v>
      </c>
      <c r="N401" s="69">
        <v>0</v>
      </c>
      <c r="O401" s="69">
        <v>3</v>
      </c>
      <c r="P401" s="69">
        <v>0</v>
      </c>
      <c r="Q401" s="69">
        <v>0</v>
      </c>
      <c r="R401" s="69">
        <v>0</v>
      </c>
      <c r="S401" s="69">
        <v>0</v>
      </c>
      <c r="T401" s="69">
        <v>0</v>
      </c>
      <c r="U401" s="69">
        <v>0</v>
      </c>
      <c r="V401" s="69">
        <v>2</v>
      </c>
      <c r="W401" s="69">
        <v>0.33300000000000002</v>
      </c>
      <c r="X401" s="69">
        <v>0.33300000000000002</v>
      </c>
      <c r="Y401" s="69">
        <v>0.33300000000000002</v>
      </c>
      <c r="Z401" s="69">
        <v>66.7</v>
      </c>
    </row>
    <row r="402" spans="1:26" ht="17" x14ac:dyDescent="0.2">
      <c r="A402" s="13" t="s">
        <v>104</v>
      </c>
      <c r="B402" s="69">
        <v>3</v>
      </c>
      <c r="C402" s="69">
        <v>3</v>
      </c>
      <c r="D402" s="69">
        <v>8</v>
      </c>
      <c r="E402" s="69">
        <v>5</v>
      </c>
      <c r="F402" s="69">
        <v>0</v>
      </c>
      <c r="G402" s="69">
        <v>2</v>
      </c>
      <c r="H402" s="69">
        <v>0</v>
      </c>
      <c r="I402" s="69">
        <v>0</v>
      </c>
      <c r="J402" s="69">
        <v>0</v>
      </c>
      <c r="K402" s="69">
        <v>0</v>
      </c>
      <c r="L402" s="69">
        <v>0</v>
      </c>
      <c r="M402" s="69">
        <v>0</v>
      </c>
      <c r="N402" s="69">
        <v>0</v>
      </c>
      <c r="O402" s="69">
        <v>1</v>
      </c>
      <c r="P402" s="69">
        <v>0</v>
      </c>
      <c r="Q402" s="69">
        <v>1</v>
      </c>
      <c r="R402" s="69">
        <v>3</v>
      </c>
      <c r="S402" s="69">
        <v>0</v>
      </c>
      <c r="T402" s="69">
        <v>0</v>
      </c>
      <c r="U402" s="69">
        <v>0</v>
      </c>
      <c r="V402" s="69">
        <v>2</v>
      </c>
      <c r="W402" s="69">
        <v>0.4</v>
      </c>
      <c r="X402" s="69">
        <v>0.4</v>
      </c>
      <c r="Y402" s="69">
        <v>0.4</v>
      </c>
      <c r="Z402" s="69">
        <v>66.7</v>
      </c>
    </row>
    <row r="403" spans="1:26" ht="17" x14ac:dyDescent="0.2">
      <c r="A403" s="13" t="s">
        <v>101</v>
      </c>
      <c r="B403" s="69">
        <v>8</v>
      </c>
      <c r="C403" s="69">
        <v>0</v>
      </c>
      <c r="D403" s="69">
        <v>7</v>
      </c>
      <c r="E403" s="69">
        <v>5</v>
      </c>
      <c r="F403" s="69">
        <v>2</v>
      </c>
      <c r="G403" s="69">
        <v>1</v>
      </c>
      <c r="H403" s="69">
        <v>0</v>
      </c>
      <c r="I403" s="69">
        <v>0</v>
      </c>
      <c r="J403" s="69">
        <v>0</v>
      </c>
      <c r="K403" s="69">
        <v>0</v>
      </c>
      <c r="L403" s="69">
        <v>2</v>
      </c>
      <c r="M403" s="69">
        <v>0</v>
      </c>
      <c r="N403" s="69">
        <v>0</v>
      </c>
      <c r="O403" s="69">
        <v>0</v>
      </c>
      <c r="P403" s="69">
        <v>0</v>
      </c>
      <c r="Q403" s="69">
        <v>0</v>
      </c>
      <c r="R403" s="69">
        <v>0</v>
      </c>
      <c r="S403" s="69">
        <v>0</v>
      </c>
      <c r="T403" s="69">
        <v>0</v>
      </c>
      <c r="U403" s="69">
        <v>0</v>
      </c>
      <c r="V403" s="69">
        <v>1</v>
      </c>
      <c r="W403" s="69">
        <v>0.2</v>
      </c>
      <c r="X403" s="69">
        <v>0.42899999999999999</v>
      </c>
      <c r="Y403" s="69">
        <v>0.2</v>
      </c>
      <c r="Z403" s="69">
        <v>12.5</v>
      </c>
    </row>
    <row r="404" spans="1:26" ht="17" x14ac:dyDescent="0.2">
      <c r="A404" s="13" t="s">
        <v>592</v>
      </c>
      <c r="B404" s="69">
        <v>3</v>
      </c>
      <c r="C404" s="69">
        <v>3</v>
      </c>
      <c r="D404" s="69">
        <v>7</v>
      </c>
      <c r="E404" s="69">
        <v>5</v>
      </c>
      <c r="F404" s="69">
        <v>0</v>
      </c>
      <c r="G404" s="69">
        <v>1</v>
      </c>
      <c r="H404" s="69">
        <v>0</v>
      </c>
      <c r="I404" s="69">
        <v>0</v>
      </c>
      <c r="J404" s="69">
        <v>0</v>
      </c>
      <c r="K404" s="69">
        <v>1</v>
      </c>
      <c r="L404" s="69">
        <v>0</v>
      </c>
      <c r="M404" s="69">
        <v>0</v>
      </c>
      <c r="N404" s="69">
        <v>0</v>
      </c>
      <c r="O404" s="69">
        <v>2</v>
      </c>
      <c r="P404" s="69">
        <v>0</v>
      </c>
      <c r="Q404" s="69">
        <v>0</v>
      </c>
      <c r="R404" s="69">
        <v>2</v>
      </c>
      <c r="S404" s="69">
        <v>0</v>
      </c>
      <c r="T404" s="69">
        <v>0</v>
      </c>
      <c r="U404" s="69">
        <v>0</v>
      </c>
      <c r="V404" s="69">
        <v>1</v>
      </c>
      <c r="W404" s="69">
        <v>0.2</v>
      </c>
      <c r="X404" s="69">
        <v>0.2</v>
      </c>
      <c r="Y404" s="69">
        <v>0.2</v>
      </c>
      <c r="Z404" s="69">
        <v>33.299999999999997</v>
      </c>
    </row>
    <row r="405" spans="1:26" ht="17" x14ac:dyDescent="0.2">
      <c r="A405" s="13" t="s">
        <v>646</v>
      </c>
      <c r="B405" s="69">
        <v>3</v>
      </c>
      <c r="C405" s="69">
        <v>3</v>
      </c>
      <c r="D405" s="69">
        <v>7</v>
      </c>
      <c r="E405" s="69">
        <v>5</v>
      </c>
      <c r="F405" s="69">
        <v>0</v>
      </c>
      <c r="G405" s="69">
        <v>0</v>
      </c>
      <c r="H405" s="69">
        <v>0</v>
      </c>
      <c r="I405" s="69">
        <v>0</v>
      </c>
      <c r="J405" s="69">
        <v>0</v>
      </c>
      <c r="K405" s="69">
        <v>0</v>
      </c>
      <c r="L405" s="69">
        <v>0</v>
      </c>
      <c r="M405" s="69">
        <v>0</v>
      </c>
      <c r="N405" s="69">
        <v>0</v>
      </c>
      <c r="O405" s="69">
        <v>1</v>
      </c>
      <c r="P405" s="69">
        <v>0</v>
      </c>
      <c r="Q405" s="69">
        <v>0</v>
      </c>
      <c r="R405" s="69">
        <v>2</v>
      </c>
      <c r="S405" s="69">
        <v>0</v>
      </c>
      <c r="T405" s="69">
        <v>0</v>
      </c>
      <c r="U405" s="69">
        <v>0</v>
      </c>
      <c r="V405" s="69">
        <v>0</v>
      </c>
      <c r="W405" s="69">
        <v>0</v>
      </c>
      <c r="X405" s="69">
        <v>0</v>
      </c>
      <c r="Y405" s="69">
        <v>0</v>
      </c>
      <c r="Z405" s="69">
        <v>0</v>
      </c>
    </row>
    <row r="406" spans="1:26" ht="17" x14ac:dyDescent="0.2">
      <c r="A406" s="13" t="s">
        <v>735</v>
      </c>
      <c r="B406" s="69">
        <v>2</v>
      </c>
      <c r="C406" s="69">
        <v>2</v>
      </c>
      <c r="D406" s="69">
        <v>6</v>
      </c>
      <c r="E406" s="69">
        <v>5</v>
      </c>
      <c r="F406" s="69">
        <v>0</v>
      </c>
      <c r="G406" s="69">
        <v>2</v>
      </c>
      <c r="H406" s="69">
        <v>1</v>
      </c>
      <c r="I406" s="69">
        <v>0</v>
      </c>
      <c r="J406" s="69">
        <v>0</v>
      </c>
      <c r="K406" s="69">
        <v>2</v>
      </c>
      <c r="L406" s="69">
        <v>0</v>
      </c>
      <c r="M406" s="69">
        <v>0</v>
      </c>
      <c r="N406" s="69">
        <v>0</v>
      </c>
      <c r="O406" s="69">
        <v>3</v>
      </c>
      <c r="P406" s="69">
        <v>0</v>
      </c>
      <c r="Q406" s="69">
        <v>0</v>
      </c>
      <c r="R406" s="69">
        <v>1</v>
      </c>
      <c r="S406" s="69">
        <v>0</v>
      </c>
      <c r="T406" s="69">
        <v>0</v>
      </c>
      <c r="U406" s="69">
        <v>0</v>
      </c>
      <c r="V406" s="69">
        <v>2</v>
      </c>
      <c r="W406" s="69">
        <v>0.4</v>
      </c>
      <c r="X406" s="69">
        <v>0.4</v>
      </c>
      <c r="Y406" s="69">
        <v>0.6</v>
      </c>
      <c r="Z406" s="69">
        <v>100</v>
      </c>
    </row>
    <row r="407" spans="1:26" ht="17" x14ac:dyDescent="0.2">
      <c r="A407" s="13" t="s">
        <v>92</v>
      </c>
      <c r="B407" s="69">
        <v>3</v>
      </c>
      <c r="C407" s="69">
        <v>3</v>
      </c>
      <c r="D407" s="69">
        <v>6</v>
      </c>
      <c r="E407" s="69">
        <v>5</v>
      </c>
      <c r="F407" s="69">
        <v>0</v>
      </c>
      <c r="G407" s="69">
        <v>1</v>
      </c>
      <c r="H407" s="69">
        <v>0</v>
      </c>
      <c r="I407" s="69">
        <v>0</v>
      </c>
      <c r="J407" s="69">
        <v>0</v>
      </c>
      <c r="K407" s="69">
        <v>0</v>
      </c>
      <c r="L407" s="69">
        <v>0</v>
      </c>
      <c r="M407" s="69">
        <v>0</v>
      </c>
      <c r="N407" s="69">
        <v>0</v>
      </c>
      <c r="O407" s="69">
        <v>2</v>
      </c>
      <c r="P407" s="69">
        <v>0</v>
      </c>
      <c r="Q407" s="69">
        <v>0</v>
      </c>
      <c r="R407" s="69">
        <v>1</v>
      </c>
      <c r="S407" s="69">
        <v>0</v>
      </c>
      <c r="T407" s="69">
        <v>0</v>
      </c>
      <c r="U407" s="69">
        <v>0</v>
      </c>
      <c r="V407" s="69">
        <v>1</v>
      </c>
      <c r="W407" s="69">
        <v>0.2</v>
      </c>
      <c r="X407" s="69">
        <v>0.2</v>
      </c>
      <c r="Y407" s="69">
        <v>0.2</v>
      </c>
      <c r="Z407" s="69">
        <v>33.299999999999997</v>
      </c>
    </row>
    <row r="408" spans="1:26" ht="17" x14ac:dyDescent="0.2">
      <c r="A408" s="13" t="s">
        <v>594</v>
      </c>
      <c r="B408" s="69">
        <v>2</v>
      </c>
      <c r="C408" s="69">
        <v>2</v>
      </c>
      <c r="D408" s="69">
        <v>6</v>
      </c>
      <c r="E408" s="69">
        <v>5</v>
      </c>
      <c r="F408" s="69">
        <v>1</v>
      </c>
      <c r="G408" s="69">
        <v>3</v>
      </c>
      <c r="H408" s="69">
        <v>0</v>
      </c>
      <c r="I408" s="69">
        <v>0</v>
      </c>
      <c r="J408" s="69">
        <v>0</v>
      </c>
      <c r="K408" s="69">
        <v>0</v>
      </c>
      <c r="L408" s="69">
        <v>1</v>
      </c>
      <c r="M408" s="69">
        <v>0</v>
      </c>
      <c r="N408" s="69">
        <v>0</v>
      </c>
      <c r="O408" s="69">
        <v>1</v>
      </c>
      <c r="P408" s="69">
        <v>0</v>
      </c>
      <c r="Q408" s="69">
        <v>0</v>
      </c>
      <c r="R408" s="69">
        <v>0</v>
      </c>
      <c r="S408" s="69">
        <v>0</v>
      </c>
      <c r="T408" s="69">
        <v>0</v>
      </c>
      <c r="U408" s="69">
        <v>0</v>
      </c>
      <c r="V408" s="69">
        <v>2</v>
      </c>
      <c r="W408" s="69">
        <v>0.6</v>
      </c>
      <c r="X408" s="69">
        <v>0.66700000000000004</v>
      </c>
      <c r="Y408" s="69">
        <v>0.6</v>
      </c>
      <c r="Z408" s="69">
        <v>100</v>
      </c>
    </row>
    <row r="409" spans="1:26" ht="17" x14ac:dyDescent="0.2">
      <c r="A409" s="13" t="s">
        <v>589</v>
      </c>
      <c r="B409" s="69">
        <v>3</v>
      </c>
      <c r="C409" s="69">
        <v>3</v>
      </c>
      <c r="D409" s="69">
        <v>6</v>
      </c>
      <c r="E409" s="69">
        <v>5</v>
      </c>
      <c r="F409" s="69">
        <v>0</v>
      </c>
      <c r="G409" s="69">
        <v>2</v>
      </c>
      <c r="H409" s="69">
        <v>0</v>
      </c>
      <c r="I409" s="69">
        <v>0</v>
      </c>
      <c r="J409" s="69">
        <v>0</v>
      </c>
      <c r="K409" s="69">
        <v>1</v>
      </c>
      <c r="L409" s="69">
        <v>1</v>
      </c>
      <c r="M409" s="69">
        <v>0</v>
      </c>
      <c r="N409" s="69">
        <v>0</v>
      </c>
      <c r="O409" s="69">
        <v>1</v>
      </c>
      <c r="P409" s="69">
        <v>0</v>
      </c>
      <c r="Q409" s="69">
        <v>0</v>
      </c>
      <c r="R409" s="69">
        <v>0</v>
      </c>
      <c r="S409" s="69">
        <v>0</v>
      </c>
      <c r="T409" s="69">
        <v>0</v>
      </c>
      <c r="U409" s="69">
        <v>0</v>
      </c>
      <c r="V409" s="69">
        <v>2</v>
      </c>
      <c r="W409" s="69">
        <v>0.4</v>
      </c>
      <c r="X409" s="69">
        <v>0.5</v>
      </c>
      <c r="Y409" s="69">
        <v>0.4</v>
      </c>
      <c r="Z409" s="69">
        <v>66.7</v>
      </c>
    </row>
    <row r="410" spans="1:26" ht="17" x14ac:dyDescent="0.2">
      <c r="A410" s="13" t="s">
        <v>165</v>
      </c>
      <c r="B410" s="69">
        <v>2</v>
      </c>
      <c r="C410" s="69">
        <v>2</v>
      </c>
      <c r="D410" s="69">
        <v>6</v>
      </c>
      <c r="E410" s="69">
        <v>5</v>
      </c>
      <c r="F410" s="69">
        <v>0</v>
      </c>
      <c r="G410" s="69">
        <v>0</v>
      </c>
      <c r="H410" s="69">
        <v>0</v>
      </c>
      <c r="I410" s="69">
        <v>0</v>
      </c>
      <c r="J410" s="69">
        <v>0</v>
      </c>
      <c r="K410" s="69">
        <v>0</v>
      </c>
      <c r="L410" s="69">
        <v>0</v>
      </c>
      <c r="M410" s="69">
        <v>0</v>
      </c>
      <c r="N410" s="69">
        <v>0</v>
      </c>
      <c r="O410" s="69">
        <v>3</v>
      </c>
      <c r="P410" s="69">
        <v>0</v>
      </c>
      <c r="Q410" s="69">
        <v>0</v>
      </c>
      <c r="R410" s="69">
        <v>1</v>
      </c>
      <c r="S410" s="69">
        <v>0</v>
      </c>
      <c r="T410" s="69">
        <v>0</v>
      </c>
      <c r="U410" s="69">
        <v>0</v>
      </c>
      <c r="V410" s="69">
        <v>0</v>
      </c>
      <c r="W410" s="69">
        <v>0</v>
      </c>
      <c r="X410" s="69">
        <v>0</v>
      </c>
      <c r="Y410" s="69">
        <v>0</v>
      </c>
      <c r="Z410" s="69">
        <v>0</v>
      </c>
    </row>
    <row r="411" spans="1:26" ht="17" x14ac:dyDescent="0.2">
      <c r="A411" s="13" t="s">
        <v>647</v>
      </c>
      <c r="B411" s="69">
        <v>4</v>
      </c>
      <c r="C411" s="69">
        <v>1</v>
      </c>
      <c r="D411" s="69">
        <v>5</v>
      </c>
      <c r="E411" s="69">
        <v>5</v>
      </c>
      <c r="F411" s="69">
        <v>0</v>
      </c>
      <c r="G411" s="69">
        <v>2</v>
      </c>
      <c r="H411" s="69">
        <v>0</v>
      </c>
      <c r="I411" s="69">
        <v>0</v>
      </c>
      <c r="J411" s="69">
        <v>0</v>
      </c>
      <c r="K411" s="69">
        <v>1</v>
      </c>
      <c r="L411" s="69">
        <v>0</v>
      </c>
      <c r="M411" s="69">
        <v>0</v>
      </c>
      <c r="N411" s="69">
        <v>0</v>
      </c>
      <c r="O411" s="69">
        <v>0</v>
      </c>
      <c r="P411" s="69">
        <v>0</v>
      </c>
      <c r="Q411" s="69">
        <v>0</v>
      </c>
      <c r="R411" s="69">
        <v>0</v>
      </c>
      <c r="S411" s="69">
        <v>0</v>
      </c>
      <c r="T411" s="69">
        <v>0</v>
      </c>
      <c r="U411" s="69">
        <v>0</v>
      </c>
      <c r="V411" s="69">
        <v>1</v>
      </c>
      <c r="W411" s="69">
        <v>0.4</v>
      </c>
      <c r="X411" s="69">
        <v>0.4</v>
      </c>
      <c r="Y411" s="69">
        <v>0.4</v>
      </c>
      <c r="Z411" s="69">
        <v>25</v>
      </c>
    </row>
    <row r="412" spans="1:26" ht="17" x14ac:dyDescent="0.2">
      <c r="A412" s="13" t="s">
        <v>107</v>
      </c>
      <c r="B412" s="69">
        <v>5</v>
      </c>
      <c r="C412" s="69">
        <v>2</v>
      </c>
      <c r="D412" s="69">
        <v>5</v>
      </c>
      <c r="E412" s="69">
        <v>5</v>
      </c>
      <c r="F412" s="69">
        <v>0</v>
      </c>
      <c r="G412" s="69">
        <v>2</v>
      </c>
      <c r="H412" s="69">
        <v>0</v>
      </c>
      <c r="I412" s="69">
        <v>0</v>
      </c>
      <c r="J412" s="69">
        <v>0</v>
      </c>
      <c r="K412" s="69">
        <v>0</v>
      </c>
      <c r="L412" s="69">
        <v>0</v>
      </c>
      <c r="M412" s="69">
        <v>0</v>
      </c>
      <c r="N412" s="69">
        <v>0</v>
      </c>
      <c r="O412" s="69">
        <v>1</v>
      </c>
      <c r="P412" s="69">
        <v>0</v>
      </c>
      <c r="Q412" s="69">
        <v>0</v>
      </c>
      <c r="R412" s="69">
        <v>0</v>
      </c>
      <c r="S412" s="69">
        <v>0</v>
      </c>
      <c r="T412" s="69">
        <v>0</v>
      </c>
      <c r="U412" s="69">
        <v>0</v>
      </c>
      <c r="V412" s="69">
        <v>2</v>
      </c>
      <c r="W412" s="69">
        <v>0.4</v>
      </c>
      <c r="X412" s="69">
        <v>0.4</v>
      </c>
      <c r="Y412" s="69">
        <v>0.4</v>
      </c>
      <c r="Z412" s="69">
        <v>40</v>
      </c>
    </row>
    <row r="413" spans="1:26" ht="17" x14ac:dyDescent="0.2">
      <c r="A413" s="13" t="s">
        <v>398</v>
      </c>
      <c r="B413" s="69">
        <v>3</v>
      </c>
      <c r="C413" s="69">
        <v>3</v>
      </c>
      <c r="D413" s="69">
        <v>7</v>
      </c>
      <c r="E413" s="69">
        <v>4</v>
      </c>
      <c r="F413" s="69">
        <v>0</v>
      </c>
      <c r="G413" s="69">
        <v>0</v>
      </c>
      <c r="H413" s="69">
        <v>0</v>
      </c>
      <c r="I413" s="69">
        <v>0</v>
      </c>
      <c r="J413" s="69">
        <v>0</v>
      </c>
      <c r="K413" s="69">
        <v>0</v>
      </c>
      <c r="L413" s="69">
        <v>1</v>
      </c>
      <c r="M413" s="69">
        <v>0</v>
      </c>
      <c r="N413" s="69">
        <v>0</v>
      </c>
      <c r="O413" s="69">
        <v>2</v>
      </c>
      <c r="P413" s="69">
        <v>0</v>
      </c>
      <c r="Q413" s="69">
        <v>0</v>
      </c>
      <c r="R413" s="69">
        <v>2</v>
      </c>
      <c r="S413" s="69">
        <v>0</v>
      </c>
      <c r="T413" s="69">
        <v>0</v>
      </c>
      <c r="U413" s="69">
        <v>0</v>
      </c>
      <c r="V413" s="69">
        <v>0</v>
      </c>
      <c r="W413" s="69">
        <v>0</v>
      </c>
      <c r="X413" s="69">
        <v>0.2</v>
      </c>
      <c r="Y413" s="69">
        <v>0</v>
      </c>
      <c r="Z413" s="69">
        <v>0</v>
      </c>
    </row>
    <row r="414" spans="1:26" ht="17" x14ac:dyDescent="0.2">
      <c r="A414" s="13" t="s">
        <v>418</v>
      </c>
      <c r="B414" s="69">
        <v>3</v>
      </c>
      <c r="C414" s="69">
        <v>3</v>
      </c>
      <c r="D414" s="69">
        <v>6</v>
      </c>
      <c r="E414" s="69">
        <v>4</v>
      </c>
      <c r="F414" s="69">
        <v>0</v>
      </c>
      <c r="G414" s="69">
        <v>0</v>
      </c>
      <c r="H414" s="69">
        <v>0</v>
      </c>
      <c r="I414" s="69">
        <v>0</v>
      </c>
      <c r="J414" s="69">
        <v>0</v>
      </c>
      <c r="K414" s="69">
        <v>0</v>
      </c>
      <c r="L414" s="69">
        <v>0</v>
      </c>
      <c r="M414" s="69">
        <v>0</v>
      </c>
      <c r="N414" s="69">
        <v>0</v>
      </c>
      <c r="O414" s="69">
        <v>1</v>
      </c>
      <c r="P414" s="69">
        <v>0</v>
      </c>
      <c r="Q414" s="69">
        <v>0</v>
      </c>
      <c r="R414" s="69">
        <v>2</v>
      </c>
      <c r="S414" s="69">
        <v>0</v>
      </c>
      <c r="T414" s="69">
        <v>0</v>
      </c>
      <c r="U414" s="69">
        <v>0</v>
      </c>
      <c r="V414" s="69">
        <v>0</v>
      </c>
      <c r="W414" s="69">
        <v>0</v>
      </c>
      <c r="X414" s="69">
        <v>0</v>
      </c>
      <c r="Y414" s="69">
        <v>0</v>
      </c>
      <c r="Z414" s="69">
        <v>0</v>
      </c>
    </row>
    <row r="415" spans="1:26" ht="17" x14ac:dyDescent="0.2">
      <c r="A415" s="13" t="s">
        <v>145</v>
      </c>
      <c r="B415" s="69">
        <v>4</v>
      </c>
      <c r="C415" s="69">
        <v>3</v>
      </c>
      <c r="D415" s="69">
        <v>6</v>
      </c>
      <c r="E415" s="69">
        <v>4</v>
      </c>
      <c r="F415" s="69">
        <v>0</v>
      </c>
      <c r="G415" s="69">
        <v>0</v>
      </c>
      <c r="H415" s="69">
        <v>0</v>
      </c>
      <c r="I415" s="69">
        <v>0</v>
      </c>
      <c r="J415" s="69">
        <v>0</v>
      </c>
      <c r="K415" s="69">
        <v>1</v>
      </c>
      <c r="L415" s="69">
        <v>0</v>
      </c>
      <c r="M415" s="69">
        <v>0</v>
      </c>
      <c r="N415" s="69">
        <v>0</v>
      </c>
      <c r="O415" s="69">
        <v>1</v>
      </c>
      <c r="P415" s="69">
        <v>0</v>
      </c>
      <c r="Q415" s="69">
        <v>0</v>
      </c>
      <c r="R415" s="69">
        <v>2</v>
      </c>
      <c r="S415" s="69">
        <v>0</v>
      </c>
      <c r="T415" s="69">
        <v>0</v>
      </c>
      <c r="U415" s="69">
        <v>0</v>
      </c>
      <c r="V415" s="69">
        <v>0</v>
      </c>
      <c r="W415" s="69">
        <v>0</v>
      </c>
      <c r="X415" s="69">
        <v>0</v>
      </c>
      <c r="Y415" s="69">
        <v>0</v>
      </c>
      <c r="Z415" s="69">
        <v>0</v>
      </c>
    </row>
    <row r="416" spans="1:26" ht="17" x14ac:dyDescent="0.2">
      <c r="A416" s="13" t="s">
        <v>127</v>
      </c>
      <c r="B416" s="69">
        <v>3</v>
      </c>
      <c r="C416" s="69">
        <v>2</v>
      </c>
      <c r="D416" s="69">
        <v>6</v>
      </c>
      <c r="E416" s="69">
        <v>4</v>
      </c>
      <c r="F416" s="69">
        <v>0</v>
      </c>
      <c r="G416" s="69">
        <v>0</v>
      </c>
      <c r="H416" s="69">
        <v>0</v>
      </c>
      <c r="I416" s="69">
        <v>0</v>
      </c>
      <c r="J416" s="69">
        <v>0</v>
      </c>
      <c r="K416" s="69">
        <v>0</v>
      </c>
      <c r="L416" s="69">
        <v>0</v>
      </c>
      <c r="M416" s="69">
        <v>0</v>
      </c>
      <c r="N416" s="69">
        <v>0</v>
      </c>
      <c r="O416" s="69">
        <v>3</v>
      </c>
      <c r="P416" s="69">
        <v>0</v>
      </c>
      <c r="Q416" s="69">
        <v>0</v>
      </c>
      <c r="R416" s="69">
        <v>2</v>
      </c>
      <c r="S416" s="69">
        <v>0</v>
      </c>
      <c r="T416" s="69">
        <v>0</v>
      </c>
      <c r="U416" s="69">
        <v>0</v>
      </c>
      <c r="V416" s="69">
        <v>0</v>
      </c>
      <c r="W416" s="69">
        <v>0</v>
      </c>
      <c r="X416" s="69">
        <v>0</v>
      </c>
      <c r="Y416" s="69">
        <v>0</v>
      </c>
      <c r="Z416" s="69">
        <v>0</v>
      </c>
    </row>
    <row r="417" spans="1:26" ht="17" x14ac:dyDescent="0.2">
      <c r="A417" s="13" t="s">
        <v>375</v>
      </c>
      <c r="B417" s="69">
        <v>5</v>
      </c>
      <c r="C417" s="69">
        <v>0</v>
      </c>
      <c r="D417" s="69">
        <v>5</v>
      </c>
      <c r="E417" s="69">
        <v>4</v>
      </c>
      <c r="F417" s="69">
        <v>0</v>
      </c>
      <c r="G417" s="69">
        <v>1</v>
      </c>
      <c r="H417" s="69">
        <v>0</v>
      </c>
      <c r="I417" s="69">
        <v>0</v>
      </c>
      <c r="J417" s="69">
        <v>0</v>
      </c>
      <c r="K417" s="69">
        <v>1</v>
      </c>
      <c r="L417" s="69">
        <v>0</v>
      </c>
      <c r="M417" s="69">
        <v>0</v>
      </c>
      <c r="N417" s="69">
        <v>0</v>
      </c>
      <c r="O417" s="69">
        <v>0</v>
      </c>
      <c r="P417" s="69">
        <v>1</v>
      </c>
      <c r="Q417" s="69">
        <v>0</v>
      </c>
      <c r="R417" s="69">
        <v>0</v>
      </c>
      <c r="S417" s="69">
        <v>1</v>
      </c>
      <c r="T417" s="69">
        <v>0</v>
      </c>
      <c r="U417" s="69">
        <v>0</v>
      </c>
      <c r="V417" s="69">
        <v>1</v>
      </c>
      <c r="W417" s="69">
        <v>0.25</v>
      </c>
      <c r="X417" s="69">
        <v>0.2</v>
      </c>
      <c r="Y417" s="69">
        <v>0.25</v>
      </c>
      <c r="Z417" s="69">
        <v>20</v>
      </c>
    </row>
    <row r="418" spans="1:26" ht="17" x14ac:dyDescent="0.2">
      <c r="A418" s="13" t="s">
        <v>437</v>
      </c>
      <c r="B418" s="69">
        <v>7</v>
      </c>
      <c r="C418" s="69">
        <v>2</v>
      </c>
      <c r="D418" s="69">
        <v>5</v>
      </c>
      <c r="E418" s="69">
        <v>4</v>
      </c>
      <c r="F418" s="69">
        <v>1</v>
      </c>
      <c r="G418" s="69">
        <v>2</v>
      </c>
      <c r="H418" s="69">
        <v>1</v>
      </c>
      <c r="I418" s="69">
        <v>0</v>
      </c>
      <c r="J418" s="69">
        <v>0</v>
      </c>
      <c r="K418" s="69">
        <v>0</v>
      </c>
      <c r="L418" s="69">
        <v>1</v>
      </c>
      <c r="M418" s="69">
        <v>0</v>
      </c>
      <c r="N418" s="69">
        <v>0</v>
      </c>
      <c r="O418" s="69">
        <v>2</v>
      </c>
      <c r="P418" s="69">
        <v>0</v>
      </c>
      <c r="Q418" s="69">
        <v>0</v>
      </c>
      <c r="R418" s="69">
        <v>0</v>
      </c>
      <c r="S418" s="69">
        <v>0</v>
      </c>
      <c r="T418" s="69">
        <v>0</v>
      </c>
      <c r="U418" s="69">
        <v>0</v>
      </c>
      <c r="V418" s="69">
        <v>2</v>
      </c>
      <c r="W418" s="69">
        <v>0.5</v>
      </c>
      <c r="X418" s="69">
        <v>0.6</v>
      </c>
      <c r="Y418" s="69">
        <v>0.75</v>
      </c>
      <c r="Z418" s="69">
        <v>28.6</v>
      </c>
    </row>
    <row r="419" spans="1:26" ht="17" x14ac:dyDescent="0.2">
      <c r="A419" s="13" t="s">
        <v>502</v>
      </c>
      <c r="B419" s="69">
        <v>2</v>
      </c>
      <c r="C419" s="69">
        <v>2</v>
      </c>
      <c r="D419" s="69">
        <v>5</v>
      </c>
      <c r="E419" s="69">
        <v>4</v>
      </c>
      <c r="F419" s="69">
        <v>0</v>
      </c>
      <c r="G419" s="69">
        <v>0</v>
      </c>
      <c r="H419" s="69">
        <v>0</v>
      </c>
      <c r="I419" s="69">
        <v>0</v>
      </c>
      <c r="J419" s="69">
        <v>0</v>
      </c>
      <c r="K419" s="69">
        <v>0</v>
      </c>
      <c r="L419" s="69">
        <v>1</v>
      </c>
      <c r="M419" s="69">
        <v>0</v>
      </c>
      <c r="N419" s="69">
        <v>0</v>
      </c>
      <c r="O419" s="69">
        <v>2</v>
      </c>
      <c r="P419" s="69">
        <v>0</v>
      </c>
      <c r="Q419" s="69">
        <v>0</v>
      </c>
      <c r="R419" s="69">
        <v>0</v>
      </c>
      <c r="S419" s="69">
        <v>0</v>
      </c>
      <c r="T419" s="69">
        <v>0</v>
      </c>
      <c r="U419" s="69">
        <v>0</v>
      </c>
      <c r="V419" s="69">
        <v>0</v>
      </c>
      <c r="W419" s="69">
        <v>0</v>
      </c>
      <c r="X419" s="69">
        <v>0.2</v>
      </c>
      <c r="Y419" s="69">
        <v>0</v>
      </c>
      <c r="Z419" s="69">
        <v>0</v>
      </c>
    </row>
    <row r="420" spans="1:26" ht="17" x14ac:dyDescent="0.2">
      <c r="A420" s="13" t="s">
        <v>587</v>
      </c>
      <c r="B420" s="69">
        <v>3</v>
      </c>
      <c r="C420" s="69">
        <v>1</v>
      </c>
      <c r="D420" s="69">
        <v>5</v>
      </c>
      <c r="E420" s="69">
        <v>4</v>
      </c>
      <c r="F420" s="69">
        <v>2</v>
      </c>
      <c r="G420" s="69">
        <v>2</v>
      </c>
      <c r="H420" s="69">
        <v>0</v>
      </c>
      <c r="I420" s="69">
        <v>0</v>
      </c>
      <c r="J420" s="69">
        <v>0</v>
      </c>
      <c r="K420" s="69">
        <v>0</v>
      </c>
      <c r="L420" s="69">
        <v>1</v>
      </c>
      <c r="M420" s="69">
        <v>0</v>
      </c>
      <c r="N420" s="69">
        <v>0</v>
      </c>
      <c r="O420" s="69">
        <v>1</v>
      </c>
      <c r="P420" s="69">
        <v>0</v>
      </c>
      <c r="Q420" s="69">
        <v>0</v>
      </c>
      <c r="R420" s="69">
        <v>0</v>
      </c>
      <c r="S420" s="69">
        <v>0</v>
      </c>
      <c r="T420" s="69">
        <v>0</v>
      </c>
      <c r="U420" s="69">
        <v>0</v>
      </c>
      <c r="V420" s="69">
        <v>2</v>
      </c>
      <c r="W420" s="69">
        <v>0.5</v>
      </c>
      <c r="X420" s="69">
        <v>0.6</v>
      </c>
      <c r="Y420" s="69">
        <v>0.5</v>
      </c>
      <c r="Z420" s="69">
        <v>66.7</v>
      </c>
    </row>
    <row r="421" spans="1:26" ht="17" x14ac:dyDescent="0.2">
      <c r="A421" s="68" t="s">
        <v>27</v>
      </c>
      <c r="B421" s="68" t="s">
        <v>28</v>
      </c>
      <c r="C421" s="68" t="s">
        <v>29</v>
      </c>
      <c r="D421" s="68" t="s">
        <v>168</v>
      </c>
      <c r="E421" s="68" t="s">
        <v>25</v>
      </c>
      <c r="F421" s="68" t="s">
        <v>23</v>
      </c>
      <c r="G421" s="68" t="s">
        <v>30</v>
      </c>
      <c r="H421" s="68" t="s">
        <v>10</v>
      </c>
      <c r="I421" s="68" t="s">
        <v>11</v>
      </c>
      <c r="J421" s="68" t="s">
        <v>1</v>
      </c>
      <c r="K421" s="68" t="s">
        <v>2</v>
      </c>
      <c r="L421" s="68" t="s">
        <v>31</v>
      </c>
      <c r="M421" s="68" t="s">
        <v>32</v>
      </c>
      <c r="N421" s="68" t="s">
        <v>33</v>
      </c>
      <c r="O421" s="68" t="s">
        <v>34</v>
      </c>
      <c r="P421" s="68" t="s">
        <v>3</v>
      </c>
      <c r="Q421" s="68" t="s">
        <v>35</v>
      </c>
      <c r="R421" s="68" t="s">
        <v>36</v>
      </c>
      <c r="S421" s="68" t="s">
        <v>37</v>
      </c>
      <c r="T421" s="68" t="s">
        <v>38</v>
      </c>
      <c r="U421" s="68" t="s">
        <v>39</v>
      </c>
      <c r="V421" s="68" t="s">
        <v>169</v>
      </c>
      <c r="W421" s="68" t="s">
        <v>0</v>
      </c>
      <c r="X421" s="68" t="s">
        <v>40</v>
      </c>
      <c r="Y421" s="68" t="s">
        <v>41</v>
      </c>
      <c r="Z421" s="68" t="s">
        <v>170</v>
      </c>
    </row>
    <row r="422" spans="1:26" ht="17" x14ac:dyDescent="0.2">
      <c r="A422" s="13" t="s">
        <v>736</v>
      </c>
      <c r="B422" s="69">
        <v>2</v>
      </c>
      <c r="C422" s="69">
        <v>2</v>
      </c>
      <c r="D422" s="69">
        <v>5</v>
      </c>
      <c r="E422" s="69">
        <v>4</v>
      </c>
      <c r="F422" s="69">
        <v>0</v>
      </c>
      <c r="G422" s="69">
        <v>0</v>
      </c>
      <c r="H422" s="69">
        <v>0</v>
      </c>
      <c r="I422" s="69">
        <v>0</v>
      </c>
      <c r="J422" s="69">
        <v>0</v>
      </c>
      <c r="K422" s="69">
        <v>1</v>
      </c>
      <c r="L422" s="69">
        <v>0</v>
      </c>
      <c r="M422" s="69">
        <v>0</v>
      </c>
      <c r="N422" s="69">
        <v>0</v>
      </c>
      <c r="O422" s="69">
        <v>1</v>
      </c>
      <c r="P422" s="69">
        <v>0</v>
      </c>
      <c r="Q422" s="69">
        <v>0</v>
      </c>
      <c r="R422" s="69">
        <v>1</v>
      </c>
      <c r="S422" s="69">
        <v>0</v>
      </c>
      <c r="T422" s="69">
        <v>0</v>
      </c>
      <c r="U422" s="69">
        <v>0</v>
      </c>
      <c r="V422" s="69">
        <v>0</v>
      </c>
      <c r="W422" s="69">
        <v>0</v>
      </c>
      <c r="X422" s="69">
        <v>0</v>
      </c>
      <c r="Y422" s="69">
        <v>0</v>
      </c>
      <c r="Z422" s="69">
        <v>0</v>
      </c>
    </row>
    <row r="423" spans="1:26" ht="17" x14ac:dyDescent="0.2">
      <c r="A423" s="13" t="s">
        <v>461</v>
      </c>
      <c r="B423" s="69">
        <v>4</v>
      </c>
      <c r="C423" s="69">
        <v>0</v>
      </c>
      <c r="D423" s="69">
        <v>5</v>
      </c>
      <c r="E423" s="69">
        <v>4</v>
      </c>
      <c r="F423" s="69">
        <v>0</v>
      </c>
      <c r="G423" s="69">
        <v>0</v>
      </c>
      <c r="H423" s="69">
        <v>0</v>
      </c>
      <c r="I423" s="69">
        <v>0</v>
      </c>
      <c r="J423" s="69">
        <v>0</v>
      </c>
      <c r="K423" s="69">
        <v>0</v>
      </c>
      <c r="L423" s="69">
        <v>1</v>
      </c>
      <c r="M423" s="69">
        <v>0</v>
      </c>
      <c r="N423" s="69">
        <v>0</v>
      </c>
      <c r="O423" s="69">
        <v>0</v>
      </c>
      <c r="P423" s="69">
        <v>0</v>
      </c>
      <c r="Q423" s="69">
        <v>0</v>
      </c>
      <c r="R423" s="69">
        <v>0</v>
      </c>
      <c r="S423" s="69">
        <v>0</v>
      </c>
      <c r="T423" s="69">
        <v>0</v>
      </c>
      <c r="U423" s="69">
        <v>0</v>
      </c>
      <c r="V423" s="69">
        <v>0</v>
      </c>
      <c r="W423" s="69">
        <v>0</v>
      </c>
      <c r="X423" s="69">
        <v>0.2</v>
      </c>
      <c r="Y423" s="69">
        <v>0</v>
      </c>
      <c r="Z423" s="69">
        <v>0</v>
      </c>
    </row>
    <row r="424" spans="1:26" ht="17" x14ac:dyDescent="0.2">
      <c r="A424" s="13" t="s">
        <v>82</v>
      </c>
      <c r="B424" s="69">
        <v>2</v>
      </c>
      <c r="C424" s="69">
        <v>2</v>
      </c>
      <c r="D424" s="69">
        <v>5</v>
      </c>
      <c r="E424" s="69">
        <v>4</v>
      </c>
      <c r="F424" s="69">
        <v>0</v>
      </c>
      <c r="G424" s="69">
        <v>0</v>
      </c>
      <c r="H424" s="69">
        <v>0</v>
      </c>
      <c r="I424" s="69">
        <v>0</v>
      </c>
      <c r="J424" s="69">
        <v>0</v>
      </c>
      <c r="K424" s="69">
        <v>0</v>
      </c>
      <c r="L424" s="69">
        <v>0</v>
      </c>
      <c r="M424" s="69">
        <v>0</v>
      </c>
      <c r="N424" s="69">
        <v>0</v>
      </c>
      <c r="O424" s="69">
        <v>2</v>
      </c>
      <c r="P424" s="69">
        <v>0</v>
      </c>
      <c r="Q424" s="69">
        <v>0</v>
      </c>
      <c r="R424" s="69">
        <v>1</v>
      </c>
      <c r="S424" s="69">
        <v>0</v>
      </c>
      <c r="T424" s="69">
        <v>1</v>
      </c>
      <c r="U424" s="69">
        <v>0</v>
      </c>
      <c r="V424" s="69">
        <v>0</v>
      </c>
      <c r="W424" s="69">
        <v>0</v>
      </c>
      <c r="X424" s="69">
        <v>0</v>
      </c>
      <c r="Y424" s="69">
        <v>0</v>
      </c>
      <c r="Z424" s="69">
        <v>0</v>
      </c>
    </row>
    <row r="425" spans="1:26" ht="17" x14ac:dyDescent="0.2">
      <c r="A425" s="13" t="s">
        <v>411</v>
      </c>
      <c r="B425" s="69">
        <v>5</v>
      </c>
      <c r="C425" s="69">
        <v>1</v>
      </c>
      <c r="D425" s="69">
        <v>5</v>
      </c>
      <c r="E425" s="69">
        <v>4</v>
      </c>
      <c r="F425" s="69">
        <v>2</v>
      </c>
      <c r="G425" s="69">
        <v>1</v>
      </c>
      <c r="H425" s="69">
        <v>0</v>
      </c>
      <c r="I425" s="69">
        <v>1</v>
      </c>
      <c r="J425" s="69">
        <v>0</v>
      </c>
      <c r="K425" s="69">
        <v>1</v>
      </c>
      <c r="L425" s="69">
        <v>1</v>
      </c>
      <c r="M425" s="69">
        <v>0</v>
      </c>
      <c r="N425" s="69">
        <v>0</v>
      </c>
      <c r="O425" s="69">
        <v>0</v>
      </c>
      <c r="P425" s="69">
        <v>0</v>
      </c>
      <c r="Q425" s="69">
        <v>0</v>
      </c>
      <c r="R425" s="69">
        <v>0</v>
      </c>
      <c r="S425" s="69">
        <v>0</v>
      </c>
      <c r="T425" s="69">
        <v>0</v>
      </c>
      <c r="U425" s="69">
        <v>0</v>
      </c>
      <c r="V425" s="69">
        <v>1</v>
      </c>
      <c r="W425" s="69">
        <v>0.25</v>
      </c>
      <c r="X425" s="69">
        <v>0.4</v>
      </c>
      <c r="Y425" s="69">
        <v>0.75</v>
      </c>
      <c r="Z425" s="69">
        <v>20</v>
      </c>
    </row>
    <row r="426" spans="1:26" ht="17" x14ac:dyDescent="0.2">
      <c r="A426" s="13" t="s">
        <v>567</v>
      </c>
      <c r="B426" s="69">
        <v>1</v>
      </c>
      <c r="C426" s="69">
        <v>1</v>
      </c>
      <c r="D426" s="69">
        <v>4</v>
      </c>
      <c r="E426" s="69">
        <v>4</v>
      </c>
      <c r="F426" s="69">
        <v>0</v>
      </c>
      <c r="G426" s="69">
        <v>0</v>
      </c>
      <c r="H426" s="69">
        <v>0</v>
      </c>
      <c r="I426" s="69">
        <v>0</v>
      </c>
      <c r="J426" s="69">
        <v>0</v>
      </c>
      <c r="K426" s="69">
        <v>0</v>
      </c>
      <c r="L426" s="69">
        <v>0</v>
      </c>
      <c r="M426" s="69">
        <v>0</v>
      </c>
      <c r="N426" s="69">
        <v>0</v>
      </c>
      <c r="O426" s="69">
        <v>1</v>
      </c>
      <c r="P426" s="69">
        <v>0</v>
      </c>
      <c r="Q426" s="69">
        <v>0</v>
      </c>
      <c r="R426" s="69">
        <v>0</v>
      </c>
      <c r="S426" s="69">
        <v>0</v>
      </c>
      <c r="T426" s="69">
        <v>0</v>
      </c>
      <c r="U426" s="69">
        <v>0</v>
      </c>
      <c r="V426" s="69">
        <v>0</v>
      </c>
      <c r="W426" s="69">
        <v>0</v>
      </c>
      <c r="X426" s="69">
        <v>0</v>
      </c>
      <c r="Y426" s="69">
        <v>0</v>
      </c>
      <c r="Z426" s="69">
        <v>0</v>
      </c>
    </row>
    <row r="427" spans="1:26" ht="17" x14ac:dyDescent="0.2">
      <c r="A427" s="13" t="s">
        <v>146</v>
      </c>
      <c r="B427" s="69">
        <v>2</v>
      </c>
      <c r="C427" s="69">
        <v>2</v>
      </c>
      <c r="D427" s="69">
        <v>4</v>
      </c>
      <c r="E427" s="69">
        <v>4</v>
      </c>
      <c r="F427" s="69">
        <v>1</v>
      </c>
      <c r="G427" s="69">
        <v>2</v>
      </c>
      <c r="H427" s="69">
        <v>0</v>
      </c>
      <c r="I427" s="69">
        <v>0</v>
      </c>
      <c r="J427" s="69">
        <v>0</v>
      </c>
      <c r="K427" s="69">
        <v>1</v>
      </c>
      <c r="L427" s="69">
        <v>0</v>
      </c>
      <c r="M427" s="69">
        <v>0</v>
      </c>
      <c r="N427" s="69">
        <v>0</v>
      </c>
      <c r="O427" s="69">
        <v>1</v>
      </c>
      <c r="P427" s="69">
        <v>0</v>
      </c>
      <c r="Q427" s="69">
        <v>0</v>
      </c>
      <c r="R427" s="69">
        <v>0</v>
      </c>
      <c r="S427" s="69">
        <v>0</v>
      </c>
      <c r="T427" s="69">
        <v>0</v>
      </c>
      <c r="U427" s="69">
        <v>0</v>
      </c>
      <c r="V427" s="69">
        <v>2</v>
      </c>
      <c r="W427" s="69">
        <v>0.5</v>
      </c>
      <c r="X427" s="69">
        <v>0.5</v>
      </c>
      <c r="Y427" s="69">
        <v>0.5</v>
      </c>
      <c r="Z427" s="69">
        <v>100</v>
      </c>
    </row>
    <row r="428" spans="1:26" ht="17" x14ac:dyDescent="0.2">
      <c r="A428" s="13" t="s">
        <v>643</v>
      </c>
      <c r="B428" s="69">
        <v>5</v>
      </c>
      <c r="C428" s="69">
        <v>1</v>
      </c>
      <c r="D428" s="69">
        <v>4</v>
      </c>
      <c r="E428" s="69">
        <v>4</v>
      </c>
      <c r="F428" s="69">
        <v>0</v>
      </c>
      <c r="G428" s="69">
        <v>1</v>
      </c>
      <c r="H428" s="69">
        <v>0</v>
      </c>
      <c r="I428" s="69">
        <v>0</v>
      </c>
      <c r="J428" s="69">
        <v>0</v>
      </c>
      <c r="K428" s="69">
        <v>1</v>
      </c>
      <c r="L428" s="69">
        <v>0</v>
      </c>
      <c r="M428" s="69">
        <v>0</v>
      </c>
      <c r="N428" s="69">
        <v>0</v>
      </c>
      <c r="O428" s="69">
        <v>1</v>
      </c>
      <c r="P428" s="69">
        <v>0</v>
      </c>
      <c r="Q428" s="69">
        <v>0</v>
      </c>
      <c r="R428" s="69">
        <v>0</v>
      </c>
      <c r="S428" s="69">
        <v>0</v>
      </c>
      <c r="T428" s="69">
        <v>0</v>
      </c>
      <c r="U428" s="69">
        <v>0</v>
      </c>
      <c r="V428" s="69">
        <v>1</v>
      </c>
      <c r="W428" s="69">
        <v>0.25</v>
      </c>
      <c r="X428" s="69">
        <v>0.25</v>
      </c>
      <c r="Y428" s="69">
        <v>0.25</v>
      </c>
      <c r="Z428" s="69">
        <v>20</v>
      </c>
    </row>
    <row r="429" spans="1:26" ht="17" x14ac:dyDescent="0.2">
      <c r="A429" s="13" t="s">
        <v>443</v>
      </c>
      <c r="B429" s="69">
        <v>3</v>
      </c>
      <c r="C429" s="69">
        <v>0</v>
      </c>
      <c r="D429" s="69">
        <v>4</v>
      </c>
      <c r="E429" s="69">
        <v>4</v>
      </c>
      <c r="F429" s="69">
        <v>0</v>
      </c>
      <c r="G429" s="69">
        <v>0</v>
      </c>
      <c r="H429" s="69">
        <v>0</v>
      </c>
      <c r="I429" s="69">
        <v>0</v>
      </c>
      <c r="J429" s="69">
        <v>0</v>
      </c>
      <c r="K429" s="69">
        <v>0</v>
      </c>
      <c r="L429" s="69">
        <v>0</v>
      </c>
      <c r="M429" s="69">
        <v>0</v>
      </c>
      <c r="N429" s="69">
        <v>0</v>
      </c>
      <c r="O429" s="69">
        <v>0</v>
      </c>
      <c r="P429" s="69">
        <v>0</v>
      </c>
      <c r="Q429" s="69">
        <v>0</v>
      </c>
      <c r="R429" s="69">
        <v>0</v>
      </c>
      <c r="S429" s="69">
        <v>0</v>
      </c>
      <c r="T429" s="69">
        <v>0</v>
      </c>
      <c r="U429" s="69">
        <v>0</v>
      </c>
      <c r="V429" s="69">
        <v>0</v>
      </c>
      <c r="W429" s="69">
        <v>0</v>
      </c>
      <c r="X429" s="69">
        <v>0</v>
      </c>
      <c r="Y429" s="69">
        <v>0</v>
      </c>
      <c r="Z429" s="69">
        <v>0</v>
      </c>
    </row>
    <row r="430" spans="1:26" ht="17" x14ac:dyDescent="0.2">
      <c r="A430" s="13" t="s">
        <v>459</v>
      </c>
      <c r="B430" s="69">
        <v>3</v>
      </c>
      <c r="C430" s="69">
        <v>3</v>
      </c>
      <c r="D430" s="69">
        <v>4</v>
      </c>
      <c r="E430" s="69">
        <v>4</v>
      </c>
      <c r="F430" s="69">
        <v>0</v>
      </c>
      <c r="G430" s="69">
        <v>1</v>
      </c>
      <c r="H430" s="69">
        <v>0</v>
      </c>
      <c r="I430" s="69">
        <v>0</v>
      </c>
      <c r="J430" s="69">
        <v>0</v>
      </c>
      <c r="K430" s="69">
        <v>1</v>
      </c>
      <c r="L430" s="69">
        <v>0</v>
      </c>
      <c r="M430" s="69">
        <v>0</v>
      </c>
      <c r="N430" s="69">
        <v>0</v>
      </c>
      <c r="O430" s="69">
        <v>1</v>
      </c>
      <c r="P430" s="69">
        <v>0</v>
      </c>
      <c r="Q430" s="69">
        <v>0</v>
      </c>
      <c r="R430" s="69">
        <v>0</v>
      </c>
      <c r="S430" s="69">
        <v>0</v>
      </c>
      <c r="T430" s="69">
        <v>0</v>
      </c>
      <c r="U430" s="69">
        <v>0</v>
      </c>
      <c r="V430" s="69">
        <v>1</v>
      </c>
      <c r="W430" s="69">
        <v>0.25</v>
      </c>
      <c r="X430" s="69">
        <v>0.25</v>
      </c>
      <c r="Y430" s="69">
        <v>0.25</v>
      </c>
      <c r="Z430" s="69">
        <v>33.299999999999997</v>
      </c>
    </row>
    <row r="431" spans="1:26" ht="17" x14ac:dyDescent="0.2">
      <c r="A431" s="13" t="s">
        <v>451</v>
      </c>
      <c r="B431" s="69">
        <v>2</v>
      </c>
      <c r="C431" s="69">
        <v>2</v>
      </c>
      <c r="D431" s="69">
        <v>4</v>
      </c>
      <c r="E431" s="69">
        <v>4</v>
      </c>
      <c r="F431" s="69">
        <v>0</v>
      </c>
      <c r="G431" s="69">
        <v>0</v>
      </c>
      <c r="H431" s="69">
        <v>0</v>
      </c>
      <c r="I431" s="69">
        <v>0</v>
      </c>
      <c r="J431" s="69">
        <v>0</v>
      </c>
      <c r="K431" s="69">
        <v>0</v>
      </c>
      <c r="L431" s="69">
        <v>0</v>
      </c>
      <c r="M431" s="69">
        <v>0</v>
      </c>
      <c r="N431" s="69">
        <v>0</v>
      </c>
      <c r="O431" s="69">
        <v>3</v>
      </c>
      <c r="P431" s="69">
        <v>0</v>
      </c>
      <c r="Q431" s="69">
        <v>0</v>
      </c>
      <c r="R431" s="69">
        <v>0</v>
      </c>
      <c r="S431" s="69">
        <v>0</v>
      </c>
      <c r="T431" s="69">
        <v>0</v>
      </c>
      <c r="U431" s="69">
        <v>0</v>
      </c>
      <c r="V431" s="69">
        <v>0</v>
      </c>
      <c r="W431" s="69">
        <v>0</v>
      </c>
      <c r="X431" s="69">
        <v>0</v>
      </c>
      <c r="Y431" s="69">
        <v>0</v>
      </c>
      <c r="Z431" s="69">
        <v>0</v>
      </c>
    </row>
    <row r="432" spans="1:26" ht="17" x14ac:dyDescent="0.2">
      <c r="A432" s="13" t="s">
        <v>420</v>
      </c>
      <c r="B432" s="69">
        <v>2</v>
      </c>
      <c r="C432" s="69">
        <v>2</v>
      </c>
      <c r="D432" s="69">
        <v>4</v>
      </c>
      <c r="E432" s="69">
        <v>4</v>
      </c>
      <c r="F432" s="69">
        <v>0</v>
      </c>
      <c r="G432" s="69">
        <v>0</v>
      </c>
      <c r="H432" s="69">
        <v>0</v>
      </c>
      <c r="I432" s="69">
        <v>0</v>
      </c>
      <c r="J432" s="69">
        <v>0</v>
      </c>
      <c r="K432" s="69">
        <v>0</v>
      </c>
      <c r="L432" s="69">
        <v>0</v>
      </c>
      <c r="M432" s="69">
        <v>0</v>
      </c>
      <c r="N432" s="69">
        <v>0</v>
      </c>
      <c r="O432" s="69">
        <v>2</v>
      </c>
      <c r="P432" s="69">
        <v>0</v>
      </c>
      <c r="Q432" s="69">
        <v>0</v>
      </c>
      <c r="R432" s="69">
        <v>0</v>
      </c>
      <c r="S432" s="69">
        <v>0</v>
      </c>
      <c r="T432" s="69">
        <v>0</v>
      </c>
      <c r="U432" s="69">
        <v>0</v>
      </c>
      <c r="V432" s="69">
        <v>0</v>
      </c>
      <c r="W432" s="69">
        <v>0</v>
      </c>
      <c r="X432" s="69">
        <v>0</v>
      </c>
      <c r="Y432" s="69">
        <v>0</v>
      </c>
      <c r="Z432" s="69">
        <v>0</v>
      </c>
    </row>
    <row r="433" spans="1:26" ht="17" x14ac:dyDescent="0.2">
      <c r="A433" s="13" t="s">
        <v>620</v>
      </c>
      <c r="B433" s="69">
        <v>3</v>
      </c>
      <c r="C433" s="69">
        <v>2</v>
      </c>
      <c r="D433" s="69">
        <v>4</v>
      </c>
      <c r="E433" s="69">
        <v>4</v>
      </c>
      <c r="F433" s="69">
        <v>0</v>
      </c>
      <c r="G433" s="69">
        <v>0</v>
      </c>
      <c r="H433" s="69">
        <v>0</v>
      </c>
      <c r="I433" s="69">
        <v>0</v>
      </c>
      <c r="J433" s="69">
        <v>0</v>
      </c>
      <c r="K433" s="69">
        <v>0</v>
      </c>
      <c r="L433" s="69">
        <v>0</v>
      </c>
      <c r="M433" s="69">
        <v>0</v>
      </c>
      <c r="N433" s="69">
        <v>0</v>
      </c>
      <c r="O433" s="69">
        <v>2</v>
      </c>
      <c r="P433" s="69">
        <v>0</v>
      </c>
      <c r="Q433" s="69">
        <v>0</v>
      </c>
      <c r="R433" s="69">
        <v>0</v>
      </c>
      <c r="S433" s="69">
        <v>0</v>
      </c>
      <c r="T433" s="69">
        <v>0</v>
      </c>
      <c r="U433" s="69">
        <v>0</v>
      </c>
      <c r="V433" s="69">
        <v>0</v>
      </c>
      <c r="W433" s="69">
        <v>0</v>
      </c>
      <c r="X433" s="69">
        <v>0</v>
      </c>
      <c r="Y433" s="69">
        <v>0</v>
      </c>
      <c r="Z433" s="69">
        <v>0</v>
      </c>
    </row>
    <row r="434" spans="1:26" ht="17" x14ac:dyDescent="0.2">
      <c r="A434" s="13" t="s">
        <v>444</v>
      </c>
      <c r="B434" s="69">
        <v>2</v>
      </c>
      <c r="C434" s="69">
        <v>1</v>
      </c>
      <c r="D434" s="69">
        <v>4</v>
      </c>
      <c r="E434" s="69">
        <v>4</v>
      </c>
      <c r="F434" s="69">
        <v>0</v>
      </c>
      <c r="G434" s="69">
        <v>0</v>
      </c>
      <c r="H434" s="69">
        <v>0</v>
      </c>
      <c r="I434" s="69">
        <v>0</v>
      </c>
      <c r="J434" s="69">
        <v>0</v>
      </c>
      <c r="K434" s="69">
        <v>0</v>
      </c>
      <c r="L434" s="69">
        <v>0</v>
      </c>
      <c r="M434" s="69">
        <v>0</v>
      </c>
      <c r="N434" s="69">
        <v>0</v>
      </c>
      <c r="O434" s="69">
        <v>0</v>
      </c>
      <c r="P434" s="69">
        <v>0</v>
      </c>
      <c r="Q434" s="69">
        <v>0</v>
      </c>
      <c r="R434" s="69">
        <v>0</v>
      </c>
      <c r="S434" s="69">
        <v>0</v>
      </c>
      <c r="T434" s="69">
        <v>0</v>
      </c>
      <c r="U434" s="69">
        <v>0</v>
      </c>
      <c r="V434" s="69">
        <v>0</v>
      </c>
      <c r="W434" s="69">
        <v>0</v>
      </c>
      <c r="X434" s="69">
        <v>0</v>
      </c>
      <c r="Y434" s="69">
        <v>0</v>
      </c>
      <c r="Z434" s="69">
        <v>0</v>
      </c>
    </row>
    <row r="435" spans="1:26" ht="17" x14ac:dyDescent="0.2">
      <c r="A435" s="13" t="s">
        <v>445</v>
      </c>
      <c r="B435" s="69">
        <v>5</v>
      </c>
      <c r="C435" s="69">
        <v>0</v>
      </c>
      <c r="D435" s="69">
        <v>4</v>
      </c>
      <c r="E435" s="69">
        <v>4</v>
      </c>
      <c r="F435" s="69">
        <v>1</v>
      </c>
      <c r="G435" s="69">
        <v>1</v>
      </c>
      <c r="H435" s="69">
        <v>0</v>
      </c>
      <c r="I435" s="69">
        <v>0</v>
      </c>
      <c r="J435" s="69">
        <v>0</v>
      </c>
      <c r="K435" s="69">
        <v>0</v>
      </c>
      <c r="L435" s="69">
        <v>0</v>
      </c>
      <c r="M435" s="69">
        <v>0</v>
      </c>
      <c r="N435" s="69">
        <v>0</v>
      </c>
      <c r="O435" s="69">
        <v>0</v>
      </c>
      <c r="P435" s="69">
        <v>0</v>
      </c>
      <c r="Q435" s="69">
        <v>0</v>
      </c>
      <c r="R435" s="69">
        <v>0</v>
      </c>
      <c r="S435" s="69">
        <v>0</v>
      </c>
      <c r="T435" s="69">
        <v>0</v>
      </c>
      <c r="U435" s="69">
        <v>0</v>
      </c>
      <c r="V435" s="69">
        <v>1</v>
      </c>
      <c r="W435" s="69">
        <v>0.25</v>
      </c>
      <c r="X435" s="69">
        <v>0.25</v>
      </c>
      <c r="Y435" s="69">
        <v>0.25</v>
      </c>
      <c r="Z435" s="69">
        <v>20</v>
      </c>
    </row>
    <row r="436" spans="1:26" ht="17" x14ac:dyDescent="0.2">
      <c r="A436" s="13" t="s">
        <v>404</v>
      </c>
      <c r="B436" s="69">
        <v>2</v>
      </c>
      <c r="C436" s="69">
        <v>2</v>
      </c>
      <c r="D436" s="69">
        <v>4</v>
      </c>
      <c r="E436" s="69">
        <v>4</v>
      </c>
      <c r="F436" s="69">
        <v>0</v>
      </c>
      <c r="G436" s="69">
        <v>2</v>
      </c>
      <c r="H436" s="69">
        <v>0</v>
      </c>
      <c r="I436" s="69">
        <v>0</v>
      </c>
      <c r="J436" s="69">
        <v>0</v>
      </c>
      <c r="K436" s="69">
        <v>0</v>
      </c>
      <c r="L436" s="69">
        <v>0</v>
      </c>
      <c r="M436" s="69">
        <v>0</v>
      </c>
      <c r="N436" s="69">
        <v>0</v>
      </c>
      <c r="O436" s="69">
        <v>0</v>
      </c>
      <c r="P436" s="69">
        <v>0</v>
      </c>
      <c r="Q436" s="69">
        <v>0</v>
      </c>
      <c r="R436" s="69">
        <v>0</v>
      </c>
      <c r="S436" s="69">
        <v>0</v>
      </c>
      <c r="T436" s="69">
        <v>0</v>
      </c>
      <c r="U436" s="69">
        <v>0</v>
      </c>
      <c r="V436" s="69">
        <v>1</v>
      </c>
      <c r="W436" s="69">
        <v>0.5</v>
      </c>
      <c r="X436" s="69">
        <v>0.5</v>
      </c>
      <c r="Y436" s="69">
        <v>0.5</v>
      </c>
      <c r="Z436" s="69">
        <v>50</v>
      </c>
    </row>
    <row r="437" spans="1:26" ht="17" x14ac:dyDescent="0.2">
      <c r="A437" s="13" t="s">
        <v>405</v>
      </c>
      <c r="B437" s="69">
        <v>3</v>
      </c>
      <c r="C437" s="69">
        <v>3</v>
      </c>
      <c r="D437" s="69">
        <v>4</v>
      </c>
      <c r="E437" s="69">
        <v>4</v>
      </c>
      <c r="F437" s="69">
        <v>1</v>
      </c>
      <c r="G437" s="69">
        <v>2</v>
      </c>
      <c r="H437" s="69">
        <v>1</v>
      </c>
      <c r="I437" s="69">
        <v>0</v>
      </c>
      <c r="J437" s="69">
        <v>1</v>
      </c>
      <c r="K437" s="69">
        <v>3</v>
      </c>
      <c r="L437" s="69">
        <v>0</v>
      </c>
      <c r="M437" s="69">
        <v>0</v>
      </c>
      <c r="N437" s="69">
        <v>0</v>
      </c>
      <c r="O437" s="69">
        <v>1</v>
      </c>
      <c r="P437" s="69">
        <v>0</v>
      </c>
      <c r="Q437" s="69">
        <v>0</v>
      </c>
      <c r="R437" s="69">
        <v>0</v>
      </c>
      <c r="S437" s="69">
        <v>0</v>
      </c>
      <c r="T437" s="69">
        <v>0</v>
      </c>
      <c r="U437" s="69">
        <v>0</v>
      </c>
      <c r="V437" s="69">
        <v>2</v>
      </c>
      <c r="W437" s="69">
        <v>0.5</v>
      </c>
      <c r="X437" s="69">
        <v>0.5</v>
      </c>
      <c r="Y437" s="69">
        <v>1.5</v>
      </c>
      <c r="Z437" s="69">
        <v>66.7</v>
      </c>
    </row>
    <row r="438" spans="1:26" ht="17" x14ac:dyDescent="0.2">
      <c r="A438" s="13" t="s">
        <v>685</v>
      </c>
      <c r="B438" s="69">
        <v>3</v>
      </c>
      <c r="C438" s="69">
        <v>2</v>
      </c>
      <c r="D438" s="69">
        <v>4</v>
      </c>
      <c r="E438" s="69">
        <v>3</v>
      </c>
      <c r="F438" s="69">
        <v>1</v>
      </c>
      <c r="G438" s="69">
        <v>0</v>
      </c>
      <c r="H438" s="69">
        <v>0</v>
      </c>
      <c r="I438" s="69">
        <v>0</v>
      </c>
      <c r="J438" s="69">
        <v>0</v>
      </c>
      <c r="K438" s="69">
        <v>0</v>
      </c>
      <c r="L438" s="69">
        <v>0</v>
      </c>
      <c r="M438" s="69">
        <v>0</v>
      </c>
      <c r="N438" s="69">
        <v>0</v>
      </c>
      <c r="O438" s="69">
        <v>0</v>
      </c>
      <c r="P438" s="69">
        <v>0</v>
      </c>
      <c r="Q438" s="69">
        <v>0</v>
      </c>
      <c r="R438" s="69">
        <v>1</v>
      </c>
      <c r="S438" s="69">
        <v>0</v>
      </c>
      <c r="T438" s="69">
        <v>0</v>
      </c>
      <c r="U438" s="69">
        <v>0</v>
      </c>
      <c r="V438" s="69">
        <v>0</v>
      </c>
      <c r="W438" s="69">
        <v>0</v>
      </c>
      <c r="X438" s="69">
        <v>0</v>
      </c>
      <c r="Y438" s="69">
        <v>0</v>
      </c>
      <c r="Z438" s="69">
        <v>0</v>
      </c>
    </row>
    <row r="439" spans="1:26" ht="17" x14ac:dyDescent="0.2">
      <c r="A439" s="13" t="s">
        <v>20</v>
      </c>
      <c r="B439" s="69">
        <v>2</v>
      </c>
      <c r="C439" s="69">
        <v>2</v>
      </c>
      <c r="D439" s="69">
        <v>4</v>
      </c>
      <c r="E439" s="69">
        <v>3</v>
      </c>
      <c r="F439" s="69">
        <v>0</v>
      </c>
      <c r="G439" s="69">
        <v>0</v>
      </c>
      <c r="H439" s="69">
        <v>0</v>
      </c>
      <c r="I439" s="69">
        <v>0</v>
      </c>
      <c r="J439" s="69">
        <v>0</v>
      </c>
      <c r="K439" s="69">
        <v>0</v>
      </c>
      <c r="L439" s="69">
        <v>0</v>
      </c>
      <c r="M439" s="69">
        <v>0</v>
      </c>
      <c r="N439" s="69">
        <v>0</v>
      </c>
      <c r="O439" s="69">
        <v>0</v>
      </c>
      <c r="P439" s="69">
        <v>0</v>
      </c>
      <c r="Q439" s="69">
        <v>0</v>
      </c>
      <c r="R439" s="69">
        <v>1</v>
      </c>
      <c r="S439" s="69">
        <v>0</v>
      </c>
      <c r="T439" s="69">
        <v>0</v>
      </c>
      <c r="U439" s="69">
        <v>0</v>
      </c>
      <c r="V439" s="69">
        <v>0</v>
      </c>
      <c r="W439" s="69">
        <v>0</v>
      </c>
      <c r="X439" s="69">
        <v>0</v>
      </c>
      <c r="Y439" s="69">
        <v>0</v>
      </c>
      <c r="Z439" s="69">
        <v>0</v>
      </c>
    </row>
    <row r="440" spans="1:26" ht="17" x14ac:dyDescent="0.2">
      <c r="A440" s="13" t="s">
        <v>368</v>
      </c>
      <c r="B440" s="69">
        <v>5</v>
      </c>
      <c r="C440" s="69">
        <v>0</v>
      </c>
      <c r="D440" s="69">
        <v>4</v>
      </c>
      <c r="E440" s="69">
        <v>3</v>
      </c>
      <c r="F440" s="69">
        <v>0</v>
      </c>
      <c r="G440" s="69">
        <v>1</v>
      </c>
      <c r="H440" s="69">
        <v>0</v>
      </c>
      <c r="I440" s="69">
        <v>0</v>
      </c>
      <c r="J440" s="69">
        <v>0</v>
      </c>
      <c r="K440" s="69">
        <v>0</v>
      </c>
      <c r="L440" s="69">
        <v>1</v>
      </c>
      <c r="M440" s="69">
        <v>0</v>
      </c>
      <c r="N440" s="69">
        <v>0</v>
      </c>
      <c r="O440" s="69">
        <v>0</v>
      </c>
      <c r="P440" s="69">
        <v>0</v>
      </c>
      <c r="Q440" s="69">
        <v>0</v>
      </c>
      <c r="R440" s="69">
        <v>0</v>
      </c>
      <c r="S440" s="69">
        <v>0</v>
      </c>
      <c r="T440" s="69">
        <v>0</v>
      </c>
      <c r="U440" s="69">
        <v>0</v>
      </c>
      <c r="V440" s="69">
        <v>1</v>
      </c>
      <c r="W440" s="69">
        <v>0.33300000000000002</v>
      </c>
      <c r="X440" s="69">
        <v>0.5</v>
      </c>
      <c r="Y440" s="69">
        <v>0.33300000000000002</v>
      </c>
      <c r="Z440" s="69">
        <v>20</v>
      </c>
    </row>
    <row r="441" spans="1:26" ht="17" x14ac:dyDescent="0.2">
      <c r="A441" s="13" t="s">
        <v>427</v>
      </c>
      <c r="B441" s="69">
        <v>5</v>
      </c>
      <c r="C441" s="69">
        <v>2</v>
      </c>
      <c r="D441" s="69">
        <v>4</v>
      </c>
      <c r="E441" s="69">
        <v>3</v>
      </c>
      <c r="F441" s="69">
        <v>1</v>
      </c>
      <c r="G441" s="69">
        <v>1</v>
      </c>
      <c r="H441" s="69">
        <v>0</v>
      </c>
      <c r="I441" s="69">
        <v>0</v>
      </c>
      <c r="J441" s="69">
        <v>0</v>
      </c>
      <c r="K441" s="69">
        <v>2</v>
      </c>
      <c r="L441" s="69">
        <v>1</v>
      </c>
      <c r="M441" s="69">
        <v>0</v>
      </c>
      <c r="N441" s="69">
        <v>0</v>
      </c>
      <c r="O441" s="69">
        <v>1</v>
      </c>
      <c r="P441" s="69">
        <v>0</v>
      </c>
      <c r="Q441" s="69">
        <v>0</v>
      </c>
      <c r="R441" s="69">
        <v>0</v>
      </c>
      <c r="S441" s="69">
        <v>0</v>
      </c>
      <c r="T441" s="69">
        <v>0</v>
      </c>
      <c r="U441" s="69">
        <v>0</v>
      </c>
      <c r="V441" s="69">
        <v>1</v>
      </c>
      <c r="W441" s="69">
        <v>0.33300000000000002</v>
      </c>
      <c r="X441" s="69">
        <v>0.5</v>
      </c>
      <c r="Y441" s="69">
        <v>0.33300000000000002</v>
      </c>
      <c r="Z441" s="69">
        <v>20</v>
      </c>
    </row>
    <row r="442" spans="1:26" ht="17" x14ac:dyDescent="0.2">
      <c r="A442" s="68" t="s">
        <v>27</v>
      </c>
      <c r="B442" s="68" t="s">
        <v>28</v>
      </c>
      <c r="C442" s="68" t="s">
        <v>29</v>
      </c>
      <c r="D442" s="68" t="s">
        <v>168</v>
      </c>
      <c r="E442" s="68" t="s">
        <v>25</v>
      </c>
      <c r="F442" s="68" t="s">
        <v>23</v>
      </c>
      <c r="G442" s="68" t="s">
        <v>30</v>
      </c>
      <c r="H442" s="68" t="s">
        <v>10</v>
      </c>
      <c r="I442" s="68" t="s">
        <v>11</v>
      </c>
      <c r="J442" s="68" t="s">
        <v>1</v>
      </c>
      <c r="K442" s="68" t="s">
        <v>2</v>
      </c>
      <c r="L442" s="68" t="s">
        <v>31</v>
      </c>
      <c r="M442" s="68" t="s">
        <v>32</v>
      </c>
      <c r="N442" s="68" t="s">
        <v>33</v>
      </c>
      <c r="O442" s="68" t="s">
        <v>34</v>
      </c>
      <c r="P442" s="68" t="s">
        <v>3</v>
      </c>
      <c r="Q442" s="68" t="s">
        <v>35</v>
      </c>
      <c r="R442" s="68" t="s">
        <v>36</v>
      </c>
      <c r="S442" s="68" t="s">
        <v>37</v>
      </c>
      <c r="T442" s="68" t="s">
        <v>38</v>
      </c>
      <c r="U442" s="68" t="s">
        <v>39</v>
      </c>
      <c r="V442" s="68" t="s">
        <v>169</v>
      </c>
      <c r="W442" s="68" t="s">
        <v>0</v>
      </c>
      <c r="X442" s="68" t="s">
        <v>40</v>
      </c>
      <c r="Y442" s="68" t="s">
        <v>41</v>
      </c>
      <c r="Z442" s="68" t="s">
        <v>170</v>
      </c>
    </row>
    <row r="443" spans="1:26" ht="17" x14ac:dyDescent="0.2">
      <c r="A443" s="13" t="s">
        <v>413</v>
      </c>
      <c r="B443" s="69">
        <v>2</v>
      </c>
      <c r="C443" s="69">
        <v>2</v>
      </c>
      <c r="D443" s="69">
        <v>3</v>
      </c>
      <c r="E443" s="69">
        <v>3</v>
      </c>
      <c r="F443" s="69">
        <v>0</v>
      </c>
      <c r="G443" s="69">
        <v>0</v>
      </c>
      <c r="H443" s="69">
        <v>0</v>
      </c>
      <c r="I443" s="69">
        <v>0</v>
      </c>
      <c r="J443" s="69">
        <v>0</v>
      </c>
      <c r="K443" s="69">
        <v>0</v>
      </c>
      <c r="L443" s="69">
        <v>0</v>
      </c>
      <c r="M443" s="69">
        <v>0</v>
      </c>
      <c r="N443" s="69">
        <v>0</v>
      </c>
      <c r="O443" s="69">
        <v>0</v>
      </c>
      <c r="P443" s="69">
        <v>0</v>
      </c>
      <c r="Q443" s="69">
        <v>0</v>
      </c>
      <c r="R443" s="69">
        <v>0</v>
      </c>
      <c r="S443" s="69">
        <v>0</v>
      </c>
      <c r="T443" s="69">
        <v>0</v>
      </c>
      <c r="U443" s="69">
        <v>0</v>
      </c>
      <c r="V443" s="69">
        <v>0</v>
      </c>
      <c r="W443" s="69">
        <v>0</v>
      </c>
      <c r="X443" s="69">
        <v>0</v>
      </c>
      <c r="Y443" s="69">
        <v>0</v>
      </c>
      <c r="Z443" s="69">
        <v>0</v>
      </c>
    </row>
    <row r="444" spans="1:26" ht="17" x14ac:dyDescent="0.2">
      <c r="A444" s="13" t="s">
        <v>414</v>
      </c>
      <c r="B444" s="69">
        <v>2</v>
      </c>
      <c r="C444" s="69">
        <v>2</v>
      </c>
      <c r="D444" s="69">
        <v>3</v>
      </c>
      <c r="E444" s="69">
        <v>3</v>
      </c>
      <c r="F444" s="69">
        <v>0</v>
      </c>
      <c r="G444" s="69">
        <v>0</v>
      </c>
      <c r="H444" s="69">
        <v>0</v>
      </c>
      <c r="I444" s="69">
        <v>0</v>
      </c>
      <c r="J444" s="69">
        <v>0</v>
      </c>
      <c r="K444" s="69">
        <v>0</v>
      </c>
      <c r="L444" s="69">
        <v>0</v>
      </c>
      <c r="M444" s="69">
        <v>0</v>
      </c>
      <c r="N444" s="69">
        <v>0</v>
      </c>
      <c r="O444" s="69">
        <v>1</v>
      </c>
      <c r="P444" s="69">
        <v>0</v>
      </c>
      <c r="Q444" s="69">
        <v>0</v>
      </c>
      <c r="R444" s="69">
        <v>0</v>
      </c>
      <c r="S444" s="69">
        <v>0</v>
      </c>
      <c r="T444" s="69">
        <v>0</v>
      </c>
      <c r="U444" s="69">
        <v>0</v>
      </c>
      <c r="V444" s="69">
        <v>0</v>
      </c>
      <c r="W444" s="69">
        <v>0</v>
      </c>
      <c r="X444" s="69">
        <v>0</v>
      </c>
      <c r="Y444" s="69">
        <v>0</v>
      </c>
      <c r="Z444" s="69">
        <v>0</v>
      </c>
    </row>
    <row r="445" spans="1:26" ht="17" x14ac:dyDescent="0.2">
      <c r="A445" s="13" t="s">
        <v>566</v>
      </c>
      <c r="B445" s="69">
        <v>2</v>
      </c>
      <c r="C445" s="69">
        <v>0</v>
      </c>
      <c r="D445" s="69">
        <v>3</v>
      </c>
      <c r="E445" s="69">
        <v>3</v>
      </c>
      <c r="F445" s="69">
        <v>0</v>
      </c>
      <c r="G445" s="69">
        <v>0</v>
      </c>
      <c r="H445" s="69">
        <v>0</v>
      </c>
      <c r="I445" s="69">
        <v>0</v>
      </c>
      <c r="J445" s="69">
        <v>0</v>
      </c>
      <c r="K445" s="69">
        <v>0</v>
      </c>
      <c r="L445" s="69">
        <v>0</v>
      </c>
      <c r="M445" s="69">
        <v>0</v>
      </c>
      <c r="N445" s="69">
        <v>0</v>
      </c>
      <c r="O445" s="69">
        <v>2</v>
      </c>
      <c r="P445" s="69">
        <v>0</v>
      </c>
      <c r="Q445" s="69">
        <v>0</v>
      </c>
      <c r="R445" s="69">
        <v>0</v>
      </c>
      <c r="S445" s="69">
        <v>0</v>
      </c>
      <c r="T445" s="69">
        <v>0</v>
      </c>
      <c r="U445" s="69">
        <v>0</v>
      </c>
      <c r="V445" s="69">
        <v>0</v>
      </c>
      <c r="W445" s="69">
        <v>0</v>
      </c>
      <c r="X445" s="69">
        <v>0</v>
      </c>
      <c r="Y445" s="69">
        <v>0</v>
      </c>
      <c r="Z445" s="69">
        <v>0</v>
      </c>
    </row>
    <row r="446" spans="1:26" ht="17" x14ac:dyDescent="0.2">
      <c r="A446" s="13" t="s">
        <v>259</v>
      </c>
      <c r="B446" s="69">
        <v>4</v>
      </c>
      <c r="C446" s="69">
        <v>0</v>
      </c>
      <c r="D446" s="69">
        <v>3</v>
      </c>
      <c r="E446" s="69">
        <v>3</v>
      </c>
      <c r="F446" s="69">
        <v>0</v>
      </c>
      <c r="G446" s="69">
        <v>0</v>
      </c>
      <c r="H446" s="69">
        <v>0</v>
      </c>
      <c r="I446" s="69">
        <v>0</v>
      </c>
      <c r="J446" s="69">
        <v>0</v>
      </c>
      <c r="K446" s="69">
        <v>0</v>
      </c>
      <c r="L446" s="69">
        <v>0</v>
      </c>
      <c r="M446" s="69">
        <v>0</v>
      </c>
      <c r="N446" s="69">
        <v>0</v>
      </c>
      <c r="O446" s="69">
        <v>2</v>
      </c>
      <c r="P446" s="69">
        <v>0</v>
      </c>
      <c r="Q446" s="69">
        <v>0</v>
      </c>
      <c r="R446" s="69">
        <v>0</v>
      </c>
      <c r="S446" s="69">
        <v>0</v>
      </c>
      <c r="T446" s="69">
        <v>0</v>
      </c>
      <c r="U446" s="69">
        <v>0</v>
      </c>
      <c r="V446" s="69">
        <v>0</v>
      </c>
      <c r="W446" s="69">
        <v>0</v>
      </c>
      <c r="X446" s="69">
        <v>0</v>
      </c>
      <c r="Y446" s="69">
        <v>0</v>
      </c>
      <c r="Z446" s="69">
        <v>0</v>
      </c>
    </row>
    <row r="447" spans="1:26" ht="17" x14ac:dyDescent="0.2">
      <c r="A447" s="13" t="s">
        <v>429</v>
      </c>
      <c r="B447" s="69">
        <v>3</v>
      </c>
      <c r="C447" s="69">
        <v>3</v>
      </c>
      <c r="D447" s="69">
        <v>3</v>
      </c>
      <c r="E447" s="69">
        <v>3</v>
      </c>
      <c r="F447" s="69">
        <v>0</v>
      </c>
      <c r="G447" s="69">
        <v>1</v>
      </c>
      <c r="H447" s="69">
        <v>0</v>
      </c>
      <c r="I447" s="69">
        <v>0</v>
      </c>
      <c r="J447" s="69">
        <v>0</v>
      </c>
      <c r="K447" s="69">
        <v>1</v>
      </c>
      <c r="L447" s="69">
        <v>0</v>
      </c>
      <c r="M447" s="69">
        <v>0</v>
      </c>
      <c r="N447" s="69">
        <v>0</v>
      </c>
      <c r="O447" s="69">
        <v>1</v>
      </c>
      <c r="P447" s="69">
        <v>0</v>
      </c>
      <c r="Q447" s="69">
        <v>0</v>
      </c>
      <c r="R447" s="69">
        <v>0</v>
      </c>
      <c r="S447" s="69">
        <v>0</v>
      </c>
      <c r="T447" s="69">
        <v>0</v>
      </c>
      <c r="U447" s="69">
        <v>0</v>
      </c>
      <c r="V447" s="69">
        <v>1</v>
      </c>
      <c r="W447" s="69">
        <v>0.33300000000000002</v>
      </c>
      <c r="X447" s="69">
        <v>0.33300000000000002</v>
      </c>
      <c r="Y447" s="69">
        <v>0.33300000000000002</v>
      </c>
      <c r="Z447" s="69">
        <v>33.299999999999997</v>
      </c>
    </row>
    <row r="448" spans="1:26" ht="17" x14ac:dyDescent="0.2">
      <c r="A448" s="13" t="s">
        <v>440</v>
      </c>
      <c r="B448" s="69">
        <v>9</v>
      </c>
      <c r="C448" s="69">
        <v>0</v>
      </c>
      <c r="D448" s="69">
        <v>3</v>
      </c>
      <c r="E448" s="69">
        <v>3</v>
      </c>
      <c r="F448" s="69">
        <v>0</v>
      </c>
      <c r="G448" s="69">
        <v>0</v>
      </c>
      <c r="H448" s="69">
        <v>0</v>
      </c>
      <c r="I448" s="69">
        <v>0</v>
      </c>
      <c r="J448" s="69">
        <v>0</v>
      </c>
      <c r="K448" s="69">
        <v>0</v>
      </c>
      <c r="L448" s="69">
        <v>0</v>
      </c>
      <c r="M448" s="69">
        <v>0</v>
      </c>
      <c r="N448" s="69">
        <v>0</v>
      </c>
      <c r="O448" s="69">
        <v>1</v>
      </c>
      <c r="P448" s="69">
        <v>0</v>
      </c>
      <c r="Q448" s="69">
        <v>0</v>
      </c>
      <c r="R448" s="69">
        <v>0</v>
      </c>
      <c r="S448" s="69">
        <v>0</v>
      </c>
      <c r="T448" s="69">
        <v>0</v>
      </c>
      <c r="U448" s="69">
        <v>0</v>
      </c>
      <c r="V448" s="69">
        <v>0</v>
      </c>
      <c r="W448" s="69">
        <v>0</v>
      </c>
      <c r="X448" s="69">
        <v>0</v>
      </c>
      <c r="Y448" s="69">
        <v>0</v>
      </c>
      <c r="Z448" s="69">
        <v>0</v>
      </c>
    </row>
    <row r="449" spans="1:26" ht="17" x14ac:dyDescent="0.2">
      <c r="A449" s="13" t="s">
        <v>588</v>
      </c>
      <c r="B449" s="69">
        <v>3</v>
      </c>
      <c r="C449" s="69">
        <v>0</v>
      </c>
      <c r="D449" s="69">
        <v>3</v>
      </c>
      <c r="E449" s="69">
        <v>3</v>
      </c>
      <c r="F449" s="69">
        <v>0</v>
      </c>
      <c r="G449" s="69">
        <v>0</v>
      </c>
      <c r="H449" s="69">
        <v>0</v>
      </c>
      <c r="I449" s="69">
        <v>0</v>
      </c>
      <c r="J449" s="69">
        <v>0</v>
      </c>
      <c r="K449" s="69">
        <v>0</v>
      </c>
      <c r="L449" s="69">
        <v>0</v>
      </c>
      <c r="M449" s="69">
        <v>0</v>
      </c>
      <c r="N449" s="69">
        <v>0</v>
      </c>
      <c r="O449" s="69">
        <v>1</v>
      </c>
      <c r="P449" s="69">
        <v>0</v>
      </c>
      <c r="Q449" s="69">
        <v>0</v>
      </c>
      <c r="R449" s="69">
        <v>0</v>
      </c>
      <c r="S449" s="69">
        <v>0</v>
      </c>
      <c r="T449" s="69">
        <v>0</v>
      </c>
      <c r="U449" s="69">
        <v>0</v>
      </c>
      <c r="V449" s="69">
        <v>0</v>
      </c>
      <c r="W449" s="69">
        <v>0</v>
      </c>
      <c r="X449" s="69">
        <v>0</v>
      </c>
      <c r="Y449" s="69">
        <v>0</v>
      </c>
      <c r="Z449" s="69">
        <v>0</v>
      </c>
    </row>
    <row r="450" spans="1:26" ht="17" x14ac:dyDescent="0.2">
      <c r="A450" s="13" t="s">
        <v>680</v>
      </c>
      <c r="B450" s="69">
        <v>2</v>
      </c>
      <c r="C450" s="69">
        <v>2</v>
      </c>
      <c r="D450" s="69">
        <v>3</v>
      </c>
      <c r="E450" s="69">
        <v>3</v>
      </c>
      <c r="F450" s="69">
        <v>0</v>
      </c>
      <c r="G450" s="69">
        <v>1</v>
      </c>
      <c r="H450" s="69">
        <v>1</v>
      </c>
      <c r="I450" s="69">
        <v>0</v>
      </c>
      <c r="J450" s="69">
        <v>0</v>
      </c>
      <c r="K450" s="69">
        <v>0</v>
      </c>
      <c r="L450" s="69">
        <v>0</v>
      </c>
      <c r="M450" s="69">
        <v>0</v>
      </c>
      <c r="N450" s="69">
        <v>0</v>
      </c>
      <c r="O450" s="69">
        <v>1</v>
      </c>
      <c r="P450" s="69">
        <v>0</v>
      </c>
      <c r="Q450" s="69">
        <v>0</v>
      </c>
      <c r="R450" s="69">
        <v>0</v>
      </c>
      <c r="S450" s="69">
        <v>0</v>
      </c>
      <c r="T450" s="69">
        <v>0</v>
      </c>
      <c r="U450" s="69">
        <v>0</v>
      </c>
      <c r="V450" s="69">
        <v>1</v>
      </c>
      <c r="W450" s="69">
        <v>0.33300000000000002</v>
      </c>
      <c r="X450" s="69">
        <v>0.33300000000000002</v>
      </c>
      <c r="Y450" s="69">
        <v>0.66700000000000004</v>
      </c>
      <c r="Z450" s="69">
        <v>50</v>
      </c>
    </row>
    <row r="451" spans="1:26" ht="17" x14ac:dyDescent="0.2">
      <c r="A451" s="13" t="s">
        <v>161</v>
      </c>
      <c r="B451" s="69">
        <v>8</v>
      </c>
      <c r="C451" s="69">
        <v>0</v>
      </c>
      <c r="D451" s="69">
        <v>3</v>
      </c>
      <c r="E451" s="69">
        <v>3</v>
      </c>
      <c r="F451" s="69">
        <v>0</v>
      </c>
      <c r="G451" s="69">
        <v>0</v>
      </c>
      <c r="H451" s="69">
        <v>0</v>
      </c>
      <c r="I451" s="69">
        <v>0</v>
      </c>
      <c r="J451" s="69">
        <v>0</v>
      </c>
      <c r="K451" s="69">
        <v>0</v>
      </c>
      <c r="L451" s="69">
        <v>0</v>
      </c>
      <c r="M451" s="69">
        <v>0</v>
      </c>
      <c r="N451" s="69">
        <v>0</v>
      </c>
      <c r="O451" s="69">
        <v>1</v>
      </c>
      <c r="P451" s="69">
        <v>0</v>
      </c>
      <c r="Q451" s="69">
        <v>0</v>
      </c>
      <c r="R451" s="69">
        <v>0</v>
      </c>
      <c r="S451" s="69">
        <v>0</v>
      </c>
      <c r="T451" s="69">
        <v>1</v>
      </c>
      <c r="U451" s="69">
        <v>0</v>
      </c>
      <c r="V451" s="69">
        <v>0</v>
      </c>
      <c r="W451" s="69">
        <v>0</v>
      </c>
      <c r="X451" s="69">
        <v>0</v>
      </c>
      <c r="Y451" s="69">
        <v>0</v>
      </c>
      <c r="Z451" s="69">
        <v>0</v>
      </c>
    </row>
    <row r="452" spans="1:26" ht="17" x14ac:dyDescent="0.2">
      <c r="A452" s="13" t="s">
        <v>510</v>
      </c>
      <c r="B452" s="69">
        <v>6</v>
      </c>
      <c r="C452" s="69">
        <v>0</v>
      </c>
      <c r="D452" s="69">
        <v>3</v>
      </c>
      <c r="E452" s="69">
        <v>3</v>
      </c>
      <c r="F452" s="69">
        <v>0</v>
      </c>
      <c r="G452" s="69">
        <v>0</v>
      </c>
      <c r="H452" s="69">
        <v>0</v>
      </c>
      <c r="I452" s="69">
        <v>0</v>
      </c>
      <c r="J452" s="69">
        <v>0</v>
      </c>
      <c r="K452" s="69">
        <v>0</v>
      </c>
      <c r="L452" s="69">
        <v>0</v>
      </c>
      <c r="M452" s="69">
        <v>0</v>
      </c>
      <c r="N452" s="69">
        <v>0</v>
      </c>
      <c r="O452" s="69">
        <v>2</v>
      </c>
      <c r="P452" s="69">
        <v>0</v>
      </c>
      <c r="Q452" s="69">
        <v>0</v>
      </c>
      <c r="R452" s="69">
        <v>0</v>
      </c>
      <c r="S452" s="69">
        <v>0</v>
      </c>
      <c r="T452" s="69">
        <v>0</v>
      </c>
      <c r="U452" s="69">
        <v>0</v>
      </c>
      <c r="V452" s="69">
        <v>0</v>
      </c>
      <c r="W452" s="69">
        <v>0</v>
      </c>
      <c r="X452" s="69">
        <v>0</v>
      </c>
      <c r="Y452" s="69">
        <v>0</v>
      </c>
      <c r="Z452" s="69">
        <v>0</v>
      </c>
    </row>
    <row r="453" spans="1:26" ht="17" x14ac:dyDescent="0.2">
      <c r="A453" s="13" t="s">
        <v>136</v>
      </c>
      <c r="B453" s="69">
        <v>2</v>
      </c>
      <c r="C453" s="69">
        <v>2</v>
      </c>
      <c r="D453" s="69">
        <v>3</v>
      </c>
      <c r="E453" s="69">
        <v>3</v>
      </c>
      <c r="F453" s="69">
        <v>0</v>
      </c>
      <c r="G453" s="69">
        <v>0</v>
      </c>
      <c r="H453" s="69">
        <v>0</v>
      </c>
      <c r="I453" s="69">
        <v>0</v>
      </c>
      <c r="J453" s="69">
        <v>0</v>
      </c>
      <c r="K453" s="69">
        <v>0</v>
      </c>
      <c r="L453" s="69">
        <v>0</v>
      </c>
      <c r="M453" s="69">
        <v>0</v>
      </c>
      <c r="N453" s="69">
        <v>0</v>
      </c>
      <c r="O453" s="69">
        <v>0</v>
      </c>
      <c r="P453" s="69">
        <v>0</v>
      </c>
      <c r="Q453" s="69">
        <v>0</v>
      </c>
      <c r="R453" s="69">
        <v>0</v>
      </c>
      <c r="S453" s="69">
        <v>0</v>
      </c>
      <c r="T453" s="69">
        <v>0</v>
      </c>
      <c r="U453" s="69">
        <v>0</v>
      </c>
      <c r="V453" s="69">
        <v>0</v>
      </c>
      <c r="W453" s="69">
        <v>0</v>
      </c>
      <c r="X453" s="69">
        <v>0</v>
      </c>
      <c r="Y453" s="69">
        <v>0</v>
      </c>
      <c r="Z453" s="69">
        <v>0</v>
      </c>
    </row>
    <row r="454" spans="1:26" ht="17" x14ac:dyDescent="0.2">
      <c r="A454" s="13" t="s">
        <v>737</v>
      </c>
      <c r="B454" s="69">
        <v>1</v>
      </c>
      <c r="C454" s="69">
        <v>1</v>
      </c>
      <c r="D454" s="69">
        <v>3</v>
      </c>
      <c r="E454" s="69">
        <v>3</v>
      </c>
      <c r="F454" s="69">
        <v>0</v>
      </c>
      <c r="G454" s="69">
        <v>0</v>
      </c>
      <c r="H454" s="69">
        <v>0</v>
      </c>
      <c r="I454" s="69">
        <v>0</v>
      </c>
      <c r="J454" s="69">
        <v>0</v>
      </c>
      <c r="K454" s="69">
        <v>0</v>
      </c>
      <c r="L454" s="69">
        <v>0</v>
      </c>
      <c r="M454" s="69">
        <v>0</v>
      </c>
      <c r="N454" s="69">
        <v>0</v>
      </c>
      <c r="O454" s="69">
        <v>3</v>
      </c>
      <c r="P454" s="69">
        <v>0</v>
      </c>
      <c r="Q454" s="69">
        <v>0</v>
      </c>
      <c r="R454" s="69">
        <v>0</v>
      </c>
      <c r="S454" s="69">
        <v>0</v>
      </c>
      <c r="T454" s="69">
        <v>0</v>
      </c>
      <c r="U454" s="69">
        <v>0</v>
      </c>
      <c r="V454" s="69">
        <v>0</v>
      </c>
      <c r="W454" s="69">
        <v>0</v>
      </c>
      <c r="X454" s="69">
        <v>0</v>
      </c>
      <c r="Y454" s="69">
        <v>0</v>
      </c>
      <c r="Z454" s="69">
        <v>0</v>
      </c>
    </row>
    <row r="455" spans="1:26" ht="17" x14ac:dyDescent="0.2">
      <c r="A455" s="13" t="s">
        <v>738</v>
      </c>
      <c r="B455" s="69">
        <v>2</v>
      </c>
      <c r="C455" s="69">
        <v>0</v>
      </c>
      <c r="D455" s="69">
        <v>3</v>
      </c>
      <c r="E455" s="69">
        <v>3</v>
      </c>
      <c r="F455" s="69">
        <v>0</v>
      </c>
      <c r="G455" s="69">
        <v>0</v>
      </c>
      <c r="H455" s="69">
        <v>0</v>
      </c>
      <c r="I455" s="69">
        <v>0</v>
      </c>
      <c r="J455" s="69">
        <v>0</v>
      </c>
      <c r="K455" s="69">
        <v>0</v>
      </c>
      <c r="L455" s="69">
        <v>0</v>
      </c>
      <c r="M455" s="69">
        <v>0</v>
      </c>
      <c r="N455" s="69">
        <v>0</v>
      </c>
      <c r="O455" s="69">
        <v>0</v>
      </c>
      <c r="P455" s="69">
        <v>0</v>
      </c>
      <c r="Q455" s="69">
        <v>0</v>
      </c>
      <c r="R455" s="69">
        <v>0</v>
      </c>
      <c r="S455" s="69">
        <v>0</v>
      </c>
      <c r="T455" s="69">
        <v>0</v>
      </c>
      <c r="U455" s="69">
        <v>0</v>
      </c>
      <c r="V455" s="69">
        <v>0</v>
      </c>
      <c r="W455" s="69">
        <v>0</v>
      </c>
      <c r="X455" s="69">
        <v>0</v>
      </c>
      <c r="Y455" s="69">
        <v>0</v>
      </c>
      <c r="Z455" s="69">
        <v>0</v>
      </c>
    </row>
    <row r="456" spans="1:26" ht="17" x14ac:dyDescent="0.2">
      <c r="A456" s="13" t="s">
        <v>462</v>
      </c>
      <c r="B456" s="69">
        <v>1</v>
      </c>
      <c r="C456" s="69">
        <v>0</v>
      </c>
      <c r="D456" s="69">
        <v>3</v>
      </c>
      <c r="E456" s="69">
        <v>2</v>
      </c>
      <c r="F456" s="69">
        <v>0</v>
      </c>
      <c r="G456" s="69">
        <v>0</v>
      </c>
      <c r="H456" s="69">
        <v>0</v>
      </c>
      <c r="I456" s="69">
        <v>0</v>
      </c>
      <c r="J456" s="69">
        <v>0</v>
      </c>
      <c r="K456" s="69">
        <v>0</v>
      </c>
      <c r="L456" s="69">
        <v>1</v>
      </c>
      <c r="M456" s="69">
        <v>0</v>
      </c>
      <c r="N456" s="69">
        <v>0</v>
      </c>
      <c r="O456" s="69">
        <v>0</v>
      </c>
      <c r="P456" s="69">
        <v>0</v>
      </c>
      <c r="Q456" s="69">
        <v>0</v>
      </c>
      <c r="R456" s="69">
        <v>0</v>
      </c>
      <c r="S456" s="69">
        <v>0</v>
      </c>
      <c r="T456" s="69">
        <v>0</v>
      </c>
      <c r="U456" s="69">
        <v>0</v>
      </c>
      <c r="V456" s="69">
        <v>0</v>
      </c>
      <c r="W456" s="69">
        <v>0</v>
      </c>
      <c r="X456" s="69">
        <v>0.33300000000000002</v>
      </c>
      <c r="Y456" s="69">
        <v>0</v>
      </c>
      <c r="Z456" s="69">
        <v>0</v>
      </c>
    </row>
    <row r="457" spans="1:26" ht="17" x14ac:dyDescent="0.2">
      <c r="A457" s="13" t="s">
        <v>371</v>
      </c>
      <c r="B457" s="69">
        <v>1</v>
      </c>
      <c r="C457" s="69">
        <v>1</v>
      </c>
      <c r="D457" s="69">
        <v>3</v>
      </c>
      <c r="E457" s="69">
        <v>2</v>
      </c>
      <c r="F457" s="69">
        <v>0</v>
      </c>
      <c r="G457" s="69">
        <v>0</v>
      </c>
      <c r="H457" s="69">
        <v>0</v>
      </c>
      <c r="I457" s="69">
        <v>0</v>
      </c>
      <c r="J457" s="69">
        <v>0</v>
      </c>
      <c r="K457" s="69">
        <v>0</v>
      </c>
      <c r="L457" s="69">
        <v>1</v>
      </c>
      <c r="M457" s="69">
        <v>0</v>
      </c>
      <c r="N457" s="69">
        <v>0</v>
      </c>
      <c r="O457" s="69">
        <v>0</v>
      </c>
      <c r="P457" s="69">
        <v>0</v>
      </c>
      <c r="Q457" s="69">
        <v>0</v>
      </c>
      <c r="R457" s="69">
        <v>0</v>
      </c>
      <c r="S457" s="69">
        <v>0</v>
      </c>
      <c r="T457" s="69">
        <v>0</v>
      </c>
      <c r="U457" s="69">
        <v>0</v>
      </c>
      <c r="V457" s="69">
        <v>0</v>
      </c>
      <c r="W457" s="69">
        <v>0</v>
      </c>
      <c r="X457" s="69">
        <v>0.33300000000000002</v>
      </c>
      <c r="Y457" s="69">
        <v>0</v>
      </c>
      <c r="Z457" s="69">
        <v>0</v>
      </c>
    </row>
    <row r="458" spans="1:26" ht="17" x14ac:dyDescent="0.2">
      <c r="A458" s="13" t="s">
        <v>739</v>
      </c>
      <c r="B458" s="69">
        <v>2</v>
      </c>
      <c r="C458" s="69">
        <v>0</v>
      </c>
      <c r="D458" s="69">
        <v>2</v>
      </c>
      <c r="E458" s="69">
        <v>2</v>
      </c>
      <c r="F458" s="69">
        <v>1</v>
      </c>
      <c r="G458" s="69">
        <v>0</v>
      </c>
      <c r="H458" s="69">
        <v>0</v>
      </c>
      <c r="I458" s="69">
        <v>0</v>
      </c>
      <c r="J458" s="69">
        <v>0</v>
      </c>
      <c r="K458" s="69">
        <v>0</v>
      </c>
      <c r="L458" s="69">
        <v>0</v>
      </c>
      <c r="M458" s="69">
        <v>0</v>
      </c>
      <c r="N458" s="69">
        <v>0</v>
      </c>
      <c r="O458" s="69">
        <v>1</v>
      </c>
      <c r="P458" s="69">
        <v>1</v>
      </c>
      <c r="Q458" s="69">
        <v>0</v>
      </c>
      <c r="R458" s="69">
        <v>0</v>
      </c>
      <c r="S458" s="69">
        <v>0</v>
      </c>
      <c r="T458" s="69">
        <v>0</v>
      </c>
      <c r="U458" s="69">
        <v>0</v>
      </c>
      <c r="V458" s="69">
        <v>0</v>
      </c>
      <c r="W458" s="69">
        <v>0</v>
      </c>
      <c r="X458" s="69">
        <v>0</v>
      </c>
      <c r="Y458" s="69">
        <v>0</v>
      </c>
      <c r="Z458" s="69">
        <v>0</v>
      </c>
    </row>
    <row r="459" spans="1:26" ht="17" x14ac:dyDescent="0.2">
      <c r="A459" s="13" t="s">
        <v>576</v>
      </c>
      <c r="B459" s="69">
        <v>4</v>
      </c>
      <c r="C459" s="69">
        <v>0</v>
      </c>
      <c r="D459" s="69">
        <v>2</v>
      </c>
      <c r="E459" s="69">
        <v>2</v>
      </c>
      <c r="F459" s="69">
        <v>0</v>
      </c>
      <c r="G459" s="69">
        <v>0</v>
      </c>
      <c r="H459" s="69">
        <v>0</v>
      </c>
      <c r="I459" s="69">
        <v>0</v>
      </c>
      <c r="J459" s="69">
        <v>0</v>
      </c>
      <c r="K459" s="69">
        <v>0</v>
      </c>
      <c r="L459" s="69">
        <v>0</v>
      </c>
      <c r="M459" s="69">
        <v>0</v>
      </c>
      <c r="N459" s="69">
        <v>0</v>
      </c>
      <c r="O459" s="69">
        <v>2</v>
      </c>
      <c r="P459" s="69">
        <v>0</v>
      </c>
      <c r="Q459" s="69">
        <v>0</v>
      </c>
      <c r="R459" s="69">
        <v>0</v>
      </c>
      <c r="S459" s="69">
        <v>0</v>
      </c>
      <c r="T459" s="69">
        <v>0</v>
      </c>
      <c r="U459" s="69">
        <v>0</v>
      </c>
      <c r="V459" s="69">
        <v>0</v>
      </c>
      <c r="W459" s="69">
        <v>0</v>
      </c>
      <c r="X459" s="69">
        <v>0</v>
      </c>
      <c r="Y459" s="69">
        <v>0</v>
      </c>
      <c r="Z459" s="69">
        <v>0</v>
      </c>
    </row>
    <row r="460" spans="1:26" ht="17" x14ac:dyDescent="0.2">
      <c r="A460" s="13" t="s">
        <v>625</v>
      </c>
      <c r="B460" s="69">
        <v>5</v>
      </c>
      <c r="C460" s="69">
        <v>1</v>
      </c>
      <c r="D460" s="69">
        <v>2</v>
      </c>
      <c r="E460" s="69">
        <v>2</v>
      </c>
      <c r="F460" s="69">
        <v>0</v>
      </c>
      <c r="G460" s="69">
        <v>0</v>
      </c>
      <c r="H460" s="69">
        <v>0</v>
      </c>
      <c r="I460" s="69">
        <v>0</v>
      </c>
      <c r="J460" s="69">
        <v>0</v>
      </c>
      <c r="K460" s="69">
        <v>0</v>
      </c>
      <c r="L460" s="69">
        <v>0</v>
      </c>
      <c r="M460" s="69">
        <v>0</v>
      </c>
      <c r="N460" s="69">
        <v>0</v>
      </c>
      <c r="O460" s="69">
        <v>1</v>
      </c>
      <c r="P460" s="69">
        <v>0</v>
      </c>
      <c r="Q460" s="69">
        <v>0</v>
      </c>
      <c r="R460" s="69">
        <v>0</v>
      </c>
      <c r="S460" s="69">
        <v>0</v>
      </c>
      <c r="T460" s="69">
        <v>0</v>
      </c>
      <c r="U460" s="69">
        <v>0</v>
      </c>
      <c r="V460" s="69">
        <v>0</v>
      </c>
      <c r="W460" s="69">
        <v>0</v>
      </c>
      <c r="X460" s="69">
        <v>0</v>
      </c>
      <c r="Y460" s="69">
        <v>0</v>
      </c>
      <c r="Z460" s="69">
        <v>0</v>
      </c>
    </row>
    <row r="461" spans="1:26" ht="17" x14ac:dyDescent="0.2">
      <c r="A461" s="13" t="s">
        <v>438</v>
      </c>
      <c r="B461" s="69">
        <v>3</v>
      </c>
      <c r="C461" s="69">
        <v>2</v>
      </c>
      <c r="D461" s="69">
        <v>2</v>
      </c>
      <c r="E461" s="69">
        <v>2</v>
      </c>
      <c r="F461" s="69">
        <v>0</v>
      </c>
      <c r="G461" s="69">
        <v>0</v>
      </c>
      <c r="H461" s="69">
        <v>0</v>
      </c>
      <c r="I461" s="69">
        <v>0</v>
      </c>
      <c r="J461" s="69">
        <v>0</v>
      </c>
      <c r="K461" s="69">
        <v>0</v>
      </c>
      <c r="L461" s="69">
        <v>0</v>
      </c>
      <c r="M461" s="69">
        <v>0</v>
      </c>
      <c r="N461" s="69">
        <v>0</v>
      </c>
      <c r="O461" s="69">
        <v>1</v>
      </c>
      <c r="P461" s="69">
        <v>0</v>
      </c>
      <c r="Q461" s="69">
        <v>0</v>
      </c>
      <c r="R461" s="69">
        <v>0</v>
      </c>
      <c r="S461" s="69">
        <v>0</v>
      </c>
      <c r="T461" s="69">
        <v>0</v>
      </c>
      <c r="U461" s="69">
        <v>0</v>
      </c>
      <c r="V461" s="69">
        <v>0</v>
      </c>
      <c r="W461" s="69">
        <v>0</v>
      </c>
      <c r="X461" s="69">
        <v>0</v>
      </c>
      <c r="Y461" s="69">
        <v>0</v>
      </c>
      <c r="Z461" s="69">
        <v>0</v>
      </c>
    </row>
    <row r="462" spans="1:26" ht="17" x14ac:dyDescent="0.2">
      <c r="A462" s="13" t="s">
        <v>487</v>
      </c>
      <c r="B462" s="69">
        <v>4</v>
      </c>
      <c r="C462" s="69">
        <v>0</v>
      </c>
      <c r="D462" s="69">
        <v>2</v>
      </c>
      <c r="E462" s="69">
        <v>2</v>
      </c>
      <c r="F462" s="69">
        <v>1</v>
      </c>
      <c r="G462" s="69">
        <v>1</v>
      </c>
      <c r="H462" s="69">
        <v>0</v>
      </c>
      <c r="I462" s="69">
        <v>0</v>
      </c>
      <c r="J462" s="69">
        <v>0</v>
      </c>
      <c r="K462" s="69">
        <v>0</v>
      </c>
      <c r="L462" s="69">
        <v>0</v>
      </c>
      <c r="M462" s="69">
        <v>0</v>
      </c>
      <c r="N462" s="69">
        <v>0</v>
      </c>
      <c r="O462" s="69">
        <v>0</v>
      </c>
      <c r="P462" s="69">
        <v>0</v>
      </c>
      <c r="Q462" s="69">
        <v>0</v>
      </c>
      <c r="R462" s="69">
        <v>0</v>
      </c>
      <c r="S462" s="69">
        <v>0</v>
      </c>
      <c r="T462" s="69">
        <v>0</v>
      </c>
      <c r="U462" s="69">
        <v>0</v>
      </c>
      <c r="V462" s="69">
        <v>1</v>
      </c>
      <c r="W462" s="69">
        <v>0.5</v>
      </c>
      <c r="X462" s="69">
        <v>0.5</v>
      </c>
      <c r="Y462" s="69">
        <v>0.5</v>
      </c>
      <c r="Z462" s="69">
        <v>25</v>
      </c>
    </row>
    <row r="463" spans="1:26" ht="17" x14ac:dyDescent="0.2">
      <c r="A463" s="68" t="s">
        <v>27</v>
      </c>
      <c r="B463" s="68" t="s">
        <v>28</v>
      </c>
      <c r="C463" s="68" t="s">
        <v>29</v>
      </c>
      <c r="D463" s="68" t="s">
        <v>168</v>
      </c>
      <c r="E463" s="68" t="s">
        <v>25</v>
      </c>
      <c r="F463" s="68" t="s">
        <v>23</v>
      </c>
      <c r="G463" s="68" t="s">
        <v>30</v>
      </c>
      <c r="H463" s="68" t="s">
        <v>10</v>
      </c>
      <c r="I463" s="68" t="s">
        <v>11</v>
      </c>
      <c r="J463" s="68" t="s">
        <v>1</v>
      </c>
      <c r="K463" s="68" t="s">
        <v>2</v>
      </c>
      <c r="L463" s="68" t="s">
        <v>31</v>
      </c>
      <c r="M463" s="68" t="s">
        <v>32</v>
      </c>
      <c r="N463" s="68" t="s">
        <v>33</v>
      </c>
      <c r="O463" s="68" t="s">
        <v>34</v>
      </c>
      <c r="P463" s="68" t="s">
        <v>3</v>
      </c>
      <c r="Q463" s="68" t="s">
        <v>35</v>
      </c>
      <c r="R463" s="68" t="s">
        <v>36</v>
      </c>
      <c r="S463" s="68" t="s">
        <v>37</v>
      </c>
      <c r="T463" s="68" t="s">
        <v>38</v>
      </c>
      <c r="U463" s="68" t="s">
        <v>39</v>
      </c>
      <c r="V463" s="68" t="s">
        <v>169</v>
      </c>
      <c r="W463" s="68" t="s">
        <v>0</v>
      </c>
      <c r="X463" s="68" t="s">
        <v>40</v>
      </c>
      <c r="Y463" s="68" t="s">
        <v>41</v>
      </c>
      <c r="Z463" s="68" t="s">
        <v>170</v>
      </c>
    </row>
    <row r="464" spans="1:26" ht="17" x14ac:dyDescent="0.2">
      <c r="A464" s="13" t="s">
        <v>679</v>
      </c>
      <c r="B464" s="69">
        <v>2</v>
      </c>
      <c r="C464" s="69">
        <v>0</v>
      </c>
      <c r="D464" s="69">
        <v>2</v>
      </c>
      <c r="E464" s="69">
        <v>2</v>
      </c>
      <c r="F464" s="69">
        <v>0</v>
      </c>
      <c r="G464" s="69">
        <v>0</v>
      </c>
      <c r="H464" s="69">
        <v>0</v>
      </c>
      <c r="I464" s="69">
        <v>0</v>
      </c>
      <c r="J464" s="69">
        <v>0</v>
      </c>
      <c r="K464" s="69">
        <v>0</v>
      </c>
      <c r="L464" s="69">
        <v>0</v>
      </c>
      <c r="M464" s="69">
        <v>0</v>
      </c>
      <c r="N464" s="69">
        <v>0</v>
      </c>
      <c r="O464" s="69">
        <v>1</v>
      </c>
      <c r="P464" s="69">
        <v>0</v>
      </c>
      <c r="Q464" s="69">
        <v>0</v>
      </c>
      <c r="R464" s="69">
        <v>0</v>
      </c>
      <c r="S464" s="69">
        <v>0</v>
      </c>
      <c r="T464" s="69">
        <v>0</v>
      </c>
      <c r="U464" s="69">
        <v>0</v>
      </c>
      <c r="V464" s="69">
        <v>0</v>
      </c>
      <c r="W464" s="69">
        <v>0</v>
      </c>
      <c r="X464" s="69">
        <v>0</v>
      </c>
      <c r="Y464" s="69">
        <v>0</v>
      </c>
      <c r="Z464" s="69">
        <v>0</v>
      </c>
    </row>
    <row r="465" spans="1:26" ht="17" x14ac:dyDescent="0.2">
      <c r="A465" s="13" t="s">
        <v>602</v>
      </c>
      <c r="B465" s="69">
        <v>4</v>
      </c>
      <c r="C465" s="69">
        <v>0</v>
      </c>
      <c r="D465" s="69">
        <v>2</v>
      </c>
      <c r="E465" s="69">
        <v>2</v>
      </c>
      <c r="F465" s="69">
        <v>0</v>
      </c>
      <c r="G465" s="69">
        <v>0</v>
      </c>
      <c r="H465" s="69">
        <v>0</v>
      </c>
      <c r="I465" s="69">
        <v>0</v>
      </c>
      <c r="J465" s="69">
        <v>0</v>
      </c>
      <c r="K465" s="69">
        <v>0</v>
      </c>
      <c r="L465" s="69">
        <v>0</v>
      </c>
      <c r="M465" s="69">
        <v>0</v>
      </c>
      <c r="N465" s="69">
        <v>0</v>
      </c>
      <c r="O465" s="69">
        <v>0</v>
      </c>
      <c r="P465" s="69">
        <v>0</v>
      </c>
      <c r="Q465" s="69">
        <v>0</v>
      </c>
      <c r="R465" s="69">
        <v>0</v>
      </c>
      <c r="S465" s="69">
        <v>0</v>
      </c>
      <c r="T465" s="69">
        <v>0</v>
      </c>
      <c r="U465" s="69">
        <v>0</v>
      </c>
      <c r="V465" s="69">
        <v>0</v>
      </c>
      <c r="W465" s="69">
        <v>0</v>
      </c>
      <c r="X465" s="69">
        <v>0</v>
      </c>
      <c r="Y465" s="69">
        <v>0</v>
      </c>
      <c r="Z465" s="69">
        <v>0</v>
      </c>
    </row>
    <row r="466" spans="1:26" ht="17" x14ac:dyDescent="0.2">
      <c r="A466" s="13" t="s">
        <v>303</v>
      </c>
      <c r="B466" s="69">
        <v>2</v>
      </c>
      <c r="C466" s="69">
        <v>0</v>
      </c>
      <c r="D466" s="69">
        <v>2</v>
      </c>
      <c r="E466" s="69">
        <v>2</v>
      </c>
      <c r="F466" s="69">
        <v>0</v>
      </c>
      <c r="G466" s="69">
        <v>0</v>
      </c>
      <c r="H466" s="69">
        <v>0</v>
      </c>
      <c r="I466" s="69">
        <v>0</v>
      </c>
      <c r="J466" s="69">
        <v>0</v>
      </c>
      <c r="K466" s="69">
        <v>0</v>
      </c>
      <c r="L466" s="69">
        <v>0</v>
      </c>
      <c r="M466" s="69">
        <v>0</v>
      </c>
      <c r="N466" s="69">
        <v>0</v>
      </c>
      <c r="O466" s="69">
        <v>1</v>
      </c>
      <c r="P466" s="69">
        <v>0</v>
      </c>
      <c r="Q466" s="69">
        <v>0</v>
      </c>
      <c r="R466" s="69">
        <v>0</v>
      </c>
      <c r="S466" s="69">
        <v>0</v>
      </c>
      <c r="T466" s="69">
        <v>0</v>
      </c>
      <c r="U466" s="69">
        <v>0</v>
      </c>
      <c r="V466" s="69">
        <v>0</v>
      </c>
      <c r="W466" s="69">
        <v>0</v>
      </c>
      <c r="X466" s="69">
        <v>0</v>
      </c>
      <c r="Y466" s="69">
        <v>0</v>
      </c>
      <c r="Z466" s="69">
        <v>0</v>
      </c>
    </row>
    <row r="467" spans="1:26" ht="17" x14ac:dyDescent="0.2">
      <c r="A467" s="13" t="s">
        <v>686</v>
      </c>
      <c r="B467" s="69">
        <v>2</v>
      </c>
      <c r="C467" s="69">
        <v>0</v>
      </c>
      <c r="D467" s="69">
        <v>2</v>
      </c>
      <c r="E467" s="69">
        <v>2</v>
      </c>
      <c r="F467" s="69">
        <v>0</v>
      </c>
      <c r="G467" s="69">
        <v>0</v>
      </c>
      <c r="H467" s="69">
        <v>0</v>
      </c>
      <c r="I467" s="69">
        <v>0</v>
      </c>
      <c r="J467" s="69">
        <v>0</v>
      </c>
      <c r="K467" s="69">
        <v>0</v>
      </c>
      <c r="L467" s="69">
        <v>0</v>
      </c>
      <c r="M467" s="69">
        <v>0</v>
      </c>
      <c r="N467" s="69">
        <v>0</v>
      </c>
      <c r="O467" s="69">
        <v>1</v>
      </c>
      <c r="P467" s="69">
        <v>0</v>
      </c>
      <c r="Q467" s="69">
        <v>0</v>
      </c>
      <c r="R467" s="69">
        <v>0</v>
      </c>
      <c r="S467" s="69">
        <v>0</v>
      </c>
      <c r="T467" s="69">
        <v>0</v>
      </c>
      <c r="U467" s="69">
        <v>0</v>
      </c>
      <c r="V467" s="69">
        <v>0</v>
      </c>
      <c r="W467" s="69">
        <v>0</v>
      </c>
      <c r="X467" s="69">
        <v>0</v>
      </c>
      <c r="Y467" s="69">
        <v>0</v>
      </c>
      <c r="Z467" s="69">
        <v>0</v>
      </c>
    </row>
    <row r="468" spans="1:26" ht="17" x14ac:dyDescent="0.2">
      <c r="A468" s="13" t="s">
        <v>431</v>
      </c>
      <c r="B468" s="69">
        <v>6</v>
      </c>
      <c r="C468" s="69">
        <v>0</v>
      </c>
      <c r="D468" s="69">
        <v>2</v>
      </c>
      <c r="E468" s="69">
        <v>2</v>
      </c>
      <c r="F468" s="69">
        <v>0</v>
      </c>
      <c r="G468" s="69">
        <v>0</v>
      </c>
      <c r="H468" s="69">
        <v>0</v>
      </c>
      <c r="I468" s="69">
        <v>0</v>
      </c>
      <c r="J468" s="69">
        <v>0</v>
      </c>
      <c r="K468" s="69">
        <v>0</v>
      </c>
      <c r="L468" s="69">
        <v>0</v>
      </c>
      <c r="M468" s="69">
        <v>0</v>
      </c>
      <c r="N468" s="69">
        <v>0</v>
      </c>
      <c r="O468" s="69">
        <v>2</v>
      </c>
      <c r="P468" s="69">
        <v>0</v>
      </c>
      <c r="Q468" s="69">
        <v>0</v>
      </c>
      <c r="R468" s="69">
        <v>0</v>
      </c>
      <c r="S468" s="69">
        <v>0</v>
      </c>
      <c r="T468" s="69">
        <v>0</v>
      </c>
      <c r="U468" s="69">
        <v>0</v>
      </c>
      <c r="V468" s="69">
        <v>0</v>
      </c>
      <c r="W468" s="69">
        <v>0</v>
      </c>
      <c r="X468" s="69">
        <v>0</v>
      </c>
      <c r="Y468" s="69">
        <v>0</v>
      </c>
      <c r="Z468" s="69">
        <v>0</v>
      </c>
    </row>
    <row r="469" spans="1:26" ht="17" x14ac:dyDescent="0.2">
      <c r="A469" s="13" t="s">
        <v>472</v>
      </c>
      <c r="B469" s="69">
        <v>3</v>
      </c>
      <c r="C469" s="69">
        <v>1</v>
      </c>
      <c r="D469" s="69">
        <v>2</v>
      </c>
      <c r="E469" s="69">
        <v>2</v>
      </c>
      <c r="F469" s="69">
        <v>1</v>
      </c>
      <c r="G469" s="69">
        <v>1</v>
      </c>
      <c r="H469" s="69">
        <v>0</v>
      </c>
      <c r="I469" s="69">
        <v>0</v>
      </c>
      <c r="J469" s="69">
        <v>0</v>
      </c>
      <c r="K469" s="69">
        <v>1</v>
      </c>
      <c r="L469" s="69">
        <v>0</v>
      </c>
      <c r="M469" s="69">
        <v>0</v>
      </c>
      <c r="N469" s="69">
        <v>0</v>
      </c>
      <c r="O469" s="69">
        <v>0</v>
      </c>
      <c r="P469" s="69">
        <v>0</v>
      </c>
      <c r="Q469" s="69">
        <v>0</v>
      </c>
      <c r="R469" s="69">
        <v>0</v>
      </c>
      <c r="S469" s="69">
        <v>0</v>
      </c>
      <c r="T469" s="69">
        <v>0</v>
      </c>
      <c r="U469" s="69">
        <v>0</v>
      </c>
      <c r="V469" s="69">
        <v>1</v>
      </c>
      <c r="W469" s="69">
        <v>0.5</v>
      </c>
      <c r="X469" s="69">
        <v>0.5</v>
      </c>
      <c r="Y469" s="69">
        <v>0.5</v>
      </c>
      <c r="Z469" s="69">
        <v>33.299999999999997</v>
      </c>
    </row>
    <row r="470" spans="1:26" ht="17" x14ac:dyDescent="0.2">
      <c r="A470" s="13" t="s">
        <v>162</v>
      </c>
      <c r="B470" s="69">
        <v>6</v>
      </c>
      <c r="C470" s="69">
        <v>0</v>
      </c>
      <c r="D470" s="69">
        <v>2</v>
      </c>
      <c r="E470" s="69">
        <v>2</v>
      </c>
      <c r="F470" s="69">
        <v>0</v>
      </c>
      <c r="G470" s="69">
        <v>0</v>
      </c>
      <c r="H470" s="69">
        <v>0</v>
      </c>
      <c r="I470" s="69">
        <v>0</v>
      </c>
      <c r="J470" s="69">
        <v>0</v>
      </c>
      <c r="K470" s="69">
        <v>0</v>
      </c>
      <c r="L470" s="69">
        <v>0</v>
      </c>
      <c r="M470" s="69">
        <v>0</v>
      </c>
      <c r="N470" s="69">
        <v>0</v>
      </c>
      <c r="O470" s="69">
        <v>2</v>
      </c>
      <c r="P470" s="69">
        <v>0</v>
      </c>
      <c r="Q470" s="69">
        <v>0</v>
      </c>
      <c r="R470" s="69">
        <v>0</v>
      </c>
      <c r="S470" s="69">
        <v>0</v>
      </c>
      <c r="T470" s="69">
        <v>0</v>
      </c>
      <c r="U470" s="69">
        <v>0</v>
      </c>
      <c r="V470" s="69">
        <v>0</v>
      </c>
      <c r="W470" s="69">
        <v>0</v>
      </c>
      <c r="X470" s="69">
        <v>0</v>
      </c>
      <c r="Y470" s="69">
        <v>0</v>
      </c>
      <c r="Z470" s="69">
        <v>0</v>
      </c>
    </row>
    <row r="471" spans="1:26" ht="17" x14ac:dyDescent="0.2">
      <c r="A471" s="13" t="s">
        <v>153</v>
      </c>
      <c r="B471" s="69">
        <v>1</v>
      </c>
      <c r="C471" s="69">
        <v>1</v>
      </c>
      <c r="D471" s="69">
        <v>2</v>
      </c>
      <c r="E471" s="69">
        <v>2</v>
      </c>
      <c r="F471" s="69">
        <v>0</v>
      </c>
      <c r="G471" s="69">
        <v>0</v>
      </c>
      <c r="H471" s="69">
        <v>0</v>
      </c>
      <c r="I471" s="69">
        <v>0</v>
      </c>
      <c r="J471" s="69">
        <v>0</v>
      </c>
      <c r="K471" s="69">
        <v>0</v>
      </c>
      <c r="L471" s="69">
        <v>0</v>
      </c>
      <c r="M471" s="69">
        <v>0</v>
      </c>
      <c r="N471" s="69">
        <v>0</v>
      </c>
      <c r="O471" s="69">
        <v>1</v>
      </c>
      <c r="P471" s="69">
        <v>0</v>
      </c>
      <c r="Q471" s="69">
        <v>0</v>
      </c>
      <c r="R471" s="69">
        <v>0</v>
      </c>
      <c r="S471" s="69">
        <v>0</v>
      </c>
      <c r="T471" s="69">
        <v>0</v>
      </c>
      <c r="U471" s="69">
        <v>0</v>
      </c>
      <c r="V471" s="69">
        <v>0</v>
      </c>
      <c r="W471" s="69">
        <v>0</v>
      </c>
      <c r="X471" s="69">
        <v>0</v>
      </c>
      <c r="Y471" s="69">
        <v>0</v>
      </c>
      <c r="Z471" s="69">
        <v>0</v>
      </c>
    </row>
    <row r="472" spans="1:26" ht="17" x14ac:dyDescent="0.2">
      <c r="A472" s="13" t="s">
        <v>452</v>
      </c>
      <c r="B472" s="69">
        <v>3</v>
      </c>
      <c r="C472" s="69">
        <v>1</v>
      </c>
      <c r="D472" s="69">
        <v>2</v>
      </c>
      <c r="E472" s="69">
        <v>2</v>
      </c>
      <c r="F472" s="69">
        <v>0</v>
      </c>
      <c r="G472" s="69">
        <v>1</v>
      </c>
      <c r="H472" s="69">
        <v>0</v>
      </c>
      <c r="I472" s="69">
        <v>0</v>
      </c>
      <c r="J472" s="69">
        <v>0</v>
      </c>
      <c r="K472" s="69">
        <v>0</v>
      </c>
      <c r="L472" s="69">
        <v>0</v>
      </c>
      <c r="M472" s="69">
        <v>0</v>
      </c>
      <c r="N472" s="69">
        <v>0</v>
      </c>
      <c r="O472" s="69">
        <v>0</v>
      </c>
      <c r="P472" s="69">
        <v>0</v>
      </c>
      <c r="Q472" s="69">
        <v>0</v>
      </c>
      <c r="R472" s="69">
        <v>0</v>
      </c>
      <c r="S472" s="69">
        <v>0</v>
      </c>
      <c r="T472" s="69">
        <v>0</v>
      </c>
      <c r="U472" s="69">
        <v>0</v>
      </c>
      <c r="V472" s="69">
        <v>1</v>
      </c>
      <c r="W472" s="69">
        <v>0.5</v>
      </c>
      <c r="X472" s="69">
        <v>0.5</v>
      </c>
      <c r="Y472" s="69">
        <v>0.5</v>
      </c>
      <c r="Z472" s="69">
        <v>33.299999999999997</v>
      </c>
    </row>
    <row r="473" spans="1:26" ht="17" x14ac:dyDescent="0.2">
      <c r="A473" s="13" t="s">
        <v>513</v>
      </c>
      <c r="B473" s="69">
        <v>6</v>
      </c>
      <c r="C473" s="69">
        <v>0</v>
      </c>
      <c r="D473" s="69">
        <v>2</v>
      </c>
      <c r="E473" s="69">
        <v>2</v>
      </c>
      <c r="F473" s="69">
        <v>0</v>
      </c>
      <c r="G473" s="69">
        <v>1</v>
      </c>
      <c r="H473" s="69">
        <v>0</v>
      </c>
      <c r="I473" s="69">
        <v>0</v>
      </c>
      <c r="J473" s="69">
        <v>0</v>
      </c>
      <c r="K473" s="69">
        <v>1</v>
      </c>
      <c r="L473" s="69">
        <v>0</v>
      </c>
      <c r="M473" s="69">
        <v>0</v>
      </c>
      <c r="N473" s="69">
        <v>0</v>
      </c>
      <c r="O473" s="69">
        <v>1</v>
      </c>
      <c r="P473" s="69">
        <v>0</v>
      </c>
      <c r="Q473" s="69">
        <v>0</v>
      </c>
      <c r="R473" s="69">
        <v>0</v>
      </c>
      <c r="S473" s="69">
        <v>0</v>
      </c>
      <c r="T473" s="69">
        <v>0</v>
      </c>
      <c r="U473" s="69">
        <v>0</v>
      </c>
      <c r="V473" s="69">
        <v>1</v>
      </c>
      <c r="W473" s="69">
        <v>0.5</v>
      </c>
      <c r="X473" s="69">
        <v>0.5</v>
      </c>
      <c r="Y473" s="69">
        <v>0.5</v>
      </c>
      <c r="Z473" s="69">
        <v>16.7</v>
      </c>
    </row>
    <row r="474" spans="1:26" ht="17" x14ac:dyDescent="0.2">
      <c r="A474" s="13" t="s">
        <v>571</v>
      </c>
      <c r="B474" s="69">
        <v>2</v>
      </c>
      <c r="C474" s="69">
        <v>1</v>
      </c>
      <c r="D474" s="69">
        <v>2</v>
      </c>
      <c r="E474" s="69">
        <v>2</v>
      </c>
      <c r="F474" s="69">
        <v>0</v>
      </c>
      <c r="G474" s="69">
        <v>1</v>
      </c>
      <c r="H474" s="69">
        <v>0</v>
      </c>
      <c r="I474" s="69">
        <v>0</v>
      </c>
      <c r="J474" s="69">
        <v>0</v>
      </c>
      <c r="K474" s="69">
        <v>0</v>
      </c>
      <c r="L474" s="69">
        <v>0</v>
      </c>
      <c r="M474" s="69">
        <v>0</v>
      </c>
      <c r="N474" s="69">
        <v>0</v>
      </c>
      <c r="O474" s="69">
        <v>0</v>
      </c>
      <c r="P474" s="69">
        <v>0</v>
      </c>
      <c r="Q474" s="69">
        <v>0</v>
      </c>
      <c r="R474" s="69">
        <v>0</v>
      </c>
      <c r="S474" s="69">
        <v>0</v>
      </c>
      <c r="T474" s="69">
        <v>0</v>
      </c>
      <c r="U474" s="69">
        <v>0</v>
      </c>
      <c r="V474" s="69">
        <v>1</v>
      </c>
      <c r="W474" s="69">
        <v>0.5</v>
      </c>
      <c r="X474" s="69">
        <v>0.5</v>
      </c>
      <c r="Y474" s="69">
        <v>0.5</v>
      </c>
      <c r="Z474" s="69">
        <v>50</v>
      </c>
    </row>
    <row r="475" spans="1:26" ht="17" x14ac:dyDescent="0.2">
      <c r="A475" s="13" t="s">
        <v>311</v>
      </c>
      <c r="B475" s="69">
        <v>7</v>
      </c>
      <c r="C475" s="69">
        <v>0</v>
      </c>
      <c r="D475" s="69">
        <v>2</v>
      </c>
      <c r="E475" s="69">
        <v>2</v>
      </c>
      <c r="F475" s="69">
        <v>1</v>
      </c>
      <c r="G475" s="69">
        <v>1</v>
      </c>
      <c r="H475" s="69">
        <v>0</v>
      </c>
      <c r="I475" s="69">
        <v>0</v>
      </c>
      <c r="J475" s="69">
        <v>0</v>
      </c>
      <c r="K475" s="69">
        <v>0</v>
      </c>
      <c r="L475" s="69">
        <v>0</v>
      </c>
      <c r="M475" s="69">
        <v>0</v>
      </c>
      <c r="N475" s="69">
        <v>0</v>
      </c>
      <c r="O475" s="69">
        <v>0</v>
      </c>
      <c r="P475" s="69">
        <v>0</v>
      </c>
      <c r="Q475" s="69">
        <v>0</v>
      </c>
      <c r="R475" s="69">
        <v>0</v>
      </c>
      <c r="S475" s="69">
        <v>0</v>
      </c>
      <c r="T475" s="69">
        <v>0</v>
      </c>
      <c r="U475" s="69">
        <v>0</v>
      </c>
      <c r="V475" s="69">
        <v>1</v>
      </c>
      <c r="W475" s="69">
        <v>0.5</v>
      </c>
      <c r="X475" s="69">
        <v>0.5</v>
      </c>
      <c r="Y475" s="69">
        <v>0.5</v>
      </c>
      <c r="Z475" s="69">
        <v>14.3</v>
      </c>
    </row>
    <row r="476" spans="1:26" ht="17" x14ac:dyDescent="0.2">
      <c r="A476" s="13" t="s">
        <v>690</v>
      </c>
      <c r="B476" s="69">
        <v>8</v>
      </c>
      <c r="C476" s="69">
        <v>0</v>
      </c>
      <c r="D476" s="69">
        <v>2</v>
      </c>
      <c r="E476" s="69">
        <v>1</v>
      </c>
      <c r="F476" s="69">
        <v>0</v>
      </c>
      <c r="G476" s="69">
        <v>0</v>
      </c>
      <c r="H476" s="69">
        <v>0</v>
      </c>
      <c r="I476" s="69">
        <v>0</v>
      </c>
      <c r="J476" s="69">
        <v>0</v>
      </c>
      <c r="K476" s="69">
        <v>0</v>
      </c>
      <c r="L476" s="69">
        <v>0</v>
      </c>
      <c r="M476" s="69">
        <v>0</v>
      </c>
      <c r="N476" s="69">
        <v>0</v>
      </c>
      <c r="O476" s="69">
        <v>0</v>
      </c>
      <c r="P476" s="69">
        <v>0</v>
      </c>
      <c r="Q476" s="69">
        <v>0</v>
      </c>
      <c r="R476" s="69">
        <v>1</v>
      </c>
      <c r="S476" s="69">
        <v>0</v>
      </c>
      <c r="T476" s="69">
        <v>0</v>
      </c>
      <c r="U476" s="69">
        <v>0</v>
      </c>
      <c r="V476" s="69">
        <v>0</v>
      </c>
      <c r="W476" s="69">
        <v>0</v>
      </c>
      <c r="X476" s="69">
        <v>0</v>
      </c>
      <c r="Y476" s="69">
        <v>0</v>
      </c>
      <c r="Z476" s="69">
        <v>0</v>
      </c>
    </row>
    <row r="477" spans="1:26" ht="17" x14ac:dyDescent="0.2">
      <c r="A477" s="13" t="s">
        <v>439</v>
      </c>
      <c r="B477" s="69">
        <v>5</v>
      </c>
      <c r="C477" s="69">
        <v>0</v>
      </c>
      <c r="D477" s="69">
        <v>2</v>
      </c>
      <c r="E477" s="69">
        <v>1</v>
      </c>
      <c r="F477" s="69">
        <v>0</v>
      </c>
      <c r="G477" s="69">
        <v>0</v>
      </c>
      <c r="H477" s="69">
        <v>0</v>
      </c>
      <c r="I477" s="69">
        <v>0</v>
      </c>
      <c r="J477" s="69">
        <v>0</v>
      </c>
      <c r="K477" s="69">
        <v>0</v>
      </c>
      <c r="L477" s="69">
        <v>0</v>
      </c>
      <c r="M477" s="69">
        <v>0</v>
      </c>
      <c r="N477" s="69">
        <v>0</v>
      </c>
      <c r="O477" s="69">
        <v>1</v>
      </c>
      <c r="P477" s="69">
        <v>0</v>
      </c>
      <c r="Q477" s="69">
        <v>0</v>
      </c>
      <c r="R477" s="69">
        <v>1</v>
      </c>
      <c r="S477" s="69">
        <v>0</v>
      </c>
      <c r="T477" s="69">
        <v>0</v>
      </c>
      <c r="U477" s="69">
        <v>0</v>
      </c>
      <c r="V477" s="69">
        <v>0</v>
      </c>
      <c r="W477" s="69">
        <v>0</v>
      </c>
      <c r="X477" s="69">
        <v>0</v>
      </c>
      <c r="Y477" s="69">
        <v>0</v>
      </c>
      <c r="Z477" s="69">
        <v>0</v>
      </c>
    </row>
    <row r="478" spans="1:26" ht="17" x14ac:dyDescent="0.2">
      <c r="A478" s="13" t="s">
        <v>617</v>
      </c>
      <c r="B478" s="69">
        <v>1</v>
      </c>
      <c r="C478" s="69">
        <v>1</v>
      </c>
      <c r="D478" s="69">
        <v>2</v>
      </c>
      <c r="E478" s="69">
        <v>1</v>
      </c>
      <c r="F478" s="69">
        <v>0</v>
      </c>
      <c r="G478" s="69">
        <v>0</v>
      </c>
      <c r="H478" s="69">
        <v>0</v>
      </c>
      <c r="I478" s="69">
        <v>0</v>
      </c>
      <c r="J478" s="69">
        <v>0</v>
      </c>
      <c r="K478" s="69">
        <v>0</v>
      </c>
      <c r="L478" s="69">
        <v>1</v>
      </c>
      <c r="M478" s="69">
        <v>0</v>
      </c>
      <c r="N478" s="69">
        <v>0</v>
      </c>
      <c r="O478" s="69">
        <v>0</v>
      </c>
      <c r="P478" s="69">
        <v>0</v>
      </c>
      <c r="Q478" s="69">
        <v>0</v>
      </c>
      <c r="R478" s="69">
        <v>0</v>
      </c>
      <c r="S478" s="69">
        <v>0</v>
      </c>
      <c r="T478" s="69">
        <v>0</v>
      </c>
      <c r="U478" s="69">
        <v>0</v>
      </c>
      <c r="V478" s="69">
        <v>0</v>
      </c>
      <c r="W478" s="69">
        <v>0</v>
      </c>
      <c r="X478" s="69">
        <v>0.5</v>
      </c>
      <c r="Y478" s="69">
        <v>0</v>
      </c>
      <c r="Z478" s="69">
        <v>0</v>
      </c>
    </row>
    <row r="479" spans="1:26" ht="17" x14ac:dyDescent="0.2">
      <c r="A479" s="13" t="s">
        <v>563</v>
      </c>
      <c r="B479" s="69">
        <v>2</v>
      </c>
      <c r="C479" s="69">
        <v>0</v>
      </c>
      <c r="D479" s="69">
        <v>2</v>
      </c>
      <c r="E479" s="69">
        <v>1</v>
      </c>
      <c r="F479" s="69">
        <v>0</v>
      </c>
      <c r="G479" s="69">
        <v>0</v>
      </c>
      <c r="H479" s="69">
        <v>0</v>
      </c>
      <c r="I479" s="69">
        <v>0</v>
      </c>
      <c r="J479" s="69">
        <v>0</v>
      </c>
      <c r="K479" s="69">
        <v>0</v>
      </c>
      <c r="L479" s="69">
        <v>1</v>
      </c>
      <c r="M479" s="69">
        <v>1</v>
      </c>
      <c r="N479" s="69">
        <v>0</v>
      </c>
      <c r="O479" s="69">
        <v>0</v>
      </c>
      <c r="P479" s="69">
        <v>0</v>
      </c>
      <c r="Q479" s="69">
        <v>0</v>
      </c>
      <c r="R479" s="69">
        <v>0</v>
      </c>
      <c r="S479" s="69">
        <v>0</v>
      </c>
      <c r="T479" s="69">
        <v>0</v>
      </c>
      <c r="U479" s="69">
        <v>0</v>
      </c>
      <c r="V479" s="69">
        <v>0</v>
      </c>
      <c r="W479" s="69">
        <v>0</v>
      </c>
      <c r="X479" s="69">
        <v>0.5</v>
      </c>
      <c r="Y479" s="69">
        <v>0</v>
      </c>
      <c r="Z479" s="69">
        <v>0</v>
      </c>
    </row>
    <row r="480" spans="1:26" ht="17" x14ac:dyDescent="0.2">
      <c r="A480" s="13" t="s">
        <v>425</v>
      </c>
      <c r="B480" s="69">
        <v>6</v>
      </c>
      <c r="C480" s="69">
        <v>0</v>
      </c>
      <c r="D480" s="69">
        <v>1</v>
      </c>
      <c r="E480" s="69">
        <v>1</v>
      </c>
      <c r="F480" s="69">
        <v>0</v>
      </c>
      <c r="G480" s="69">
        <v>0</v>
      </c>
      <c r="H480" s="69">
        <v>0</v>
      </c>
      <c r="I480" s="69">
        <v>0</v>
      </c>
      <c r="J480" s="69">
        <v>0</v>
      </c>
      <c r="K480" s="69">
        <v>0</v>
      </c>
      <c r="L480" s="69">
        <v>0</v>
      </c>
      <c r="M480" s="69">
        <v>0</v>
      </c>
      <c r="N480" s="69">
        <v>0</v>
      </c>
      <c r="O480" s="69">
        <v>0</v>
      </c>
      <c r="P480" s="69">
        <v>0</v>
      </c>
      <c r="Q480" s="69">
        <v>0</v>
      </c>
      <c r="R480" s="69">
        <v>0</v>
      </c>
      <c r="S480" s="69">
        <v>0</v>
      </c>
      <c r="T480" s="69">
        <v>0</v>
      </c>
      <c r="U480" s="69">
        <v>0</v>
      </c>
      <c r="V480" s="69">
        <v>0</v>
      </c>
      <c r="W480" s="69">
        <v>0</v>
      </c>
      <c r="X480" s="69">
        <v>0</v>
      </c>
      <c r="Y480" s="69">
        <v>0</v>
      </c>
      <c r="Z480" s="69">
        <v>0</v>
      </c>
    </row>
    <row r="481" spans="1:26" ht="17" x14ac:dyDescent="0.2">
      <c r="A481" s="13" t="s">
        <v>740</v>
      </c>
      <c r="B481" s="69">
        <v>1</v>
      </c>
      <c r="C481" s="69">
        <v>0</v>
      </c>
      <c r="D481" s="69">
        <v>1</v>
      </c>
      <c r="E481" s="69">
        <v>1</v>
      </c>
      <c r="F481" s="69">
        <v>0</v>
      </c>
      <c r="G481" s="69">
        <v>0</v>
      </c>
      <c r="H481" s="69">
        <v>0</v>
      </c>
      <c r="I481" s="69">
        <v>0</v>
      </c>
      <c r="J481" s="69">
        <v>0</v>
      </c>
      <c r="K481" s="69">
        <v>0</v>
      </c>
      <c r="L481" s="69">
        <v>0</v>
      </c>
      <c r="M481" s="69">
        <v>0</v>
      </c>
      <c r="N481" s="69">
        <v>0</v>
      </c>
      <c r="O481" s="69">
        <v>0</v>
      </c>
      <c r="P481" s="69">
        <v>0</v>
      </c>
      <c r="Q481" s="69">
        <v>0</v>
      </c>
      <c r="R481" s="69">
        <v>0</v>
      </c>
      <c r="S481" s="69">
        <v>0</v>
      </c>
      <c r="T481" s="69">
        <v>0</v>
      </c>
      <c r="U481" s="69">
        <v>0</v>
      </c>
      <c r="V481" s="69">
        <v>0</v>
      </c>
      <c r="W481" s="69">
        <v>0</v>
      </c>
      <c r="X481" s="69">
        <v>0</v>
      </c>
      <c r="Y481" s="69">
        <v>0</v>
      </c>
      <c r="Z481" s="69">
        <v>0</v>
      </c>
    </row>
    <row r="482" spans="1:26" ht="17" x14ac:dyDescent="0.2">
      <c r="A482" s="13" t="s">
        <v>436</v>
      </c>
      <c r="B482" s="69">
        <v>1</v>
      </c>
      <c r="C482" s="69">
        <v>0</v>
      </c>
      <c r="D482" s="69">
        <v>1</v>
      </c>
      <c r="E482" s="69">
        <v>1</v>
      </c>
      <c r="F482" s="69">
        <v>0</v>
      </c>
      <c r="G482" s="69">
        <v>0</v>
      </c>
      <c r="H482" s="69">
        <v>0</v>
      </c>
      <c r="I482" s="69">
        <v>0</v>
      </c>
      <c r="J482" s="69">
        <v>0</v>
      </c>
      <c r="K482" s="69">
        <v>0</v>
      </c>
      <c r="L482" s="69">
        <v>0</v>
      </c>
      <c r="M482" s="69">
        <v>0</v>
      </c>
      <c r="N482" s="69">
        <v>0</v>
      </c>
      <c r="O482" s="69">
        <v>1</v>
      </c>
      <c r="P482" s="69">
        <v>0</v>
      </c>
      <c r="Q482" s="69">
        <v>0</v>
      </c>
      <c r="R482" s="69">
        <v>0</v>
      </c>
      <c r="S482" s="69">
        <v>0</v>
      </c>
      <c r="T482" s="69">
        <v>0</v>
      </c>
      <c r="U482" s="69">
        <v>0</v>
      </c>
      <c r="V482" s="69">
        <v>0</v>
      </c>
      <c r="W482" s="69">
        <v>0</v>
      </c>
      <c r="X482" s="69">
        <v>0</v>
      </c>
      <c r="Y482" s="69">
        <v>0</v>
      </c>
      <c r="Z482" s="69">
        <v>0</v>
      </c>
    </row>
    <row r="483" spans="1:26" ht="17" x14ac:dyDescent="0.2">
      <c r="A483" s="13" t="s">
        <v>486</v>
      </c>
      <c r="B483" s="69">
        <v>9</v>
      </c>
      <c r="C483" s="69">
        <v>0</v>
      </c>
      <c r="D483" s="69">
        <v>1</v>
      </c>
      <c r="E483" s="69">
        <v>1</v>
      </c>
      <c r="F483" s="69">
        <v>0</v>
      </c>
      <c r="G483" s="69">
        <v>0</v>
      </c>
      <c r="H483" s="69">
        <v>0</v>
      </c>
      <c r="I483" s="69">
        <v>0</v>
      </c>
      <c r="J483" s="69">
        <v>0</v>
      </c>
      <c r="K483" s="69">
        <v>0</v>
      </c>
      <c r="L483" s="69">
        <v>0</v>
      </c>
      <c r="M483" s="69">
        <v>0</v>
      </c>
      <c r="N483" s="69">
        <v>0</v>
      </c>
      <c r="O483" s="69">
        <v>0</v>
      </c>
      <c r="P483" s="69">
        <v>0</v>
      </c>
      <c r="Q483" s="69">
        <v>0</v>
      </c>
      <c r="R483" s="69">
        <v>0</v>
      </c>
      <c r="S483" s="69">
        <v>0</v>
      </c>
      <c r="T483" s="69">
        <v>0</v>
      </c>
      <c r="U483" s="69">
        <v>0</v>
      </c>
      <c r="V483" s="69">
        <v>0</v>
      </c>
      <c r="W483" s="69">
        <v>0</v>
      </c>
      <c r="X483" s="69">
        <v>0</v>
      </c>
      <c r="Y483" s="69">
        <v>0</v>
      </c>
      <c r="Z483" s="69">
        <v>0</v>
      </c>
    </row>
    <row r="484" spans="1:26" ht="17" x14ac:dyDescent="0.2">
      <c r="A484" s="68" t="s">
        <v>27</v>
      </c>
      <c r="B484" s="68" t="s">
        <v>28</v>
      </c>
      <c r="C484" s="68" t="s">
        <v>29</v>
      </c>
      <c r="D484" s="68" t="s">
        <v>168</v>
      </c>
      <c r="E484" s="68" t="s">
        <v>25</v>
      </c>
      <c r="F484" s="68" t="s">
        <v>23</v>
      </c>
      <c r="G484" s="68" t="s">
        <v>30</v>
      </c>
      <c r="H484" s="68" t="s">
        <v>10</v>
      </c>
      <c r="I484" s="68" t="s">
        <v>11</v>
      </c>
      <c r="J484" s="68" t="s">
        <v>1</v>
      </c>
      <c r="K484" s="68" t="s">
        <v>2</v>
      </c>
      <c r="L484" s="68" t="s">
        <v>31</v>
      </c>
      <c r="M484" s="68" t="s">
        <v>32</v>
      </c>
      <c r="N484" s="68" t="s">
        <v>33</v>
      </c>
      <c r="O484" s="68" t="s">
        <v>34</v>
      </c>
      <c r="P484" s="68" t="s">
        <v>3</v>
      </c>
      <c r="Q484" s="68" t="s">
        <v>35</v>
      </c>
      <c r="R484" s="68" t="s">
        <v>36</v>
      </c>
      <c r="S484" s="68" t="s">
        <v>37</v>
      </c>
      <c r="T484" s="68" t="s">
        <v>38</v>
      </c>
      <c r="U484" s="68" t="s">
        <v>39</v>
      </c>
      <c r="V484" s="68" t="s">
        <v>169</v>
      </c>
      <c r="W484" s="68" t="s">
        <v>0</v>
      </c>
      <c r="X484" s="68" t="s">
        <v>40</v>
      </c>
      <c r="Y484" s="68" t="s">
        <v>41</v>
      </c>
      <c r="Z484" s="68" t="s">
        <v>170</v>
      </c>
    </row>
    <row r="485" spans="1:26" ht="17" x14ac:dyDescent="0.2">
      <c r="A485" s="13" t="s">
        <v>458</v>
      </c>
      <c r="B485" s="69">
        <v>6</v>
      </c>
      <c r="C485" s="69">
        <v>0</v>
      </c>
      <c r="D485" s="69">
        <v>1</v>
      </c>
      <c r="E485" s="69">
        <v>1</v>
      </c>
      <c r="F485" s="69">
        <v>0</v>
      </c>
      <c r="G485" s="69">
        <v>0</v>
      </c>
      <c r="H485" s="69">
        <v>0</v>
      </c>
      <c r="I485" s="69">
        <v>0</v>
      </c>
      <c r="J485" s="69">
        <v>0</v>
      </c>
      <c r="K485" s="69">
        <v>0</v>
      </c>
      <c r="L485" s="69">
        <v>0</v>
      </c>
      <c r="M485" s="69">
        <v>0</v>
      </c>
      <c r="N485" s="69">
        <v>0</v>
      </c>
      <c r="O485" s="69">
        <v>0</v>
      </c>
      <c r="P485" s="69">
        <v>0</v>
      </c>
      <c r="Q485" s="69">
        <v>0</v>
      </c>
      <c r="R485" s="69">
        <v>0</v>
      </c>
      <c r="S485" s="69">
        <v>0</v>
      </c>
      <c r="T485" s="69">
        <v>0</v>
      </c>
      <c r="U485" s="69">
        <v>0</v>
      </c>
      <c r="V485" s="69">
        <v>0</v>
      </c>
      <c r="W485" s="69">
        <v>0</v>
      </c>
      <c r="X485" s="69">
        <v>0</v>
      </c>
      <c r="Y485" s="69">
        <v>0</v>
      </c>
      <c r="Z485" s="69">
        <v>0</v>
      </c>
    </row>
    <row r="486" spans="1:26" ht="17" x14ac:dyDescent="0.2">
      <c r="A486" s="13" t="s">
        <v>703</v>
      </c>
      <c r="B486" s="69">
        <v>3</v>
      </c>
      <c r="C486" s="69">
        <v>0</v>
      </c>
      <c r="D486" s="69">
        <v>1</v>
      </c>
      <c r="E486" s="69">
        <v>1</v>
      </c>
      <c r="F486" s="69">
        <v>0</v>
      </c>
      <c r="G486" s="69">
        <v>0</v>
      </c>
      <c r="H486" s="69">
        <v>0</v>
      </c>
      <c r="I486" s="69">
        <v>0</v>
      </c>
      <c r="J486" s="69">
        <v>0</v>
      </c>
      <c r="K486" s="69">
        <v>0</v>
      </c>
      <c r="L486" s="69">
        <v>0</v>
      </c>
      <c r="M486" s="69">
        <v>0</v>
      </c>
      <c r="N486" s="69">
        <v>0</v>
      </c>
      <c r="O486" s="69">
        <v>1</v>
      </c>
      <c r="P486" s="69">
        <v>0</v>
      </c>
      <c r="Q486" s="69">
        <v>0</v>
      </c>
      <c r="R486" s="69">
        <v>0</v>
      </c>
      <c r="S486" s="69">
        <v>0</v>
      </c>
      <c r="T486" s="69">
        <v>0</v>
      </c>
      <c r="U486" s="69">
        <v>0</v>
      </c>
      <c r="V486" s="69">
        <v>0</v>
      </c>
      <c r="W486" s="69">
        <v>0</v>
      </c>
      <c r="X486" s="69">
        <v>0</v>
      </c>
      <c r="Y486" s="69">
        <v>0</v>
      </c>
      <c r="Z486" s="69">
        <v>0</v>
      </c>
    </row>
    <row r="487" spans="1:26" ht="17" x14ac:dyDescent="0.2">
      <c r="A487" s="13" t="s">
        <v>593</v>
      </c>
      <c r="B487" s="69">
        <v>4</v>
      </c>
      <c r="C487" s="69">
        <v>1</v>
      </c>
      <c r="D487" s="69">
        <v>1</v>
      </c>
      <c r="E487" s="69">
        <v>1</v>
      </c>
      <c r="F487" s="69">
        <v>0</v>
      </c>
      <c r="G487" s="69">
        <v>0</v>
      </c>
      <c r="H487" s="69">
        <v>0</v>
      </c>
      <c r="I487" s="69">
        <v>0</v>
      </c>
      <c r="J487" s="69">
        <v>0</v>
      </c>
      <c r="K487" s="69">
        <v>0</v>
      </c>
      <c r="L487" s="69">
        <v>0</v>
      </c>
      <c r="M487" s="69">
        <v>0</v>
      </c>
      <c r="N487" s="69">
        <v>0</v>
      </c>
      <c r="O487" s="69">
        <v>0</v>
      </c>
      <c r="P487" s="69">
        <v>0</v>
      </c>
      <c r="Q487" s="69">
        <v>0</v>
      </c>
      <c r="R487" s="69">
        <v>0</v>
      </c>
      <c r="S487" s="69">
        <v>0</v>
      </c>
      <c r="T487" s="69">
        <v>0</v>
      </c>
      <c r="U487" s="69">
        <v>0</v>
      </c>
      <c r="V487" s="69">
        <v>0</v>
      </c>
      <c r="W487" s="69">
        <v>0</v>
      </c>
      <c r="X487" s="69">
        <v>0</v>
      </c>
      <c r="Y487" s="69">
        <v>0</v>
      </c>
      <c r="Z487" s="69">
        <v>0</v>
      </c>
    </row>
    <row r="488" spans="1:26" ht="17" x14ac:dyDescent="0.2">
      <c r="A488" s="13" t="s">
        <v>105</v>
      </c>
      <c r="B488" s="69">
        <v>6</v>
      </c>
      <c r="C488" s="69">
        <v>0</v>
      </c>
      <c r="D488" s="69">
        <v>1</v>
      </c>
      <c r="E488" s="69">
        <v>1</v>
      </c>
      <c r="F488" s="69">
        <v>0</v>
      </c>
      <c r="G488" s="69">
        <v>0</v>
      </c>
      <c r="H488" s="69">
        <v>0</v>
      </c>
      <c r="I488" s="69">
        <v>0</v>
      </c>
      <c r="J488" s="69">
        <v>0</v>
      </c>
      <c r="K488" s="69">
        <v>0</v>
      </c>
      <c r="L488" s="69">
        <v>0</v>
      </c>
      <c r="M488" s="69">
        <v>0</v>
      </c>
      <c r="N488" s="69">
        <v>0</v>
      </c>
      <c r="O488" s="69">
        <v>0</v>
      </c>
      <c r="P488" s="69">
        <v>0</v>
      </c>
      <c r="Q488" s="69">
        <v>0</v>
      </c>
      <c r="R488" s="69">
        <v>0</v>
      </c>
      <c r="S488" s="69">
        <v>0</v>
      </c>
      <c r="T488" s="69">
        <v>0</v>
      </c>
      <c r="U488" s="69">
        <v>0</v>
      </c>
      <c r="V488" s="69">
        <v>0</v>
      </c>
      <c r="W488" s="69">
        <v>0</v>
      </c>
      <c r="X488" s="69">
        <v>0</v>
      </c>
      <c r="Y488" s="69">
        <v>0</v>
      </c>
      <c r="Z488" s="69">
        <v>0</v>
      </c>
    </row>
    <row r="489" spans="1:26" ht="17" x14ac:dyDescent="0.2">
      <c r="A489" s="13" t="s">
        <v>117</v>
      </c>
      <c r="B489" s="69">
        <v>4</v>
      </c>
      <c r="C489" s="69">
        <v>0</v>
      </c>
      <c r="D489" s="69">
        <v>1</v>
      </c>
      <c r="E489" s="69">
        <v>1</v>
      </c>
      <c r="F489" s="69">
        <v>0</v>
      </c>
      <c r="G489" s="69">
        <v>0</v>
      </c>
      <c r="H489" s="69">
        <v>0</v>
      </c>
      <c r="I489" s="69">
        <v>0</v>
      </c>
      <c r="J489" s="69">
        <v>0</v>
      </c>
      <c r="K489" s="69">
        <v>0</v>
      </c>
      <c r="L489" s="69">
        <v>0</v>
      </c>
      <c r="M489" s="69">
        <v>0</v>
      </c>
      <c r="N489" s="69">
        <v>0</v>
      </c>
      <c r="O489" s="69">
        <v>1</v>
      </c>
      <c r="P489" s="69">
        <v>0</v>
      </c>
      <c r="Q489" s="69">
        <v>0</v>
      </c>
      <c r="R489" s="69">
        <v>0</v>
      </c>
      <c r="S489" s="69">
        <v>0</v>
      </c>
      <c r="T489" s="69">
        <v>0</v>
      </c>
      <c r="U489" s="69">
        <v>0</v>
      </c>
      <c r="V489" s="69">
        <v>0</v>
      </c>
      <c r="W489" s="69">
        <v>0</v>
      </c>
      <c r="X489" s="69">
        <v>0</v>
      </c>
      <c r="Y489" s="69">
        <v>0</v>
      </c>
      <c r="Z489" s="69">
        <v>0</v>
      </c>
    </row>
    <row r="490" spans="1:26" ht="17" x14ac:dyDescent="0.2">
      <c r="A490" s="13" t="s">
        <v>678</v>
      </c>
      <c r="B490" s="69">
        <v>1</v>
      </c>
      <c r="C490" s="69">
        <v>0</v>
      </c>
      <c r="D490" s="69">
        <v>1</v>
      </c>
      <c r="E490" s="69">
        <v>1</v>
      </c>
      <c r="F490" s="69">
        <v>0</v>
      </c>
      <c r="G490" s="69">
        <v>1</v>
      </c>
      <c r="H490" s="69">
        <v>0</v>
      </c>
      <c r="I490" s="69">
        <v>0</v>
      </c>
      <c r="J490" s="69">
        <v>0</v>
      </c>
      <c r="K490" s="69">
        <v>0</v>
      </c>
      <c r="L490" s="69">
        <v>0</v>
      </c>
      <c r="M490" s="69">
        <v>0</v>
      </c>
      <c r="N490" s="69">
        <v>0</v>
      </c>
      <c r="O490" s="69">
        <v>0</v>
      </c>
      <c r="P490" s="69">
        <v>0</v>
      </c>
      <c r="Q490" s="69">
        <v>0</v>
      </c>
      <c r="R490" s="69">
        <v>0</v>
      </c>
      <c r="S490" s="69">
        <v>0</v>
      </c>
      <c r="T490" s="69">
        <v>0</v>
      </c>
      <c r="U490" s="69">
        <v>0</v>
      </c>
      <c r="V490" s="69">
        <v>1</v>
      </c>
      <c r="W490" s="69">
        <v>1</v>
      </c>
      <c r="X490" s="69">
        <v>1</v>
      </c>
      <c r="Y490" s="69">
        <v>1</v>
      </c>
      <c r="Z490" s="69">
        <v>100</v>
      </c>
    </row>
    <row r="491" spans="1:26" ht="17" x14ac:dyDescent="0.2">
      <c r="A491" s="13" t="s">
        <v>741</v>
      </c>
      <c r="B491" s="69">
        <v>1</v>
      </c>
      <c r="C491" s="69">
        <v>0</v>
      </c>
      <c r="D491" s="69">
        <v>1</v>
      </c>
      <c r="E491" s="69">
        <v>1</v>
      </c>
      <c r="F491" s="69">
        <v>0</v>
      </c>
      <c r="G491" s="69">
        <v>0</v>
      </c>
      <c r="H491" s="69">
        <v>0</v>
      </c>
      <c r="I491" s="69">
        <v>0</v>
      </c>
      <c r="J491" s="69">
        <v>0</v>
      </c>
      <c r="K491" s="69">
        <v>0</v>
      </c>
      <c r="L491" s="69">
        <v>0</v>
      </c>
      <c r="M491" s="69">
        <v>0</v>
      </c>
      <c r="N491" s="69">
        <v>0</v>
      </c>
      <c r="O491" s="69">
        <v>0</v>
      </c>
      <c r="P491" s="69">
        <v>0</v>
      </c>
      <c r="Q491" s="69">
        <v>0</v>
      </c>
      <c r="R491" s="69">
        <v>0</v>
      </c>
      <c r="S491" s="69">
        <v>0</v>
      </c>
      <c r="T491" s="69">
        <v>0</v>
      </c>
      <c r="U491" s="69">
        <v>0</v>
      </c>
      <c r="V491" s="69">
        <v>0</v>
      </c>
      <c r="W491" s="69">
        <v>0</v>
      </c>
      <c r="X491" s="69">
        <v>0</v>
      </c>
      <c r="Y491" s="69">
        <v>0</v>
      </c>
      <c r="Z491" s="69">
        <v>0</v>
      </c>
    </row>
    <row r="492" spans="1:26" ht="17" x14ac:dyDescent="0.2">
      <c r="A492" s="13" t="s">
        <v>623</v>
      </c>
      <c r="B492" s="69">
        <v>1</v>
      </c>
      <c r="C492" s="69">
        <v>0</v>
      </c>
      <c r="D492" s="69">
        <v>1</v>
      </c>
      <c r="E492" s="69">
        <v>1</v>
      </c>
      <c r="F492" s="69">
        <v>0</v>
      </c>
      <c r="G492" s="69">
        <v>0</v>
      </c>
      <c r="H492" s="69">
        <v>0</v>
      </c>
      <c r="I492" s="69">
        <v>0</v>
      </c>
      <c r="J492" s="69">
        <v>0</v>
      </c>
      <c r="K492" s="69">
        <v>0</v>
      </c>
      <c r="L492" s="69">
        <v>0</v>
      </c>
      <c r="M492" s="69">
        <v>0</v>
      </c>
      <c r="N492" s="69">
        <v>0</v>
      </c>
      <c r="O492" s="69">
        <v>0</v>
      </c>
      <c r="P492" s="69">
        <v>0</v>
      </c>
      <c r="Q492" s="69">
        <v>0</v>
      </c>
      <c r="R492" s="69">
        <v>0</v>
      </c>
      <c r="S492" s="69">
        <v>0</v>
      </c>
      <c r="T492" s="69">
        <v>0</v>
      </c>
      <c r="U492" s="69">
        <v>0</v>
      </c>
      <c r="V492" s="69">
        <v>0</v>
      </c>
      <c r="W492" s="69">
        <v>0</v>
      </c>
      <c r="X492" s="69">
        <v>0</v>
      </c>
      <c r="Y492" s="69">
        <v>0</v>
      </c>
      <c r="Z492" s="69">
        <v>0</v>
      </c>
    </row>
    <row r="493" spans="1:26" ht="17" x14ac:dyDescent="0.2">
      <c r="A493" s="13" t="s">
        <v>656</v>
      </c>
      <c r="B493" s="69">
        <v>8</v>
      </c>
      <c r="C493" s="69">
        <v>0</v>
      </c>
      <c r="D493" s="69">
        <v>1</v>
      </c>
      <c r="E493" s="69">
        <v>1</v>
      </c>
      <c r="F493" s="69">
        <v>0</v>
      </c>
      <c r="G493" s="69">
        <v>0</v>
      </c>
      <c r="H493" s="69">
        <v>0</v>
      </c>
      <c r="I493" s="69">
        <v>0</v>
      </c>
      <c r="J493" s="69">
        <v>0</v>
      </c>
      <c r="K493" s="69">
        <v>0</v>
      </c>
      <c r="L493" s="69">
        <v>0</v>
      </c>
      <c r="M493" s="69">
        <v>0</v>
      </c>
      <c r="N493" s="69">
        <v>0</v>
      </c>
      <c r="O493" s="69">
        <v>0</v>
      </c>
      <c r="P493" s="69">
        <v>0</v>
      </c>
      <c r="Q493" s="69">
        <v>0</v>
      </c>
      <c r="R493" s="69">
        <v>0</v>
      </c>
      <c r="S493" s="69">
        <v>0</v>
      </c>
      <c r="T493" s="69">
        <v>0</v>
      </c>
      <c r="U493" s="69">
        <v>0</v>
      </c>
      <c r="V493" s="69">
        <v>0</v>
      </c>
      <c r="W493" s="69">
        <v>0</v>
      </c>
      <c r="X493" s="69">
        <v>0</v>
      </c>
      <c r="Y493" s="69">
        <v>0</v>
      </c>
      <c r="Z493" s="69">
        <v>0</v>
      </c>
    </row>
    <row r="494" spans="1:26" ht="17" x14ac:dyDescent="0.2">
      <c r="A494" s="13" t="s">
        <v>742</v>
      </c>
      <c r="B494" s="69">
        <v>8</v>
      </c>
      <c r="C494" s="69">
        <v>0</v>
      </c>
      <c r="D494" s="69">
        <v>1</v>
      </c>
      <c r="E494" s="69">
        <v>1</v>
      </c>
      <c r="F494" s="69">
        <v>0</v>
      </c>
      <c r="G494" s="69">
        <v>0</v>
      </c>
      <c r="H494" s="69">
        <v>0</v>
      </c>
      <c r="I494" s="69">
        <v>0</v>
      </c>
      <c r="J494" s="69">
        <v>0</v>
      </c>
      <c r="K494" s="69">
        <v>0</v>
      </c>
      <c r="L494" s="69">
        <v>0</v>
      </c>
      <c r="M494" s="69">
        <v>0</v>
      </c>
      <c r="N494" s="69">
        <v>0</v>
      </c>
      <c r="O494" s="69">
        <v>0</v>
      </c>
      <c r="P494" s="69">
        <v>0</v>
      </c>
      <c r="Q494" s="69">
        <v>0</v>
      </c>
      <c r="R494" s="69">
        <v>0</v>
      </c>
      <c r="S494" s="69">
        <v>0</v>
      </c>
      <c r="T494" s="69">
        <v>0</v>
      </c>
      <c r="U494" s="69">
        <v>0</v>
      </c>
      <c r="V494" s="69">
        <v>0</v>
      </c>
      <c r="W494" s="69">
        <v>0</v>
      </c>
      <c r="X494" s="69">
        <v>0</v>
      </c>
      <c r="Y494" s="69">
        <v>0</v>
      </c>
      <c r="Z494" s="69">
        <v>0</v>
      </c>
    </row>
    <row r="495" spans="1:26" ht="17" x14ac:dyDescent="0.2">
      <c r="A495" s="13" t="s">
        <v>743</v>
      </c>
      <c r="B495" s="69">
        <v>2</v>
      </c>
      <c r="C495" s="69">
        <v>0</v>
      </c>
      <c r="D495" s="69">
        <v>1</v>
      </c>
      <c r="E495" s="69">
        <v>1</v>
      </c>
      <c r="F495" s="69">
        <v>0</v>
      </c>
      <c r="G495" s="69">
        <v>0</v>
      </c>
      <c r="H495" s="69">
        <v>0</v>
      </c>
      <c r="I495" s="69">
        <v>0</v>
      </c>
      <c r="J495" s="69">
        <v>0</v>
      </c>
      <c r="K495" s="69">
        <v>0</v>
      </c>
      <c r="L495" s="69">
        <v>0</v>
      </c>
      <c r="M495" s="69">
        <v>0</v>
      </c>
      <c r="N495" s="69">
        <v>0</v>
      </c>
      <c r="O495" s="69">
        <v>0</v>
      </c>
      <c r="P495" s="69">
        <v>0</v>
      </c>
      <c r="Q495" s="69">
        <v>0</v>
      </c>
      <c r="R495" s="69">
        <v>0</v>
      </c>
      <c r="S495" s="69">
        <v>0</v>
      </c>
      <c r="T495" s="69">
        <v>0</v>
      </c>
      <c r="U495" s="69">
        <v>0</v>
      </c>
      <c r="V495" s="69">
        <v>0</v>
      </c>
      <c r="W495" s="69">
        <v>0</v>
      </c>
      <c r="X495" s="69">
        <v>0</v>
      </c>
      <c r="Y495" s="69">
        <v>0</v>
      </c>
      <c r="Z495" s="69">
        <v>0</v>
      </c>
    </row>
    <row r="496" spans="1:26" ht="17" x14ac:dyDescent="0.2">
      <c r="A496" s="13" t="s">
        <v>744</v>
      </c>
      <c r="B496" s="69">
        <v>1</v>
      </c>
      <c r="C496" s="69">
        <v>0</v>
      </c>
      <c r="D496" s="69">
        <v>1</v>
      </c>
      <c r="E496" s="69">
        <v>1</v>
      </c>
      <c r="F496" s="69">
        <v>0</v>
      </c>
      <c r="G496" s="69">
        <v>0</v>
      </c>
      <c r="H496" s="69">
        <v>0</v>
      </c>
      <c r="I496" s="69">
        <v>0</v>
      </c>
      <c r="J496" s="69">
        <v>0</v>
      </c>
      <c r="K496" s="69">
        <v>0</v>
      </c>
      <c r="L496" s="69">
        <v>0</v>
      </c>
      <c r="M496" s="69">
        <v>0</v>
      </c>
      <c r="N496" s="69">
        <v>0</v>
      </c>
      <c r="O496" s="69">
        <v>0</v>
      </c>
      <c r="P496" s="69">
        <v>0</v>
      </c>
      <c r="Q496" s="69">
        <v>0</v>
      </c>
      <c r="R496" s="69">
        <v>0</v>
      </c>
      <c r="S496" s="69">
        <v>0</v>
      </c>
      <c r="T496" s="69">
        <v>0</v>
      </c>
      <c r="U496" s="69">
        <v>0</v>
      </c>
      <c r="V496" s="69">
        <v>0</v>
      </c>
      <c r="W496" s="69">
        <v>0</v>
      </c>
      <c r="X496" s="69">
        <v>0</v>
      </c>
      <c r="Y496" s="69">
        <v>0</v>
      </c>
      <c r="Z496" s="69">
        <v>0</v>
      </c>
    </row>
    <row r="497" spans="1:26" ht="17" x14ac:dyDescent="0.2">
      <c r="A497" s="13" t="s">
        <v>156</v>
      </c>
      <c r="B497" s="69">
        <v>6</v>
      </c>
      <c r="C497" s="69">
        <v>0</v>
      </c>
      <c r="D497" s="69">
        <v>1</v>
      </c>
      <c r="E497" s="69">
        <v>1</v>
      </c>
      <c r="F497" s="69">
        <v>0</v>
      </c>
      <c r="G497" s="69">
        <v>0</v>
      </c>
      <c r="H497" s="69">
        <v>0</v>
      </c>
      <c r="I497" s="69">
        <v>0</v>
      </c>
      <c r="J497" s="69">
        <v>0</v>
      </c>
      <c r="K497" s="69">
        <v>0</v>
      </c>
      <c r="L497" s="69">
        <v>0</v>
      </c>
      <c r="M497" s="69">
        <v>0</v>
      </c>
      <c r="N497" s="69">
        <v>0</v>
      </c>
      <c r="O497" s="69">
        <v>1</v>
      </c>
      <c r="P497" s="69">
        <v>0</v>
      </c>
      <c r="Q497" s="69">
        <v>0</v>
      </c>
      <c r="R497" s="69">
        <v>0</v>
      </c>
      <c r="S497" s="69">
        <v>0</v>
      </c>
      <c r="T497" s="69">
        <v>0</v>
      </c>
      <c r="U497" s="69">
        <v>0</v>
      </c>
      <c r="V497" s="69">
        <v>0</v>
      </c>
      <c r="W497" s="69">
        <v>0</v>
      </c>
      <c r="X497" s="69">
        <v>0</v>
      </c>
      <c r="Y497" s="69">
        <v>0</v>
      </c>
      <c r="Z497" s="69">
        <v>0</v>
      </c>
    </row>
    <row r="498" spans="1:26" ht="17" x14ac:dyDescent="0.2">
      <c r="A498" s="13" t="s">
        <v>109</v>
      </c>
      <c r="B498" s="69">
        <v>4</v>
      </c>
      <c r="C498" s="69">
        <v>0</v>
      </c>
      <c r="D498" s="69">
        <v>1</v>
      </c>
      <c r="E498" s="69">
        <v>1</v>
      </c>
      <c r="F498" s="69">
        <v>0</v>
      </c>
      <c r="G498" s="69">
        <v>0</v>
      </c>
      <c r="H498" s="69">
        <v>0</v>
      </c>
      <c r="I498" s="69">
        <v>0</v>
      </c>
      <c r="J498" s="69">
        <v>0</v>
      </c>
      <c r="K498" s="69">
        <v>0</v>
      </c>
      <c r="L498" s="69">
        <v>0</v>
      </c>
      <c r="M498" s="69">
        <v>0</v>
      </c>
      <c r="N498" s="69">
        <v>0</v>
      </c>
      <c r="O498" s="69">
        <v>1</v>
      </c>
      <c r="P498" s="69">
        <v>0</v>
      </c>
      <c r="Q498" s="69">
        <v>0</v>
      </c>
      <c r="R498" s="69">
        <v>0</v>
      </c>
      <c r="S498" s="69">
        <v>0</v>
      </c>
      <c r="T498" s="69">
        <v>0</v>
      </c>
      <c r="U498" s="69">
        <v>0</v>
      </c>
      <c r="V498" s="69">
        <v>0</v>
      </c>
      <c r="W498" s="69">
        <v>0</v>
      </c>
      <c r="X498" s="69">
        <v>0</v>
      </c>
      <c r="Y498" s="69">
        <v>0</v>
      </c>
      <c r="Z498" s="69">
        <v>0</v>
      </c>
    </row>
    <row r="499" spans="1:26" ht="17" x14ac:dyDescent="0.2">
      <c r="A499" s="13" t="s">
        <v>562</v>
      </c>
      <c r="B499" s="69">
        <v>2</v>
      </c>
      <c r="C499" s="69">
        <v>0</v>
      </c>
      <c r="D499" s="69">
        <v>1</v>
      </c>
      <c r="E499" s="69">
        <v>1</v>
      </c>
      <c r="F499" s="69">
        <v>0</v>
      </c>
      <c r="G499" s="69">
        <v>0</v>
      </c>
      <c r="H499" s="69">
        <v>0</v>
      </c>
      <c r="I499" s="69">
        <v>0</v>
      </c>
      <c r="J499" s="69">
        <v>0</v>
      </c>
      <c r="K499" s="69">
        <v>0</v>
      </c>
      <c r="L499" s="69">
        <v>0</v>
      </c>
      <c r="M499" s="69">
        <v>0</v>
      </c>
      <c r="N499" s="69">
        <v>0</v>
      </c>
      <c r="O499" s="69">
        <v>0</v>
      </c>
      <c r="P499" s="69">
        <v>0</v>
      </c>
      <c r="Q499" s="69">
        <v>0</v>
      </c>
      <c r="R499" s="69">
        <v>0</v>
      </c>
      <c r="S499" s="69">
        <v>0</v>
      </c>
      <c r="T499" s="69">
        <v>0</v>
      </c>
      <c r="U499" s="69">
        <v>0</v>
      </c>
      <c r="V499" s="69">
        <v>0</v>
      </c>
      <c r="W499" s="69">
        <v>0</v>
      </c>
      <c r="X499" s="69">
        <v>0</v>
      </c>
      <c r="Y499" s="69">
        <v>0</v>
      </c>
      <c r="Z499" s="69">
        <v>0</v>
      </c>
    </row>
    <row r="500" spans="1:26" ht="17" x14ac:dyDescent="0.2">
      <c r="A500" s="13" t="s">
        <v>463</v>
      </c>
      <c r="B500" s="69">
        <v>4</v>
      </c>
      <c r="C500" s="69">
        <v>0</v>
      </c>
      <c r="D500" s="69">
        <v>1</v>
      </c>
      <c r="E500" s="69">
        <v>1</v>
      </c>
      <c r="F500" s="69">
        <v>0</v>
      </c>
      <c r="G500" s="69">
        <v>0</v>
      </c>
      <c r="H500" s="69">
        <v>0</v>
      </c>
      <c r="I500" s="69">
        <v>0</v>
      </c>
      <c r="J500" s="69">
        <v>0</v>
      </c>
      <c r="K500" s="69">
        <v>0</v>
      </c>
      <c r="L500" s="69">
        <v>0</v>
      </c>
      <c r="M500" s="69">
        <v>0</v>
      </c>
      <c r="N500" s="69">
        <v>0</v>
      </c>
      <c r="O500" s="69">
        <v>1</v>
      </c>
      <c r="P500" s="69">
        <v>0</v>
      </c>
      <c r="Q500" s="69">
        <v>0</v>
      </c>
      <c r="R500" s="69">
        <v>0</v>
      </c>
      <c r="S500" s="69">
        <v>0</v>
      </c>
      <c r="T500" s="69">
        <v>0</v>
      </c>
      <c r="U500" s="69">
        <v>0</v>
      </c>
      <c r="V500" s="69">
        <v>0</v>
      </c>
      <c r="W500" s="69">
        <v>0</v>
      </c>
      <c r="X500" s="69">
        <v>0</v>
      </c>
      <c r="Y500" s="69">
        <v>0</v>
      </c>
      <c r="Z500" s="69">
        <v>0</v>
      </c>
    </row>
    <row r="501" spans="1:26" ht="17" x14ac:dyDescent="0.2">
      <c r="A501" s="13" t="s">
        <v>745</v>
      </c>
      <c r="B501" s="69">
        <v>2</v>
      </c>
      <c r="C501" s="69">
        <v>0</v>
      </c>
      <c r="D501" s="69">
        <v>1</v>
      </c>
      <c r="E501" s="69">
        <v>1</v>
      </c>
      <c r="F501" s="69">
        <v>0</v>
      </c>
      <c r="G501" s="69">
        <v>0</v>
      </c>
      <c r="H501" s="69">
        <v>0</v>
      </c>
      <c r="I501" s="69">
        <v>0</v>
      </c>
      <c r="J501" s="69">
        <v>0</v>
      </c>
      <c r="K501" s="69">
        <v>0</v>
      </c>
      <c r="L501" s="69">
        <v>0</v>
      </c>
      <c r="M501" s="69">
        <v>0</v>
      </c>
      <c r="N501" s="69">
        <v>0</v>
      </c>
      <c r="O501" s="69">
        <v>0</v>
      </c>
      <c r="P501" s="69">
        <v>0</v>
      </c>
      <c r="Q501" s="69">
        <v>0</v>
      </c>
      <c r="R501" s="69">
        <v>0</v>
      </c>
      <c r="S501" s="69">
        <v>0</v>
      </c>
      <c r="T501" s="69">
        <v>0</v>
      </c>
      <c r="U501" s="69">
        <v>0</v>
      </c>
      <c r="V501" s="69">
        <v>0</v>
      </c>
      <c r="W501" s="69">
        <v>0</v>
      </c>
      <c r="X501" s="69">
        <v>0</v>
      </c>
      <c r="Y501" s="69">
        <v>0</v>
      </c>
      <c r="Z501" s="69">
        <v>0</v>
      </c>
    </row>
    <row r="502" spans="1:26" ht="17" x14ac:dyDescent="0.2">
      <c r="A502" s="13" t="s">
        <v>108</v>
      </c>
      <c r="B502" s="69">
        <v>6</v>
      </c>
      <c r="C502" s="69">
        <v>0</v>
      </c>
      <c r="D502" s="69">
        <v>1</v>
      </c>
      <c r="E502" s="69">
        <v>0</v>
      </c>
      <c r="F502" s="69">
        <v>0</v>
      </c>
      <c r="G502" s="69">
        <v>0</v>
      </c>
      <c r="H502" s="69">
        <v>0</v>
      </c>
      <c r="I502" s="69">
        <v>0</v>
      </c>
      <c r="J502" s="69">
        <v>0</v>
      </c>
      <c r="K502" s="69">
        <v>0</v>
      </c>
      <c r="L502" s="69">
        <v>0</v>
      </c>
      <c r="M502" s="69">
        <v>0</v>
      </c>
      <c r="N502" s="69">
        <v>0</v>
      </c>
      <c r="O502" s="69">
        <v>0</v>
      </c>
      <c r="P502" s="69">
        <v>0</v>
      </c>
      <c r="Q502" s="69">
        <v>0</v>
      </c>
      <c r="R502" s="69">
        <v>1</v>
      </c>
      <c r="S502" s="69">
        <v>0</v>
      </c>
      <c r="T502" s="69">
        <v>0</v>
      </c>
      <c r="U502" s="69">
        <v>0</v>
      </c>
      <c r="V502" s="69">
        <v>0</v>
      </c>
      <c r="W502" s="69" t="s">
        <v>42</v>
      </c>
      <c r="X502" s="69" t="s">
        <v>42</v>
      </c>
      <c r="Y502" s="69" t="s">
        <v>42</v>
      </c>
      <c r="Z502" s="69">
        <v>0</v>
      </c>
    </row>
    <row r="503" spans="1:26" ht="17" x14ac:dyDescent="0.2">
      <c r="A503" s="13" t="s">
        <v>148</v>
      </c>
      <c r="B503" s="69">
        <v>5</v>
      </c>
      <c r="C503" s="69">
        <v>0</v>
      </c>
      <c r="D503" s="69">
        <v>1</v>
      </c>
      <c r="E503" s="69">
        <v>0</v>
      </c>
      <c r="F503" s="69">
        <v>0</v>
      </c>
      <c r="G503" s="69">
        <v>0</v>
      </c>
      <c r="H503" s="69">
        <v>0</v>
      </c>
      <c r="I503" s="69">
        <v>0</v>
      </c>
      <c r="J503" s="69">
        <v>0</v>
      </c>
      <c r="K503" s="69">
        <v>0</v>
      </c>
      <c r="L503" s="69">
        <v>0</v>
      </c>
      <c r="M503" s="69">
        <v>0</v>
      </c>
      <c r="N503" s="69">
        <v>0</v>
      </c>
      <c r="O503" s="69">
        <v>0</v>
      </c>
      <c r="P503" s="69">
        <v>0</v>
      </c>
      <c r="Q503" s="69">
        <v>0</v>
      </c>
      <c r="R503" s="69">
        <v>1</v>
      </c>
      <c r="S503" s="69">
        <v>0</v>
      </c>
      <c r="T503" s="69">
        <v>0</v>
      </c>
      <c r="U503" s="69">
        <v>0</v>
      </c>
      <c r="V503" s="69">
        <v>0</v>
      </c>
      <c r="W503" s="69" t="s">
        <v>42</v>
      </c>
      <c r="X503" s="69" t="s">
        <v>42</v>
      </c>
      <c r="Y503" s="69" t="s">
        <v>42</v>
      </c>
      <c r="Z503" s="69">
        <v>0</v>
      </c>
    </row>
    <row r="504" spans="1:26" ht="17" x14ac:dyDescent="0.2">
      <c r="A504" s="13" t="s">
        <v>460</v>
      </c>
      <c r="B504" s="69">
        <v>8</v>
      </c>
      <c r="C504" s="69">
        <v>0</v>
      </c>
      <c r="D504" s="69">
        <v>1</v>
      </c>
      <c r="E504" s="69">
        <v>0</v>
      </c>
      <c r="F504" s="69">
        <v>0</v>
      </c>
      <c r="G504" s="69">
        <v>0</v>
      </c>
      <c r="H504" s="69">
        <v>0</v>
      </c>
      <c r="I504" s="69">
        <v>0</v>
      </c>
      <c r="J504" s="69">
        <v>0</v>
      </c>
      <c r="K504" s="69">
        <v>0</v>
      </c>
      <c r="L504" s="69">
        <v>0</v>
      </c>
      <c r="M504" s="69">
        <v>0</v>
      </c>
      <c r="N504" s="69">
        <v>0</v>
      </c>
      <c r="O504" s="69">
        <v>0</v>
      </c>
      <c r="P504" s="69">
        <v>0</v>
      </c>
      <c r="Q504" s="69">
        <v>0</v>
      </c>
      <c r="R504" s="69">
        <v>1</v>
      </c>
      <c r="S504" s="69">
        <v>0</v>
      </c>
      <c r="T504" s="69">
        <v>0</v>
      </c>
      <c r="U504" s="69">
        <v>0</v>
      </c>
      <c r="V504" s="69">
        <v>0</v>
      </c>
      <c r="W504" s="69" t="s">
        <v>42</v>
      </c>
      <c r="X504" s="69" t="s">
        <v>42</v>
      </c>
      <c r="Y504" s="69" t="s">
        <v>42</v>
      </c>
      <c r="Z504" s="69">
        <v>0</v>
      </c>
    </row>
    <row r="505" spans="1:26" ht="17" x14ac:dyDescent="0.2">
      <c r="A505" s="68" t="s">
        <v>27</v>
      </c>
      <c r="B505" s="68" t="s">
        <v>28</v>
      </c>
      <c r="C505" s="68" t="s">
        <v>29</v>
      </c>
      <c r="D505" s="68" t="s">
        <v>168</v>
      </c>
      <c r="E505" s="68" t="s">
        <v>25</v>
      </c>
      <c r="F505" s="68" t="s">
        <v>23</v>
      </c>
      <c r="G505" s="68" t="s">
        <v>30</v>
      </c>
      <c r="H505" s="68" t="s">
        <v>10</v>
      </c>
      <c r="I505" s="68" t="s">
        <v>11</v>
      </c>
      <c r="J505" s="68" t="s">
        <v>1</v>
      </c>
      <c r="K505" s="68" t="s">
        <v>2</v>
      </c>
      <c r="L505" s="68" t="s">
        <v>31</v>
      </c>
      <c r="M505" s="68" t="s">
        <v>32</v>
      </c>
      <c r="N505" s="68" t="s">
        <v>33</v>
      </c>
      <c r="O505" s="68" t="s">
        <v>34</v>
      </c>
      <c r="P505" s="68" t="s">
        <v>3</v>
      </c>
      <c r="Q505" s="68" t="s">
        <v>35</v>
      </c>
      <c r="R505" s="68" t="s">
        <v>36</v>
      </c>
      <c r="S505" s="68" t="s">
        <v>37</v>
      </c>
      <c r="T505" s="68" t="s">
        <v>38</v>
      </c>
      <c r="U505" s="68" t="s">
        <v>39</v>
      </c>
      <c r="V505" s="68" t="s">
        <v>169</v>
      </c>
      <c r="W505" s="68" t="s">
        <v>0</v>
      </c>
      <c r="X505" s="68" t="s">
        <v>40</v>
      </c>
      <c r="Y505" s="68" t="s">
        <v>41</v>
      </c>
      <c r="Z505" s="68" t="s">
        <v>170</v>
      </c>
    </row>
    <row r="506" spans="1:26" ht="17" x14ac:dyDescent="0.2">
      <c r="A506" s="13" t="s">
        <v>450</v>
      </c>
      <c r="B506" s="69">
        <v>1</v>
      </c>
      <c r="C506" s="69">
        <v>1</v>
      </c>
      <c r="D506" s="69">
        <v>1</v>
      </c>
      <c r="E506" s="69">
        <v>0</v>
      </c>
      <c r="F506" s="69">
        <v>0</v>
      </c>
      <c r="G506" s="69">
        <v>0</v>
      </c>
      <c r="H506" s="69">
        <v>0</v>
      </c>
      <c r="I506" s="69">
        <v>0</v>
      </c>
      <c r="J506" s="69">
        <v>0</v>
      </c>
      <c r="K506" s="69">
        <v>0</v>
      </c>
      <c r="L506" s="69">
        <v>1</v>
      </c>
      <c r="M506" s="69">
        <v>0</v>
      </c>
      <c r="N506" s="69">
        <v>0</v>
      </c>
      <c r="O506" s="69">
        <v>0</v>
      </c>
      <c r="P506" s="69">
        <v>0</v>
      </c>
      <c r="Q506" s="69">
        <v>0</v>
      </c>
      <c r="R506" s="69">
        <v>0</v>
      </c>
      <c r="S506" s="69">
        <v>0</v>
      </c>
      <c r="T506" s="69">
        <v>0</v>
      </c>
      <c r="U506" s="69">
        <v>0</v>
      </c>
      <c r="V506" s="69">
        <v>0</v>
      </c>
      <c r="W506" s="69" t="s">
        <v>42</v>
      </c>
      <c r="X506" s="69">
        <v>1</v>
      </c>
      <c r="Y506" s="69" t="s">
        <v>42</v>
      </c>
      <c r="Z506" s="69">
        <v>0</v>
      </c>
    </row>
  </sheetData>
  <hyperlinks>
    <hyperlink ref="A2" r:id="rId1" display="https://www.baseballmusings.com/cgi-bin/PlayerInfo.py?PlayerID=100806&amp;StartDate=06%2F29%2F1987&amp;EndDate=07%2F12%2F1987&amp;GameType=all&amp;PlayedFor=0&amp;PlayedVs=0&amp;Park=0" xr:uid="{40857EC9-3826-B04B-A352-5FDDAFE38F06}"/>
    <hyperlink ref="A3" r:id="rId2" display="https://www.baseballmusings.com/cgi-bin/PlayerInfo.py?PlayerID=100069&amp;StartDate=06%2F29%2F1987&amp;EndDate=07%2F12%2F1987&amp;GameType=all&amp;PlayedFor=0&amp;PlayedVs=0&amp;Park=0" xr:uid="{ACCD185F-07DC-9C4C-A5D6-8605A363D012}"/>
    <hyperlink ref="A4" r:id="rId3" display="https://www.baseballmusings.com/cgi-bin/PlayerInfo.py?PlayerID=100432&amp;StartDate=06%2F29%2F1987&amp;EndDate=07%2F12%2F1987&amp;GameType=all&amp;PlayedFor=0&amp;PlayedVs=0&amp;Park=0" xr:uid="{70B87886-D3EA-EB41-95F5-98DF32C3CB17}"/>
    <hyperlink ref="A5" r:id="rId4" display="https://www.baseballmusings.com/cgi-bin/PlayerInfo.py?PlayerID=100771&amp;StartDate=06%2F29%2F1987&amp;EndDate=07%2F12%2F1987&amp;GameType=all&amp;PlayedFor=0&amp;PlayedVs=0&amp;Park=0" xr:uid="{6C50C943-44D1-104B-B875-18DEC87FA961}"/>
    <hyperlink ref="A6" r:id="rId5" display="https://www.baseballmusings.com/cgi-bin/PlayerInfo.py?PlayerID=100110&amp;StartDate=06%2F29%2F1987&amp;EndDate=07%2F12%2F1987&amp;GameType=all&amp;PlayedFor=0&amp;PlayedVs=0&amp;Park=0" xr:uid="{BAC10392-D8A8-3E48-A43A-C5CEC2CC97EA}"/>
    <hyperlink ref="A7" r:id="rId6" display="https://www.baseballmusings.com/cgi-bin/PlayerInfo.py?PlayerID=100291&amp;StartDate=06%2F29%2F1987&amp;EndDate=07%2F12%2F1987&amp;GameType=all&amp;PlayedFor=0&amp;PlayedVs=0&amp;Park=0" xr:uid="{E55F70DB-5E9C-1A4B-AA91-AE146EF4BB1F}"/>
    <hyperlink ref="A8" r:id="rId7" display="https://www.baseballmusings.com/cgi-bin/PlayerInfo.py?PlayerID=100278&amp;StartDate=06%2F29%2F1987&amp;EndDate=07%2F12%2F1987&amp;GameType=all&amp;PlayedFor=0&amp;PlayedVs=0&amp;Park=0" xr:uid="{7AF21223-5A13-7F42-B798-5F8DF21AF76B}"/>
    <hyperlink ref="A9" r:id="rId8" display="https://www.baseballmusings.com/cgi-bin/PlayerInfo.py?PlayerID=100729&amp;StartDate=06%2F29%2F1987&amp;EndDate=07%2F12%2F1987&amp;GameType=all&amp;PlayedFor=0&amp;PlayedVs=0&amp;Park=0" xr:uid="{99A4B7FB-39B8-8A42-A7F6-D3E63DFC7BF5}"/>
    <hyperlink ref="A10" r:id="rId9" display="https://www.baseballmusings.com/cgi-bin/PlayerInfo.py?PlayerID=100880&amp;StartDate=06%2F29%2F1987&amp;EndDate=07%2F12%2F1987&amp;GameType=all&amp;PlayedFor=0&amp;PlayedVs=0&amp;Park=0" xr:uid="{03D1EA4E-9E53-D34A-89E5-584316BDCE90}"/>
    <hyperlink ref="A11" r:id="rId10" display="https://www.baseballmusings.com/cgi-bin/PlayerInfo.py?PlayerID=101172&amp;StartDate=06%2F29%2F1987&amp;EndDate=07%2F12%2F1987&amp;GameType=all&amp;PlayedFor=0&amp;PlayedVs=0&amp;Park=0" xr:uid="{6F4C0A5A-50DA-CB46-BFB4-AA17563670CB}"/>
    <hyperlink ref="A12" r:id="rId11" display="https://www.baseballmusings.com/cgi-bin/PlayerInfo.py?PlayerID=100604&amp;StartDate=06%2F29%2F1987&amp;EndDate=07%2F12%2F1987&amp;GameType=all&amp;PlayedFor=0&amp;PlayedVs=0&amp;Park=0" xr:uid="{D4A967D1-93AB-4F49-9B18-9931F393D39A}"/>
    <hyperlink ref="A13" r:id="rId12" display="https://www.baseballmusings.com/cgi-bin/PlayerInfo.py?PlayerID=101025&amp;StartDate=06%2F29%2F1987&amp;EndDate=07%2F12%2F1987&amp;GameType=all&amp;PlayedFor=0&amp;PlayedVs=0&amp;Park=0" xr:uid="{F92B50E4-2D2F-F449-8108-8510BD10196C}"/>
    <hyperlink ref="A14" r:id="rId13" display="https://www.baseballmusings.com/cgi-bin/PlayerInfo.py?PlayerID=100598&amp;StartDate=06%2F29%2F1987&amp;EndDate=07%2F12%2F1987&amp;GameType=all&amp;PlayedFor=0&amp;PlayedVs=0&amp;Park=0" xr:uid="{1403EFFA-7943-8E42-BF58-D350849A554D}"/>
    <hyperlink ref="A15" r:id="rId14" display="https://www.baseballmusings.com/cgi-bin/PlayerInfo.py?PlayerID=100453&amp;StartDate=06%2F29%2F1987&amp;EndDate=07%2F12%2F1987&amp;GameType=all&amp;PlayedFor=0&amp;PlayedVs=0&amp;Park=0" xr:uid="{CCD86093-2BEE-0240-9639-6B59DC18A79D}"/>
    <hyperlink ref="A16" r:id="rId15" display="https://www.baseballmusings.com/cgi-bin/PlayerInfo.py?PlayerID=1109&amp;StartDate=06%2F29%2F1987&amp;EndDate=07%2F12%2F1987&amp;GameType=all&amp;PlayedFor=0&amp;PlayedVs=0&amp;Park=0" xr:uid="{D006D876-B76A-E54F-BF05-ADA3E9231DB5}"/>
    <hyperlink ref="A17" r:id="rId16" display="https://www.baseballmusings.com/cgi-bin/PlayerInfo.py?PlayerID=1099&amp;StartDate=06%2F29%2F1987&amp;EndDate=07%2F12%2F1987&amp;GameType=all&amp;PlayedFor=0&amp;PlayedVs=0&amp;Park=0" xr:uid="{459C2659-DF17-2E49-A3A6-5EFE81DC18F9}"/>
    <hyperlink ref="A18" r:id="rId17" display="https://www.baseballmusings.com/cgi-bin/PlayerInfo.py?PlayerID=101123&amp;StartDate=06%2F29%2F1987&amp;EndDate=07%2F12%2F1987&amp;GameType=all&amp;PlayedFor=0&amp;PlayedVs=0&amp;Park=0" xr:uid="{7E1EF7CF-F3CA-E642-BEDC-F20313A5E37C}"/>
    <hyperlink ref="A19" r:id="rId18" display="https://www.baseballmusings.com/cgi-bin/PlayerInfo.py?PlayerID=100221&amp;StartDate=06%2F29%2F1987&amp;EndDate=07%2F12%2F1987&amp;GameType=all&amp;PlayedFor=0&amp;PlayedVs=0&amp;Park=0" xr:uid="{4D1C5FA4-A365-1147-91A6-A0A1976A81A2}"/>
    <hyperlink ref="A20" r:id="rId19" display="https://www.baseballmusings.com/cgi-bin/PlayerInfo.py?PlayerID=100379&amp;StartDate=06%2F29%2F1987&amp;EndDate=07%2F12%2F1987&amp;GameType=all&amp;PlayedFor=0&amp;PlayedVs=0&amp;Park=0" xr:uid="{8431DC5B-12B3-714E-8E1D-00301E255544}"/>
    <hyperlink ref="A21" r:id="rId20" display="https://www.baseballmusings.com/cgi-bin/PlayerInfo.py?PlayerID=101080&amp;StartDate=06%2F29%2F1987&amp;EndDate=07%2F12%2F1987&amp;GameType=all&amp;PlayedFor=0&amp;PlayedVs=0&amp;Park=0" xr:uid="{9D01661A-6C16-4747-8E1E-5AD6C7B69E71}"/>
    <hyperlink ref="A23" r:id="rId21" display="https://www.baseballmusings.com/cgi-bin/PlayerInfo.py?PlayerID=100173&amp;StartDate=06%2F29%2F1987&amp;EndDate=07%2F12%2F1987&amp;GameType=all&amp;PlayedFor=0&amp;PlayedVs=0&amp;Park=0" xr:uid="{180FE520-EA7F-374F-B2E2-0977EB630105}"/>
    <hyperlink ref="A24" r:id="rId22" display="https://www.baseballmusings.com/cgi-bin/PlayerInfo.py?PlayerID=100297&amp;StartDate=06%2F29%2F1987&amp;EndDate=07%2F12%2F1987&amp;GameType=all&amp;PlayedFor=0&amp;PlayedVs=0&amp;Park=0" xr:uid="{2AF947A7-ABC5-214D-8CCD-FDEC94A4E279}"/>
    <hyperlink ref="A25" r:id="rId23" display="https://www.baseballmusings.com/cgi-bin/PlayerInfo.py?PlayerID=194&amp;StartDate=06%2F29%2F1987&amp;EndDate=07%2F12%2F1987&amp;GameType=all&amp;PlayedFor=0&amp;PlayedVs=0&amp;Park=0" xr:uid="{BD0AAA45-3538-3243-91F2-A2957EEA92A3}"/>
    <hyperlink ref="A26" r:id="rId24" display="https://www.baseballmusings.com/cgi-bin/PlayerInfo.py?PlayerID=100197&amp;StartDate=06%2F29%2F1987&amp;EndDate=07%2F12%2F1987&amp;GameType=all&amp;PlayedFor=0&amp;PlayedVs=0&amp;Park=0" xr:uid="{3C135AA9-04CF-1D4E-A62A-85CF8058DD7E}"/>
    <hyperlink ref="A27" r:id="rId25" display="https://www.baseballmusings.com/cgi-bin/PlayerInfo.py?PlayerID=100206&amp;StartDate=06%2F29%2F1987&amp;EndDate=07%2F12%2F1987&amp;GameType=all&amp;PlayedFor=0&amp;PlayedVs=0&amp;Park=0" xr:uid="{8F65938E-EBB2-8F40-916B-A029F55B52D6}"/>
    <hyperlink ref="A28" r:id="rId26" display="https://www.baseballmusings.com/cgi-bin/PlayerInfo.py?PlayerID=100610&amp;StartDate=06%2F29%2F1987&amp;EndDate=07%2F12%2F1987&amp;GameType=all&amp;PlayedFor=0&amp;PlayedVs=0&amp;Park=0" xr:uid="{30AA2C93-6FBB-EB4B-8D35-4E0E74E0826A}"/>
    <hyperlink ref="A29" r:id="rId27" display="https://www.baseballmusings.com/cgi-bin/PlayerInfo.py?PlayerID=100712&amp;StartDate=06%2F29%2F1987&amp;EndDate=07%2F12%2F1987&amp;GameType=all&amp;PlayedFor=0&amp;PlayedVs=0&amp;Park=0" xr:uid="{DC782646-9E63-4448-B7B8-066A712F5207}"/>
    <hyperlink ref="A30" r:id="rId28" display="https://www.baseballmusings.com/cgi-bin/PlayerInfo.py?PlayerID=100409&amp;StartDate=06%2F29%2F1987&amp;EndDate=07%2F12%2F1987&amp;GameType=all&amp;PlayedFor=0&amp;PlayedVs=0&amp;Park=0" xr:uid="{69CF272A-1F0D-7840-8999-A94E445F0108}"/>
    <hyperlink ref="A31" r:id="rId29" display="https://www.baseballmusings.com/cgi-bin/PlayerInfo.py?PlayerID=100022&amp;StartDate=06%2F29%2F1987&amp;EndDate=07%2F12%2F1987&amp;GameType=all&amp;PlayedFor=0&amp;PlayedVs=0&amp;Park=0" xr:uid="{B1DD3610-02B8-A54B-996C-4B1B54772C3D}"/>
    <hyperlink ref="A32" r:id="rId30" display="https://www.baseballmusings.com/cgi-bin/PlayerInfo.py?PlayerID=101376&amp;StartDate=06%2F29%2F1987&amp;EndDate=07%2F12%2F1987&amp;GameType=all&amp;PlayedFor=0&amp;PlayedVs=0&amp;Park=0" xr:uid="{8858A2DB-CBCF-5A42-8830-BE7BD2A27986}"/>
    <hyperlink ref="A33" r:id="rId31" display="https://www.baseballmusings.com/cgi-bin/PlayerInfo.py?PlayerID=100210&amp;StartDate=06%2F29%2F1987&amp;EndDate=07%2F12%2F1987&amp;GameType=all&amp;PlayedFor=0&amp;PlayedVs=0&amp;Park=0" xr:uid="{71005DAA-4E99-3348-B22E-BE2337082D1E}"/>
    <hyperlink ref="A34" r:id="rId32" display="https://www.baseballmusings.com/cgi-bin/PlayerInfo.py?PlayerID=100506&amp;StartDate=06%2F29%2F1987&amp;EndDate=07%2F12%2F1987&amp;GameType=all&amp;PlayedFor=0&amp;PlayedVs=0&amp;Park=0" xr:uid="{F5EF2290-65B1-664F-AD9E-7A734DFA021F}"/>
    <hyperlink ref="A35" r:id="rId33" display="https://www.baseballmusings.com/cgi-bin/PlayerInfo.py?PlayerID=100814&amp;StartDate=06%2F29%2F1987&amp;EndDate=07%2F12%2F1987&amp;GameType=all&amp;PlayedFor=0&amp;PlayedVs=0&amp;Park=0" xr:uid="{BCB6C7A6-A8DD-8C48-967D-22CC28120F06}"/>
    <hyperlink ref="A36" r:id="rId34" display="https://www.baseballmusings.com/cgi-bin/PlayerInfo.py?PlayerID=101162&amp;StartDate=06%2F29%2F1987&amp;EndDate=07%2F12%2F1987&amp;GameType=all&amp;PlayedFor=0&amp;PlayedVs=0&amp;Park=0" xr:uid="{C5A1F401-5483-7645-80FF-B776E3B968AE}"/>
    <hyperlink ref="A37" r:id="rId35" display="https://www.baseballmusings.com/cgi-bin/PlayerInfo.py?PlayerID=100725&amp;StartDate=06%2F29%2F1987&amp;EndDate=07%2F12%2F1987&amp;GameType=all&amp;PlayedFor=0&amp;PlayedVs=0&amp;Park=0" xr:uid="{B1D838BD-5FDE-3443-A26B-379971966346}"/>
    <hyperlink ref="A38" r:id="rId36" display="https://www.baseballmusings.com/cgi-bin/PlayerInfo.py?PlayerID=100757&amp;StartDate=06%2F29%2F1987&amp;EndDate=07%2F12%2F1987&amp;GameType=all&amp;PlayedFor=0&amp;PlayedVs=0&amp;Park=0" xr:uid="{C30A7BC9-B8D0-1147-A036-3FE284961CA7}"/>
    <hyperlink ref="A39" r:id="rId37" display="https://www.baseballmusings.com/cgi-bin/PlayerInfo.py?PlayerID=87&amp;StartDate=06%2F29%2F1987&amp;EndDate=07%2F12%2F1987&amp;GameType=all&amp;PlayedFor=0&amp;PlayedVs=0&amp;Park=0" xr:uid="{1965C3CF-6607-CF4B-8FEA-EA89402715A3}"/>
    <hyperlink ref="A40" r:id="rId38" display="https://www.baseballmusings.com/cgi-bin/PlayerInfo.py?PlayerID=101054&amp;StartDate=06%2F29%2F1987&amp;EndDate=07%2F12%2F1987&amp;GameType=all&amp;PlayedFor=0&amp;PlayedVs=0&amp;Park=0" xr:uid="{F58A9F55-E1A2-9A47-809F-0FA7C09C3C27}"/>
    <hyperlink ref="A41" r:id="rId39" display="https://www.baseballmusings.com/cgi-bin/PlayerInfo.py?PlayerID=100586&amp;StartDate=06%2F29%2F1987&amp;EndDate=07%2F12%2F1987&amp;GameType=all&amp;PlayedFor=0&amp;PlayedVs=0&amp;Park=0" xr:uid="{C77AEED0-B61F-7741-9A21-AE06AB58E21F}"/>
    <hyperlink ref="A42" r:id="rId40" display="https://www.baseballmusings.com/cgi-bin/PlayerInfo.py?PlayerID=100982&amp;StartDate=06%2F29%2F1987&amp;EndDate=07%2F12%2F1987&amp;GameType=all&amp;PlayedFor=0&amp;PlayedVs=0&amp;Park=0" xr:uid="{E4FE3A6F-3DD4-6341-A365-D6DEB539566F}"/>
    <hyperlink ref="A44" r:id="rId41" display="https://www.baseballmusings.com/cgi-bin/PlayerInfo.py?PlayerID=101001&amp;StartDate=06%2F29%2F1987&amp;EndDate=07%2F12%2F1987&amp;GameType=all&amp;PlayedFor=0&amp;PlayedVs=0&amp;Park=0" xr:uid="{3AB6258C-834F-694C-BB93-42F8E4AC2FCF}"/>
    <hyperlink ref="A45" r:id="rId42" display="https://www.baseballmusings.com/cgi-bin/PlayerInfo.py?PlayerID=100352&amp;StartDate=06%2F29%2F1987&amp;EndDate=07%2F12%2F1987&amp;GameType=all&amp;PlayedFor=0&amp;PlayedVs=0&amp;Park=0" xr:uid="{739524C1-31BF-EF42-BEBE-322B7A5EEE57}"/>
    <hyperlink ref="A46" r:id="rId43" display="https://www.baseballmusings.com/cgi-bin/PlayerInfo.py?PlayerID=100853&amp;StartDate=06%2F29%2F1987&amp;EndDate=07%2F12%2F1987&amp;GameType=all&amp;PlayedFor=0&amp;PlayedVs=0&amp;Park=0" xr:uid="{22108F96-0AE6-B744-AEC5-8A716F33F327}"/>
    <hyperlink ref="A47" r:id="rId44" display="https://www.baseballmusings.com/cgi-bin/PlayerInfo.py?PlayerID=100108&amp;StartDate=06%2F29%2F1987&amp;EndDate=07%2F12%2F1987&amp;GameType=all&amp;PlayedFor=0&amp;PlayedVs=0&amp;Park=0" xr:uid="{DB5342BC-C1C4-B44C-92A5-EC424C780FC3}"/>
    <hyperlink ref="A48" r:id="rId45" display="https://www.baseballmusings.com/cgi-bin/PlayerInfo.py?PlayerID=100032&amp;StartDate=06%2F29%2F1987&amp;EndDate=07%2F12%2F1987&amp;GameType=all&amp;PlayedFor=0&amp;PlayedVs=0&amp;Park=0" xr:uid="{28EEBA4A-62B4-134B-82F7-337B9B4C803E}"/>
    <hyperlink ref="A49" r:id="rId46" display="https://www.baseballmusings.com/cgi-bin/PlayerInfo.py?PlayerID=100290&amp;StartDate=06%2F29%2F1987&amp;EndDate=07%2F12%2F1987&amp;GameType=all&amp;PlayedFor=0&amp;PlayedVs=0&amp;Park=0" xr:uid="{B9FC937E-9750-214A-BF3C-B8C4DA502D91}"/>
    <hyperlink ref="A50" r:id="rId47" display="https://www.baseballmusings.com/cgi-bin/PlayerInfo.py?PlayerID=100652&amp;StartDate=06%2F29%2F1987&amp;EndDate=07%2F12%2F1987&amp;GameType=all&amp;PlayedFor=0&amp;PlayedVs=0&amp;Park=0" xr:uid="{2D0DDC1F-C287-C840-AEAF-C84EA8A0BAEB}"/>
    <hyperlink ref="A51" r:id="rId48" display="https://www.baseballmusings.com/cgi-bin/PlayerInfo.py?PlayerID=100258&amp;StartDate=06%2F29%2F1987&amp;EndDate=07%2F12%2F1987&amp;GameType=all&amp;PlayedFor=0&amp;PlayedVs=0&amp;Park=0" xr:uid="{5181E2D7-68C7-0944-A7D0-8B714A043543}"/>
    <hyperlink ref="A52" r:id="rId49" display="https://www.baseballmusings.com/cgi-bin/PlayerInfo.py?PlayerID=100192&amp;StartDate=06%2F29%2F1987&amp;EndDate=07%2F12%2F1987&amp;GameType=all&amp;PlayedFor=0&amp;PlayedVs=0&amp;Park=0" xr:uid="{41DBCA18-8F94-644F-8C21-EE3C265D589E}"/>
    <hyperlink ref="A53" r:id="rId50" display="https://www.baseballmusings.com/cgi-bin/PlayerInfo.py?PlayerID=100311&amp;StartDate=06%2F29%2F1987&amp;EndDate=07%2F12%2F1987&amp;GameType=all&amp;PlayedFor=0&amp;PlayedVs=0&amp;Park=0" xr:uid="{20E4DB5D-C9D1-7642-8A22-0A05BC1A7075}"/>
    <hyperlink ref="A54" r:id="rId51" display="https://www.baseballmusings.com/cgi-bin/PlayerInfo.py?PlayerID=100556&amp;StartDate=06%2F29%2F1987&amp;EndDate=07%2F12%2F1987&amp;GameType=all&amp;PlayedFor=0&amp;PlayedVs=0&amp;Park=0" xr:uid="{628D452E-AF6A-9849-A2E9-E7FFCA97B507}"/>
    <hyperlink ref="A55" r:id="rId52" display="https://www.baseballmusings.com/cgi-bin/PlayerInfo.py?PlayerID=100657&amp;StartDate=06%2F29%2F1987&amp;EndDate=07%2F12%2F1987&amp;GameType=all&amp;PlayedFor=0&amp;PlayedVs=0&amp;Park=0" xr:uid="{A18F070D-64B0-754E-8287-4C74E2C365BB}"/>
    <hyperlink ref="A56" r:id="rId53" display="https://www.baseballmusings.com/cgi-bin/PlayerInfo.py?PlayerID=100249&amp;StartDate=06%2F29%2F1987&amp;EndDate=07%2F12%2F1987&amp;GameType=all&amp;PlayedFor=0&amp;PlayedVs=0&amp;Park=0" xr:uid="{73E38384-7AEE-3746-8DEF-CBA0264B48BB}"/>
    <hyperlink ref="A57" r:id="rId54" display="https://www.baseballmusings.com/cgi-bin/PlayerInfo.py?PlayerID=100038&amp;StartDate=06%2F29%2F1987&amp;EndDate=07%2F12%2F1987&amp;GameType=all&amp;PlayedFor=0&amp;PlayedVs=0&amp;Park=0" xr:uid="{1276FBDB-0655-D14A-9592-C9370F3515AC}"/>
    <hyperlink ref="A58" r:id="rId55" display="https://www.baseballmusings.com/cgi-bin/PlayerInfo.py?PlayerID=100101&amp;StartDate=06%2F29%2F1987&amp;EndDate=07%2F12%2F1987&amp;GameType=all&amp;PlayedFor=0&amp;PlayedVs=0&amp;Park=0" xr:uid="{DEF5A3D3-0E08-1945-A95E-B1C5C43835A0}"/>
    <hyperlink ref="A59" r:id="rId56" display="https://www.baseballmusings.com/cgi-bin/PlayerInfo.py?PlayerID=101540&amp;StartDate=06%2F29%2F1987&amp;EndDate=07%2F12%2F1987&amp;GameType=all&amp;PlayedFor=0&amp;PlayedVs=0&amp;Park=0" xr:uid="{82319E2A-2874-6347-9DB1-EB39D1CA73B3}"/>
    <hyperlink ref="A60" r:id="rId57" display="https://www.baseballmusings.com/cgi-bin/PlayerInfo.py?PlayerID=100871&amp;StartDate=06%2F29%2F1987&amp;EndDate=07%2F12%2F1987&amp;GameType=all&amp;PlayedFor=0&amp;PlayedVs=0&amp;Park=0" xr:uid="{F4DC3F67-88B3-9643-9102-EE8034CEDBD0}"/>
    <hyperlink ref="A61" r:id="rId58" display="https://www.baseballmusings.com/cgi-bin/PlayerInfo.py?PlayerID=100008&amp;StartDate=06%2F29%2F1987&amp;EndDate=07%2F12%2F1987&amp;GameType=all&amp;PlayedFor=0&amp;PlayedVs=0&amp;Park=0" xr:uid="{08C7F711-1B7A-7849-8503-DDF11BADB893}"/>
    <hyperlink ref="A62" r:id="rId59" display="https://www.baseballmusings.com/cgi-bin/PlayerInfo.py?PlayerID=101048&amp;StartDate=06%2F29%2F1987&amp;EndDate=07%2F12%2F1987&amp;GameType=all&amp;PlayedFor=0&amp;PlayedVs=0&amp;Park=0" xr:uid="{FF53C9C1-A706-B54B-A15F-F6E99F2DE27D}"/>
    <hyperlink ref="A63" r:id="rId60" display="https://www.baseballmusings.com/cgi-bin/PlayerInfo.py?PlayerID=101063&amp;StartDate=06%2F29%2F1987&amp;EndDate=07%2F12%2F1987&amp;GameType=all&amp;PlayedFor=0&amp;PlayedVs=0&amp;Park=0" xr:uid="{ED916E49-31F5-A347-AE49-0C7049CAC177}"/>
    <hyperlink ref="A65" r:id="rId61" display="https://www.baseballmusings.com/cgi-bin/PlayerInfo.py?PlayerID=100265&amp;StartDate=06%2F29%2F1987&amp;EndDate=07%2F12%2F1987&amp;GameType=all&amp;PlayedFor=0&amp;PlayedVs=0&amp;Park=0" xr:uid="{7B9C3FB0-1E7C-5A49-8F66-30595CA18F88}"/>
    <hyperlink ref="A66" r:id="rId62" display="https://www.baseballmusings.com/cgi-bin/PlayerInfo.py?PlayerID=100944&amp;StartDate=06%2F29%2F1987&amp;EndDate=07%2F12%2F1987&amp;GameType=all&amp;PlayedFor=0&amp;PlayedVs=0&amp;Park=0" xr:uid="{2739E8E2-ED2B-DA4C-8075-B78227A771DB}"/>
    <hyperlink ref="A67" r:id="rId63" display="https://www.baseballmusings.com/cgi-bin/PlayerInfo.py?PlayerID=100426&amp;StartDate=06%2F29%2F1987&amp;EndDate=07%2F12%2F1987&amp;GameType=all&amp;PlayedFor=0&amp;PlayedVs=0&amp;Park=0" xr:uid="{A314EAEA-B7C9-4E46-8FD4-C965BD3E32D2}"/>
    <hyperlink ref="A68" r:id="rId64" display="https://www.baseballmusings.com/cgi-bin/PlayerInfo.py?PlayerID=100061&amp;StartDate=06%2F29%2F1987&amp;EndDate=07%2F12%2F1987&amp;GameType=all&amp;PlayedFor=0&amp;PlayedVs=0&amp;Park=0" xr:uid="{0333349F-25E4-C944-B27E-B0A28A4254B4}"/>
    <hyperlink ref="A69" r:id="rId65" display="https://www.baseballmusings.com/cgi-bin/PlayerInfo.py?PlayerID=100410&amp;StartDate=06%2F29%2F1987&amp;EndDate=07%2F12%2F1987&amp;GameType=all&amp;PlayedFor=0&amp;PlayedVs=0&amp;Park=0" xr:uid="{1A20EB2D-2E38-E349-BE42-077479AF7578}"/>
    <hyperlink ref="A70" r:id="rId66" display="https://www.baseballmusings.com/cgi-bin/PlayerInfo.py?PlayerID=100636&amp;StartDate=06%2F29%2F1987&amp;EndDate=07%2F12%2F1987&amp;GameType=all&amp;PlayedFor=0&amp;PlayedVs=0&amp;Park=0" xr:uid="{5107E12D-ADB3-2944-A756-2347A0BF8779}"/>
    <hyperlink ref="A71" r:id="rId67" display="https://www.baseballmusings.com/cgi-bin/PlayerInfo.py?PlayerID=100238&amp;StartDate=06%2F29%2F1987&amp;EndDate=07%2F12%2F1987&amp;GameType=all&amp;PlayedFor=0&amp;PlayedVs=0&amp;Park=0" xr:uid="{DB7C2EB3-9FC2-6A4F-A95F-F5D1DE7C1608}"/>
    <hyperlink ref="A72" r:id="rId68" display="https://www.baseballmusings.com/cgi-bin/PlayerInfo.py?PlayerID=100328&amp;StartDate=06%2F29%2F1987&amp;EndDate=07%2F12%2F1987&amp;GameType=all&amp;PlayedFor=0&amp;PlayedVs=0&amp;Park=0" xr:uid="{582713A4-C904-4B42-95C3-D5754134AFE6}"/>
    <hyperlink ref="A73" r:id="rId69" display="https://www.baseballmusings.com/cgi-bin/PlayerInfo.py?PlayerID=100796&amp;StartDate=06%2F29%2F1987&amp;EndDate=07%2F12%2F1987&amp;GameType=all&amp;PlayedFor=0&amp;PlayedVs=0&amp;Park=0" xr:uid="{DD7F43B5-7EC4-5446-BEEA-2BD6CF10D1B1}"/>
    <hyperlink ref="A74" r:id="rId70" display="https://www.baseballmusings.com/cgi-bin/PlayerInfo.py?PlayerID=100004&amp;StartDate=06%2F29%2F1987&amp;EndDate=07%2F12%2F1987&amp;GameType=all&amp;PlayedFor=0&amp;PlayedVs=0&amp;Park=0" xr:uid="{AD67A126-04F0-124B-8B73-F04FA9C526A3}"/>
    <hyperlink ref="A75" r:id="rId71" display="https://www.baseballmusings.com/cgi-bin/PlayerInfo.py?PlayerID=101033&amp;StartDate=06%2F29%2F1987&amp;EndDate=07%2F12%2F1987&amp;GameType=all&amp;PlayedFor=0&amp;PlayedVs=0&amp;Park=0" xr:uid="{D7D5482C-6FD2-A443-9624-A5B36747C33E}"/>
    <hyperlink ref="A76" r:id="rId72" display="https://www.baseballmusings.com/cgi-bin/PlayerInfo.py?PlayerID=100877&amp;StartDate=06%2F29%2F1987&amp;EndDate=07%2F12%2F1987&amp;GameType=all&amp;PlayedFor=0&amp;PlayedVs=0&amp;Park=0" xr:uid="{1BD7FA86-815E-0841-936C-B8C4EE25ECB3}"/>
    <hyperlink ref="A77" r:id="rId73" display="https://www.baseballmusings.com/cgi-bin/PlayerInfo.py?PlayerID=100433&amp;StartDate=06%2F29%2F1987&amp;EndDate=07%2F12%2F1987&amp;GameType=all&amp;PlayedFor=0&amp;PlayedVs=0&amp;Park=0" xr:uid="{0B3560E8-7755-A840-B98D-6BFADA9BB89E}"/>
    <hyperlink ref="A78" r:id="rId74" display="https://www.baseballmusings.com/cgi-bin/PlayerInfo.py?PlayerID=101356&amp;StartDate=06%2F29%2F1987&amp;EndDate=07%2F12%2F1987&amp;GameType=all&amp;PlayedFor=0&amp;PlayedVs=0&amp;Park=0" xr:uid="{E77D2420-0F1E-2B4F-9182-F838BBDF4216}"/>
    <hyperlink ref="A79" r:id="rId75" display="https://www.baseballmusings.com/cgi-bin/PlayerInfo.py?PlayerID=100546&amp;StartDate=06%2F29%2F1987&amp;EndDate=07%2F12%2F1987&amp;GameType=all&amp;PlayedFor=0&amp;PlayedVs=0&amp;Park=0" xr:uid="{3E2CCC83-228A-5842-8051-76D913DBED5D}"/>
    <hyperlink ref="A80" r:id="rId76" display="https://www.baseballmusings.com/cgi-bin/PlayerInfo.py?PlayerID=101077&amp;StartDate=06%2F29%2F1987&amp;EndDate=07%2F12%2F1987&amp;GameType=all&amp;PlayedFor=0&amp;PlayedVs=0&amp;Park=0" xr:uid="{8D46E887-9D91-5E4A-A8DC-8720E4F7D928}"/>
    <hyperlink ref="A81" r:id="rId77" display="https://www.baseballmusings.com/cgi-bin/PlayerInfo.py?PlayerID=100353&amp;StartDate=06%2F29%2F1987&amp;EndDate=07%2F12%2F1987&amp;GameType=all&amp;PlayedFor=0&amp;PlayedVs=0&amp;Park=0" xr:uid="{2F7B2E9E-1262-344B-A360-2AC4F32D14DE}"/>
    <hyperlink ref="A82" r:id="rId78" display="https://www.baseballmusings.com/cgi-bin/PlayerInfo.py?PlayerID=100611&amp;StartDate=06%2F29%2F1987&amp;EndDate=07%2F12%2F1987&amp;GameType=all&amp;PlayedFor=0&amp;PlayedVs=0&amp;Park=0" xr:uid="{349899C1-D054-DD46-8593-13B333E4024D}"/>
    <hyperlink ref="A83" r:id="rId79" display="https://www.baseballmusings.com/cgi-bin/PlayerInfo.py?PlayerID=372&amp;StartDate=06%2F29%2F1987&amp;EndDate=07%2F12%2F1987&amp;GameType=all&amp;PlayedFor=0&amp;PlayedVs=0&amp;Park=0" xr:uid="{3DEC3A5E-9BB1-F149-A545-CA1C3F171F7E}"/>
    <hyperlink ref="A84" r:id="rId80" display="https://www.baseballmusings.com/cgi-bin/PlayerInfo.py?PlayerID=100028&amp;StartDate=06%2F29%2F1987&amp;EndDate=07%2F12%2F1987&amp;GameType=all&amp;PlayedFor=0&amp;PlayedVs=0&amp;Park=0" xr:uid="{84FC22D8-1000-5844-90AC-02EA8F529407}"/>
    <hyperlink ref="A86" r:id="rId81" display="https://www.baseballmusings.com/cgi-bin/PlayerInfo.py?PlayerID=100029&amp;StartDate=06%2F29%2F1987&amp;EndDate=07%2F12%2F1987&amp;GameType=all&amp;PlayedFor=0&amp;PlayedVs=0&amp;Park=0" xr:uid="{C68EF696-FF2D-C042-A9F7-001C00CDF424}"/>
    <hyperlink ref="A87" r:id="rId82" display="https://www.baseballmusings.com/cgi-bin/PlayerInfo.py?PlayerID=101083&amp;StartDate=06%2F29%2F1987&amp;EndDate=07%2F12%2F1987&amp;GameType=all&amp;PlayedFor=0&amp;PlayedVs=0&amp;Park=0" xr:uid="{88D58066-E655-3146-A270-09B5D6BECCF5}"/>
    <hyperlink ref="A88" r:id="rId83" display="https://www.baseballmusings.com/cgi-bin/PlayerInfo.py?PlayerID=100833&amp;StartDate=06%2F29%2F1987&amp;EndDate=07%2F12%2F1987&amp;GameType=all&amp;PlayedFor=0&amp;PlayedVs=0&amp;Park=0" xr:uid="{A3F07228-C37C-4548-BCE3-5547CD4D5641}"/>
    <hyperlink ref="A89" r:id="rId84" display="https://www.baseballmusings.com/cgi-bin/PlayerInfo.py?PlayerID=101436&amp;StartDate=06%2F29%2F1987&amp;EndDate=07%2F12%2F1987&amp;GameType=all&amp;PlayedFor=0&amp;PlayedVs=0&amp;Park=0" xr:uid="{72BF83C8-74A3-A644-B16F-F18B524F4AA4}"/>
    <hyperlink ref="A90" r:id="rId85" display="https://www.baseballmusings.com/cgi-bin/PlayerInfo.py?PlayerID=100536&amp;StartDate=06%2F29%2F1987&amp;EndDate=07%2F12%2F1987&amp;GameType=all&amp;PlayedFor=0&amp;PlayedVs=0&amp;Park=0" xr:uid="{5B10E3B3-D123-6E45-8770-618A4FF23BE5}"/>
    <hyperlink ref="A91" r:id="rId86" display="https://www.baseballmusings.com/cgi-bin/PlayerInfo.py?PlayerID=100626&amp;StartDate=06%2F29%2F1987&amp;EndDate=07%2F12%2F1987&amp;GameType=all&amp;PlayedFor=0&amp;PlayedVs=0&amp;Park=0" xr:uid="{46E8EA5B-5FB9-644F-8E19-CD1AFD095606}"/>
    <hyperlink ref="A92" r:id="rId87" display="https://www.baseballmusings.com/cgi-bin/PlayerInfo.py?PlayerID=100310&amp;StartDate=06%2F29%2F1987&amp;EndDate=07%2F12%2F1987&amp;GameType=all&amp;PlayedFor=0&amp;PlayedVs=0&amp;Park=0" xr:uid="{84A15691-243D-0448-BF0E-9A354D86801B}"/>
    <hyperlink ref="A93" r:id="rId88" display="https://www.baseballmusings.com/cgi-bin/PlayerInfo.py?PlayerID=100909&amp;StartDate=06%2F29%2F1987&amp;EndDate=07%2F12%2F1987&amp;GameType=all&amp;PlayedFor=0&amp;PlayedVs=0&amp;Park=0" xr:uid="{B5B8E3A1-22E9-804A-B8FF-2F5761EA42E7}"/>
    <hyperlink ref="A94" r:id="rId89" display="https://www.baseballmusings.com/cgi-bin/PlayerInfo.py?PlayerID=100928&amp;StartDate=06%2F29%2F1987&amp;EndDate=07%2F12%2F1987&amp;GameType=all&amp;PlayedFor=0&amp;PlayedVs=0&amp;Park=0" xr:uid="{C008EF0A-2744-9342-A050-8AF2B4E617F9}"/>
    <hyperlink ref="A95" r:id="rId90" display="https://www.baseballmusings.com/cgi-bin/PlayerInfo.py?PlayerID=100802&amp;StartDate=06%2F29%2F1987&amp;EndDate=07%2F12%2F1987&amp;GameType=all&amp;PlayedFor=0&amp;PlayedVs=0&amp;Park=0" xr:uid="{17674D06-49BD-434C-B1B5-8A8E73586912}"/>
    <hyperlink ref="A96" r:id="rId91" display="https://www.baseballmusings.com/cgi-bin/PlayerInfo.py?PlayerID=117&amp;StartDate=06%2F29%2F1987&amp;EndDate=07%2F12%2F1987&amp;GameType=all&amp;PlayedFor=0&amp;PlayedVs=0&amp;Park=0" xr:uid="{6DC56A45-7605-2C4D-B602-0837985B33AA}"/>
    <hyperlink ref="A97" r:id="rId92" display="https://www.baseballmusings.com/cgi-bin/PlayerInfo.py?PlayerID=101277&amp;StartDate=06%2F29%2F1987&amp;EndDate=07%2F12%2F1987&amp;GameType=all&amp;PlayedFor=0&amp;PlayedVs=0&amp;Park=0" xr:uid="{1BE920EB-6F61-4B4D-A306-95B3598417AD}"/>
    <hyperlink ref="A98" r:id="rId93" display="https://www.baseballmusings.com/cgi-bin/PlayerInfo.py?PlayerID=101150&amp;StartDate=06%2F29%2F1987&amp;EndDate=07%2F12%2F1987&amp;GameType=all&amp;PlayedFor=0&amp;PlayedVs=0&amp;Park=0" xr:uid="{682A3B7D-8A55-1E49-A036-050C6FEBF77B}"/>
    <hyperlink ref="A99" r:id="rId94" display="https://www.baseballmusings.com/cgi-bin/PlayerInfo.py?PlayerID=100193&amp;StartDate=06%2F29%2F1987&amp;EndDate=07%2F12%2F1987&amp;GameType=all&amp;PlayedFor=0&amp;PlayedVs=0&amp;Park=0" xr:uid="{9BF92011-E266-8247-8D61-2A0ADF00B3EE}"/>
    <hyperlink ref="A100" r:id="rId95" display="https://www.baseballmusings.com/cgi-bin/PlayerInfo.py?PlayerID=100698&amp;StartDate=06%2F29%2F1987&amp;EndDate=07%2F12%2F1987&amp;GameType=all&amp;PlayedFor=0&amp;PlayedVs=0&amp;Park=0" xr:uid="{B4375F3E-78B7-D24D-A653-2C9CC191BEF3}"/>
    <hyperlink ref="A101" r:id="rId96" display="https://www.baseballmusings.com/cgi-bin/PlayerInfo.py?PlayerID=1088&amp;StartDate=06%2F29%2F1987&amp;EndDate=07%2F12%2F1987&amp;GameType=all&amp;PlayedFor=0&amp;PlayedVs=0&amp;Park=0" xr:uid="{CF4BE406-F312-1542-9D57-ED9F360BFEE7}"/>
    <hyperlink ref="A102" r:id="rId97" display="https://www.baseballmusings.com/cgi-bin/PlayerInfo.py?PlayerID=101087&amp;StartDate=06%2F29%2F1987&amp;EndDate=07%2F12%2F1987&amp;GameType=all&amp;PlayedFor=0&amp;PlayedVs=0&amp;Park=0" xr:uid="{9EA2BFB1-4D46-AF4F-A466-B57707A395BA}"/>
    <hyperlink ref="A103" r:id="rId98" display="https://www.baseballmusings.com/cgi-bin/PlayerInfo.py?PlayerID=100354&amp;StartDate=06%2F29%2F1987&amp;EndDate=07%2F12%2F1987&amp;GameType=all&amp;PlayedFor=0&amp;PlayedVs=0&amp;Park=0" xr:uid="{AB211E76-9A75-1846-803D-42F354418962}"/>
    <hyperlink ref="A104" r:id="rId99" display="https://www.baseballmusings.com/cgi-bin/PlayerInfo.py?PlayerID=100513&amp;StartDate=06%2F29%2F1987&amp;EndDate=07%2F12%2F1987&amp;GameType=all&amp;PlayedFor=0&amp;PlayedVs=0&amp;Park=0" xr:uid="{A7DA36C6-99B9-A148-AC89-D4C51BA209BD}"/>
    <hyperlink ref="A105" r:id="rId100" display="https://www.baseballmusings.com/cgi-bin/PlayerInfo.py?PlayerID=101106&amp;StartDate=06%2F29%2F1987&amp;EndDate=07%2F12%2F1987&amp;GameType=all&amp;PlayedFor=0&amp;PlayedVs=0&amp;Park=0" xr:uid="{61972899-348A-FF4E-A7C1-91A552CBC3AC}"/>
    <hyperlink ref="A107" r:id="rId101" display="https://www.baseballmusings.com/cgi-bin/PlayerInfo.py?PlayerID=100016&amp;StartDate=06%2F29%2F1987&amp;EndDate=07%2F12%2F1987&amp;GameType=all&amp;PlayedFor=0&amp;PlayedVs=0&amp;Park=0" xr:uid="{817866D2-56D5-AC4A-97F5-956143114F07}"/>
    <hyperlink ref="A108" r:id="rId102" display="https://www.baseballmusings.com/cgi-bin/PlayerInfo.py?PlayerID=101064&amp;StartDate=06%2F29%2F1987&amp;EndDate=07%2F12%2F1987&amp;GameType=all&amp;PlayedFor=0&amp;PlayedVs=0&amp;Park=0" xr:uid="{BCF727DA-3C87-AF4D-923B-63D6E314EC16}"/>
    <hyperlink ref="A109" r:id="rId103" display="https://www.baseballmusings.com/cgi-bin/PlayerInfo.py?PlayerID=100661&amp;StartDate=06%2F29%2F1987&amp;EndDate=07%2F12%2F1987&amp;GameType=all&amp;PlayedFor=0&amp;PlayedVs=0&amp;Park=0" xr:uid="{B8B6B5AA-DFCD-6145-8EC3-E45C6DB9E09C}"/>
    <hyperlink ref="A110" r:id="rId104" display="https://www.baseballmusings.com/cgi-bin/PlayerInfo.py?PlayerID=100773&amp;StartDate=06%2F29%2F1987&amp;EndDate=07%2F12%2F1987&amp;GameType=all&amp;PlayedFor=0&amp;PlayedVs=0&amp;Park=0" xr:uid="{89F10788-48BC-074A-8C89-93075757F42C}"/>
    <hyperlink ref="A111" r:id="rId105" display="https://www.baseballmusings.com/cgi-bin/PlayerInfo.py?PlayerID=100638&amp;StartDate=06%2F29%2F1987&amp;EndDate=07%2F12%2F1987&amp;GameType=all&amp;PlayedFor=0&amp;PlayedVs=0&amp;Park=0" xr:uid="{0E898791-C894-8245-8B55-8F7647891ED2}"/>
    <hyperlink ref="A112" r:id="rId106" display="https://www.baseballmusings.com/cgi-bin/PlayerInfo.py?PlayerID=101051&amp;StartDate=06%2F29%2F1987&amp;EndDate=07%2F12%2F1987&amp;GameType=all&amp;PlayedFor=0&amp;PlayedVs=0&amp;Park=0" xr:uid="{744DF674-0BD1-1C45-A111-8A2CB65C4DA5}"/>
    <hyperlink ref="A113" r:id="rId107" display="https://www.baseballmusings.com/cgi-bin/PlayerInfo.py?PlayerID=100632&amp;StartDate=06%2F29%2F1987&amp;EndDate=07%2F12%2F1987&amp;GameType=all&amp;PlayedFor=0&amp;PlayedVs=0&amp;Park=0" xr:uid="{0A05CD30-F3F6-9B40-9288-503FA8FA2E14}"/>
    <hyperlink ref="A114" r:id="rId108" display="https://www.baseballmusings.com/cgi-bin/PlayerInfo.py?PlayerID=100140&amp;StartDate=06%2F29%2F1987&amp;EndDate=07%2F12%2F1987&amp;GameType=all&amp;PlayedFor=0&amp;PlayedVs=0&amp;Park=0" xr:uid="{DE564931-71A7-0246-9390-BA6E59743510}"/>
    <hyperlink ref="A115" r:id="rId109" display="https://www.baseballmusings.com/cgi-bin/PlayerInfo.py?PlayerID=100578&amp;StartDate=06%2F29%2F1987&amp;EndDate=07%2F12%2F1987&amp;GameType=all&amp;PlayedFor=0&amp;PlayedVs=0&amp;Park=0" xr:uid="{DEE95640-F69E-1E43-A9FB-ADA45C8E7579}"/>
    <hyperlink ref="A116" r:id="rId110" display="https://www.baseballmusings.com/cgi-bin/PlayerInfo.py?PlayerID=100826&amp;StartDate=06%2F29%2F1987&amp;EndDate=07%2F12%2F1987&amp;GameType=all&amp;PlayedFor=0&amp;PlayedVs=0&amp;Park=0" xr:uid="{2992E827-E018-6F4D-9670-9CB554164A01}"/>
    <hyperlink ref="A117" r:id="rId111" display="https://www.baseballmusings.com/cgi-bin/PlayerInfo.py?PlayerID=101440&amp;StartDate=06%2F29%2F1987&amp;EndDate=07%2F12%2F1987&amp;GameType=all&amp;PlayedFor=0&amp;PlayedVs=0&amp;Park=0" xr:uid="{10B5C919-C03D-2943-966D-E9D413D32C45}"/>
    <hyperlink ref="A118" r:id="rId112" display="https://www.baseballmusings.com/cgi-bin/PlayerInfo.py?PlayerID=100577&amp;StartDate=06%2F29%2F1987&amp;EndDate=07%2F12%2F1987&amp;GameType=all&amp;PlayedFor=0&amp;PlayedVs=0&amp;Park=0" xr:uid="{C6813736-CD9C-DA45-B516-A6D77A896637}"/>
    <hyperlink ref="A119" r:id="rId113" display="https://www.baseballmusings.com/cgi-bin/PlayerInfo.py?PlayerID=101115&amp;StartDate=06%2F29%2F1987&amp;EndDate=07%2F12%2F1987&amp;GameType=all&amp;PlayedFor=0&amp;PlayedVs=0&amp;Park=0" xr:uid="{00B47AAB-876D-9D45-84A9-7F140662878C}"/>
    <hyperlink ref="A120" r:id="rId114" display="https://www.baseballmusings.com/cgi-bin/PlayerInfo.py?PlayerID=101246&amp;StartDate=06%2F29%2F1987&amp;EndDate=07%2F12%2F1987&amp;GameType=all&amp;PlayedFor=0&amp;PlayedVs=0&amp;Park=0" xr:uid="{27A46DA8-AA4B-2540-A261-AB91CAC15DF2}"/>
    <hyperlink ref="A121" r:id="rId115" display="https://www.baseballmusings.com/cgi-bin/PlayerInfo.py?PlayerID=101417&amp;StartDate=06%2F29%2F1987&amp;EndDate=07%2F12%2F1987&amp;GameType=all&amp;PlayedFor=0&amp;PlayedVs=0&amp;Park=0" xr:uid="{B4B3CA92-8C8F-D344-B330-3B34E083E5A5}"/>
    <hyperlink ref="A122" r:id="rId116" display="https://www.baseballmusings.com/cgi-bin/PlayerInfo.py?PlayerID=101462&amp;StartDate=06%2F29%2F1987&amp;EndDate=07%2F12%2F1987&amp;GameType=all&amp;PlayedFor=0&amp;PlayedVs=0&amp;Park=0" xr:uid="{7D71C108-1F76-1344-8E54-E8E9AA1321DC}"/>
    <hyperlink ref="A123" r:id="rId117" display="https://www.baseballmusings.com/cgi-bin/PlayerInfo.py?PlayerID=101319&amp;StartDate=06%2F29%2F1987&amp;EndDate=07%2F12%2F1987&amp;GameType=all&amp;PlayedFor=0&amp;PlayedVs=0&amp;Park=0" xr:uid="{6CD0C9B2-D139-EC4B-ABE9-6D377C46F593}"/>
    <hyperlink ref="A124" r:id="rId118" display="https://www.baseballmusings.com/cgi-bin/PlayerInfo.py?PlayerID=101386&amp;StartDate=06%2F29%2F1987&amp;EndDate=07%2F12%2F1987&amp;GameType=all&amp;PlayedFor=0&amp;PlayedVs=0&amp;Park=0" xr:uid="{6EBC3EC8-A633-434C-911F-02C7B44C10DD}"/>
    <hyperlink ref="A125" r:id="rId119" display="https://www.baseballmusings.com/cgi-bin/PlayerInfo.py?PlayerID=1406&amp;StartDate=06%2F29%2F1987&amp;EndDate=07%2F12%2F1987&amp;GameType=all&amp;PlayedFor=0&amp;PlayedVs=0&amp;Park=0" xr:uid="{F0D9942D-F7AC-A24A-9793-8D0FE79F07B8}"/>
    <hyperlink ref="A126" r:id="rId120" display="https://www.baseballmusings.com/cgi-bin/PlayerInfo.py?PlayerID=100552&amp;StartDate=06%2F29%2F1987&amp;EndDate=07%2F12%2F1987&amp;GameType=all&amp;PlayedFor=0&amp;PlayedVs=0&amp;Park=0" xr:uid="{FA255CF8-AB08-F947-AF40-E1CCDE8042BF}"/>
    <hyperlink ref="A128" r:id="rId121" display="https://www.baseballmusings.com/cgi-bin/PlayerInfo.py?PlayerID=100185&amp;StartDate=06%2F29%2F1987&amp;EndDate=07%2F12%2F1987&amp;GameType=all&amp;PlayedFor=0&amp;PlayedVs=0&amp;Park=0" xr:uid="{8234313B-1CAE-F546-8E79-490ECD3E7A15}"/>
    <hyperlink ref="A129" r:id="rId122" display="https://www.baseballmusings.com/cgi-bin/PlayerInfo.py?PlayerID=100072&amp;StartDate=06%2F29%2F1987&amp;EndDate=07%2F12%2F1987&amp;GameType=all&amp;PlayedFor=0&amp;PlayedVs=0&amp;Park=0" xr:uid="{19EC3D8F-D830-3348-857B-7FEF12016372}"/>
    <hyperlink ref="A130" r:id="rId123" display="https://www.baseballmusings.com/cgi-bin/PlayerInfo.py?PlayerID=100357&amp;StartDate=06%2F29%2F1987&amp;EndDate=07%2F12%2F1987&amp;GameType=all&amp;PlayedFor=0&amp;PlayedVs=0&amp;Park=0" xr:uid="{6074E851-22BE-CB4C-B7CD-22CF72E34E85}"/>
    <hyperlink ref="A131" r:id="rId124" display="https://www.baseballmusings.com/cgi-bin/PlayerInfo.py?PlayerID=100283&amp;StartDate=06%2F29%2F1987&amp;EndDate=07%2F12%2F1987&amp;GameType=all&amp;PlayedFor=0&amp;PlayedVs=0&amp;Park=0" xr:uid="{3610295F-12B6-594A-9BF2-3202CE7E07C1}"/>
    <hyperlink ref="A132" r:id="rId125" display="https://www.baseballmusings.com/cgi-bin/PlayerInfo.py?PlayerID=101341&amp;StartDate=06%2F29%2F1987&amp;EndDate=07%2F12%2F1987&amp;GameType=all&amp;PlayedFor=0&amp;PlayedVs=0&amp;Park=0" xr:uid="{126B369E-FE3A-3C4D-8112-BF480102E1C7}"/>
    <hyperlink ref="A133" r:id="rId126" display="https://www.baseballmusings.com/cgi-bin/PlayerInfo.py?PlayerID=101458&amp;StartDate=06%2F29%2F1987&amp;EndDate=07%2F12%2F1987&amp;GameType=all&amp;PlayedFor=0&amp;PlayedVs=0&amp;Park=0" xr:uid="{5F6D5409-9E8A-7049-A129-80325F88E4B1}"/>
    <hyperlink ref="A134" r:id="rId127" display="https://www.baseballmusings.com/cgi-bin/PlayerInfo.py?PlayerID=100073&amp;StartDate=06%2F29%2F1987&amp;EndDate=07%2F12%2F1987&amp;GameType=all&amp;PlayedFor=0&amp;PlayedVs=0&amp;Park=0" xr:uid="{2A418FC2-865F-814E-8E78-007B809AA165}"/>
    <hyperlink ref="A135" r:id="rId128" display="https://www.baseballmusings.com/cgi-bin/PlayerInfo.py?PlayerID=100743&amp;StartDate=06%2F29%2F1987&amp;EndDate=07%2F12%2F1987&amp;GameType=all&amp;PlayedFor=0&amp;PlayedVs=0&amp;Park=0" xr:uid="{9EAEE6FA-2DAD-1947-9750-1DEFA9E9A0C9}"/>
    <hyperlink ref="A136" r:id="rId129" display="https://www.baseballmusings.com/cgi-bin/PlayerInfo.py?PlayerID=100799&amp;StartDate=06%2F29%2F1987&amp;EndDate=07%2F12%2F1987&amp;GameType=all&amp;PlayedFor=0&amp;PlayedVs=0&amp;Park=0" xr:uid="{08AC0A42-DCC0-A647-8CC2-9B10AA1243E2}"/>
    <hyperlink ref="A137" r:id="rId130" display="https://www.baseballmusings.com/cgi-bin/PlayerInfo.py?PlayerID=101312&amp;StartDate=06%2F29%2F1987&amp;EndDate=07%2F12%2F1987&amp;GameType=all&amp;PlayedFor=0&amp;PlayedVs=0&amp;Park=0" xr:uid="{503533D2-D6F7-B34D-80C0-D027D5427740}"/>
    <hyperlink ref="A138" r:id="rId131" display="https://www.baseballmusings.com/cgi-bin/PlayerInfo.py?PlayerID=100925&amp;StartDate=06%2F29%2F1987&amp;EndDate=07%2F12%2F1987&amp;GameType=all&amp;PlayedFor=0&amp;PlayedVs=0&amp;Park=0" xr:uid="{8349EACD-56D8-3746-8545-EF94942925F1}"/>
    <hyperlink ref="A139" r:id="rId132" display="https://www.baseballmusings.com/cgi-bin/PlayerInfo.py?PlayerID=101093&amp;StartDate=06%2F29%2F1987&amp;EndDate=07%2F12%2F1987&amp;GameType=all&amp;PlayedFor=0&amp;PlayedVs=0&amp;Park=0" xr:uid="{814E40CC-4969-364C-B8A6-1EDF6E7019C6}"/>
    <hyperlink ref="A140" r:id="rId133" display="https://www.baseballmusings.com/cgi-bin/PlayerInfo.py?PlayerID=100759&amp;StartDate=06%2F29%2F1987&amp;EndDate=07%2F12%2F1987&amp;GameType=all&amp;PlayedFor=0&amp;PlayedVs=0&amp;Park=0" xr:uid="{3C4912FF-6934-4541-B0E9-BC63ED963849}"/>
    <hyperlink ref="A141" r:id="rId134" display="https://www.baseballmusings.com/cgi-bin/PlayerInfo.py?PlayerID=1390&amp;StartDate=06%2F29%2F1987&amp;EndDate=07%2F12%2F1987&amp;GameType=all&amp;PlayedFor=0&amp;PlayedVs=0&amp;Park=0" xr:uid="{D83990FE-73CD-D142-B6D0-2B332F4A4C53}"/>
    <hyperlink ref="A142" r:id="rId135" display="https://www.baseballmusings.com/cgi-bin/PlayerInfo.py?PlayerID=100825&amp;StartDate=06%2F29%2F1987&amp;EndDate=07%2F12%2F1987&amp;GameType=all&amp;PlayedFor=0&amp;PlayedVs=0&amp;Park=0" xr:uid="{76E5931A-B642-8249-9E3C-E6A872DD36F6}"/>
    <hyperlink ref="A143" r:id="rId136" display="https://www.baseballmusings.com/cgi-bin/PlayerInfo.py?PlayerID=100233&amp;StartDate=06%2F29%2F1987&amp;EndDate=07%2F12%2F1987&amp;GameType=all&amp;PlayedFor=0&amp;PlayedVs=0&amp;Park=0" xr:uid="{6F45F378-3CAF-4A4D-B421-25F3B6A32366}"/>
    <hyperlink ref="A144" r:id="rId137" display="https://www.baseballmusings.com/cgi-bin/PlayerInfo.py?PlayerID=335&amp;StartDate=06%2F29%2F1987&amp;EndDate=07%2F12%2F1987&amp;GameType=all&amp;PlayedFor=0&amp;PlayedVs=0&amp;Park=0" xr:uid="{CEE2266B-7511-BB49-95DB-E17087CBF78E}"/>
    <hyperlink ref="A145" r:id="rId138" display="https://www.baseballmusings.com/cgi-bin/PlayerInfo.py?PlayerID=101225&amp;StartDate=06%2F29%2F1987&amp;EndDate=07%2F12%2F1987&amp;GameType=all&amp;PlayedFor=0&amp;PlayedVs=0&amp;Park=0" xr:uid="{33D9BB97-D38D-3E4D-A2E9-980F1088447A}"/>
    <hyperlink ref="A146" r:id="rId139" display="https://www.baseballmusings.com/cgi-bin/PlayerInfo.py?PlayerID=101094&amp;StartDate=06%2F29%2F1987&amp;EndDate=07%2F12%2F1987&amp;GameType=all&amp;PlayedFor=0&amp;PlayedVs=0&amp;Park=0" xr:uid="{2FEB0627-5CFD-9547-9227-065C0B77060B}"/>
    <hyperlink ref="A147" r:id="rId140" display="https://www.baseballmusings.com/cgi-bin/PlayerInfo.py?PlayerID=101174&amp;StartDate=06%2F29%2F1987&amp;EndDate=07%2F12%2F1987&amp;GameType=all&amp;PlayedFor=0&amp;PlayedVs=0&amp;Park=0" xr:uid="{42C5ED45-2347-3945-830C-88450CF29F40}"/>
    <hyperlink ref="A149" r:id="rId141" display="https://www.baseballmusings.com/cgi-bin/PlayerInfo.py?PlayerID=101003&amp;StartDate=06%2F29%2F1987&amp;EndDate=07%2F12%2F1987&amp;GameType=all&amp;PlayedFor=0&amp;PlayedVs=0&amp;Park=0" xr:uid="{9FD44DB2-CB91-DD48-8904-4A7656D32354}"/>
    <hyperlink ref="A150" r:id="rId142" display="https://www.baseballmusings.com/cgi-bin/PlayerInfo.py?PlayerID=101336&amp;StartDate=06%2F29%2F1987&amp;EndDate=07%2F12%2F1987&amp;GameType=all&amp;PlayedFor=0&amp;PlayedVs=0&amp;Park=0" xr:uid="{C3B814B1-7F17-EF49-AE47-46210FD9E6AA}"/>
    <hyperlink ref="A151" r:id="rId143" display="https://www.baseballmusings.com/cgi-bin/PlayerInfo.py?PlayerID=101348&amp;StartDate=06%2F29%2F1987&amp;EndDate=07%2F12%2F1987&amp;GameType=all&amp;PlayedFor=0&amp;PlayedVs=0&amp;Park=0" xr:uid="{5B01D5C0-398A-4F41-885D-441ED10E0369}"/>
    <hyperlink ref="A152" r:id="rId144" display="https://www.baseballmusings.com/cgi-bin/PlayerInfo.py?PlayerID=100186&amp;StartDate=06%2F29%2F1987&amp;EndDate=07%2F12%2F1987&amp;GameType=all&amp;PlayedFor=0&amp;PlayedVs=0&amp;Park=0" xr:uid="{36A19D75-5030-BE4D-A62F-A1B4210026B1}"/>
    <hyperlink ref="A153" r:id="rId145" display="https://www.baseballmusings.com/cgi-bin/PlayerInfo.py?PlayerID=101324&amp;StartDate=06%2F29%2F1987&amp;EndDate=07%2F12%2F1987&amp;GameType=all&amp;PlayedFor=0&amp;PlayedVs=0&amp;Park=0" xr:uid="{9233630E-07F3-8741-96F3-83F6EF8F52B6}"/>
    <hyperlink ref="A154" r:id="rId146" display="https://www.baseballmusings.com/cgi-bin/PlayerInfo.py?PlayerID=100127&amp;StartDate=06%2F29%2F1987&amp;EndDate=07%2F12%2F1987&amp;GameType=all&amp;PlayedFor=0&amp;PlayedVs=0&amp;Park=0" xr:uid="{E7F7ECC2-A09D-9240-A3F8-2A592670AA18}"/>
    <hyperlink ref="A155" r:id="rId147" display="https://www.baseballmusings.com/cgi-bin/PlayerInfo.py?PlayerID=101441&amp;StartDate=06%2F29%2F1987&amp;EndDate=07%2F12%2F1987&amp;GameType=all&amp;PlayedFor=0&amp;PlayedVs=0&amp;Park=0" xr:uid="{D3E2732B-B0E2-6744-A6BF-5F71D58B8C64}"/>
    <hyperlink ref="A156" r:id="rId148" display="https://www.baseballmusings.com/cgi-bin/PlayerInfo.py?PlayerID=100170&amp;StartDate=06%2F29%2F1987&amp;EndDate=07%2F12%2F1987&amp;GameType=all&amp;PlayedFor=0&amp;PlayedVs=0&amp;Park=0" xr:uid="{7E23C7E0-403D-FC49-9E87-6102CB47F88F}"/>
    <hyperlink ref="A157" r:id="rId149" display="https://www.baseballmusings.com/cgi-bin/PlayerInfo.py?PlayerID=100088&amp;StartDate=06%2F29%2F1987&amp;EndDate=07%2F12%2F1987&amp;GameType=all&amp;PlayedFor=0&amp;PlayedVs=0&amp;Park=0" xr:uid="{BEBF6C75-4171-174A-BAF3-55BC11B4E90F}"/>
    <hyperlink ref="A158" r:id="rId150" display="https://www.baseballmusings.com/cgi-bin/PlayerInfo.py?PlayerID=101492&amp;StartDate=06%2F29%2F1987&amp;EndDate=07%2F12%2F1987&amp;GameType=all&amp;PlayedFor=0&amp;PlayedVs=0&amp;Park=0" xr:uid="{CBC8A931-2B5D-E341-8516-8E8DA65CDCA3}"/>
    <hyperlink ref="A159" r:id="rId151" display="https://www.baseballmusings.com/cgi-bin/PlayerInfo.py?PlayerID=100128&amp;StartDate=06%2F29%2F1987&amp;EndDate=07%2F12%2F1987&amp;GameType=all&amp;PlayedFor=0&amp;PlayedVs=0&amp;Park=0" xr:uid="{572F17DE-0941-7847-8D9A-9892B5B79822}"/>
    <hyperlink ref="A160" r:id="rId152" display="https://www.baseballmusings.com/cgi-bin/PlayerInfo.py?PlayerID=100560&amp;StartDate=06%2F29%2F1987&amp;EndDate=07%2F12%2F1987&amp;GameType=all&amp;PlayedFor=0&amp;PlayedVs=0&amp;Park=0" xr:uid="{14E11E02-37EB-7B47-ADDA-D253E23A259F}"/>
    <hyperlink ref="A161" r:id="rId153" display="https://www.baseballmusings.com/cgi-bin/PlayerInfo.py?PlayerID=100959&amp;StartDate=06%2F29%2F1987&amp;EndDate=07%2F12%2F1987&amp;GameType=all&amp;PlayedFor=0&amp;PlayedVs=0&amp;Park=0" xr:uid="{3775FE86-7809-454D-86C2-BB8A59CB9C35}"/>
    <hyperlink ref="A162" r:id="rId154" display="https://www.baseballmusings.com/cgi-bin/PlayerInfo.py?PlayerID=100439&amp;StartDate=06%2F29%2F1987&amp;EndDate=07%2F12%2F1987&amp;GameType=all&amp;PlayedFor=0&amp;PlayedVs=0&amp;Park=0" xr:uid="{A0B56091-D6EE-5345-A9AE-5D402658539F}"/>
    <hyperlink ref="A163" r:id="rId155" display="https://www.baseballmusings.com/cgi-bin/PlayerInfo.py?PlayerID=101328&amp;StartDate=06%2F29%2F1987&amp;EndDate=07%2F12%2F1987&amp;GameType=all&amp;PlayedFor=0&amp;PlayedVs=0&amp;Park=0" xr:uid="{387FDAC9-6704-914D-81B2-7A682E18D2C0}"/>
    <hyperlink ref="A164" r:id="rId156" display="https://www.baseballmusings.com/cgi-bin/PlayerInfo.py?PlayerID=100239&amp;StartDate=06%2F29%2F1987&amp;EndDate=07%2F12%2F1987&amp;GameType=all&amp;PlayedFor=0&amp;PlayedVs=0&amp;Park=0" xr:uid="{ABC30A79-B751-9944-8079-EECF837887B5}"/>
    <hyperlink ref="A165" r:id="rId157" display="https://www.baseballmusings.com/cgi-bin/PlayerInfo.py?PlayerID=101037&amp;StartDate=06%2F29%2F1987&amp;EndDate=07%2F12%2F1987&amp;GameType=all&amp;PlayedFor=0&amp;PlayedVs=0&amp;Park=0" xr:uid="{6EF15551-7395-9A4A-ABC5-F2A84EF1252C}"/>
    <hyperlink ref="A166" r:id="rId158" display="https://www.baseballmusings.com/cgi-bin/PlayerInfo.py?PlayerID=100079&amp;StartDate=06%2F29%2F1987&amp;EndDate=07%2F12%2F1987&amp;GameType=all&amp;PlayedFor=0&amp;PlayedVs=0&amp;Park=0" xr:uid="{C7A27A15-FEB0-6247-9387-6C6969078A39}"/>
    <hyperlink ref="A167" r:id="rId159" display="https://www.baseballmusings.com/cgi-bin/PlayerInfo.py?PlayerID=100467&amp;StartDate=06%2F29%2F1987&amp;EndDate=07%2F12%2F1987&amp;GameType=all&amp;PlayedFor=0&amp;PlayedVs=0&amp;Park=0" xr:uid="{158C2AD6-96F1-5F4E-B838-B4F816E0D6D6}"/>
    <hyperlink ref="A168" r:id="rId160" display="https://www.baseballmusings.com/cgi-bin/PlayerInfo.py?PlayerID=100235&amp;StartDate=06%2F29%2F1987&amp;EndDate=07%2F12%2F1987&amp;GameType=all&amp;PlayedFor=0&amp;PlayedVs=0&amp;Park=0" xr:uid="{5DBC540F-986A-2244-8133-EF3980FE79BF}"/>
    <hyperlink ref="A170" r:id="rId161" display="https://www.baseballmusings.com/cgi-bin/PlayerInfo.py?PlayerID=100716&amp;StartDate=06%2F29%2F1987&amp;EndDate=07%2F12%2F1987&amp;GameType=all&amp;PlayedFor=0&amp;PlayedVs=0&amp;Park=0" xr:uid="{10A09E64-40C6-F64C-B738-9E75142A869D}"/>
    <hyperlink ref="A171" r:id="rId162" display="https://www.baseballmusings.com/cgi-bin/PlayerInfo.py?PlayerID=100888&amp;StartDate=06%2F29%2F1987&amp;EndDate=07%2F12%2F1987&amp;GameType=all&amp;PlayedFor=0&amp;PlayedVs=0&amp;Park=0" xr:uid="{01C6D627-FE31-4347-B4E7-004F3929783B}"/>
    <hyperlink ref="A172" r:id="rId163" display="https://www.baseballmusings.com/cgi-bin/PlayerInfo.py?PlayerID=101491&amp;StartDate=06%2F29%2F1987&amp;EndDate=07%2F12%2F1987&amp;GameType=all&amp;PlayedFor=0&amp;PlayedVs=0&amp;Park=0" xr:uid="{A4382CFE-F216-CD46-A554-78DE3D6B2119}"/>
    <hyperlink ref="A173" r:id="rId164" display="https://www.baseballmusings.com/cgi-bin/PlayerInfo.py?PlayerID=100753&amp;StartDate=06%2F29%2F1987&amp;EndDate=07%2F12%2F1987&amp;GameType=all&amp;PlayedFor=0&amp;PlayedVs=0&amp;Park=0" xr:uid="{E84F8979-BD36-5E43-8D1F-B072AB2D10E7}"/>
    <hyperlink ref="A174" r:id="rId165" display="https://www.baseballmusings.com/cgi-bin/PlayerInfo.py?PlayerID=101618&amp;StartDate=06%2F29%2F1987&amp;EndDate=07%2F12%2F1987&amp;GameType=all&amp;PlayedFor=0&amp;PlayedVs=0&amp;Park=0" xr:uid="{1B784AB6-EB06-464E-9786-A1C4C1521518}"/>
    <hyperlink ref="A175" r:id="rId166" display="https://www.baseballmusings.com/cgi-bin/PlayerInfo.py?PlayerID=100247&amp;StartDate=06%2F29%2F1987&amp;EndDate=07%2F12%2F1987&amp;GameType=all&amp;PlayedFor=0&amp;PlayedVs=0&amp;Park=0" xr:uid="{4CFEB097-0B27-5445-9736-BD37D5A9DD89}"/>
    <hyperlink ref="A176" r:id="rId167" display="https://www.baseballmusings.com/cgi-bin/PlayerInfo.py?PlayerID=100612&amp;StartDate=06%2F29%2F1987&amp;EndDate=07%2F12%2F1987&amp;GameType=all&amp;PlayedFor=0&amp;PlayedVs=0&amp;Park=0" xr:uid="{706878BD-329D-5140-A22C-995D256EC610}"/>
    <hyperlink ref="A177" r:id="rId168" display="https://www.baseballmusings.com/cgi-bin/PlayerInfo.py?PlayerID=100364&amp;StartDate=06%2F29%2F1987&amp;EndDate=07%2F12%2F1987&amp;GameType=all&amp;PlayedFor=0&amp;PlayedVs=0&amp;Park=0" xr:uid="{778DDD5A-A63B-014D-8035-656DF0FC96AE}"/>
    <hyperlink ref="A178" r:id="rId169" display="https://www.baseballmusings.com/cgi-bin/PlayerInfo.py?PlayerID=101315&amp;StartDate=06%2F29%2F1987&amp;EndDate=07%2F12%2F1987&amp;GameType=all&amp;PlayedFor=0&amp;PlayedVs=0&amp;Park=0" xr:uid="{CC2EB535-BC45-E74E-A08A-4B6C3B8341E0}"/>
    <hyperlink ref="A179" r:id="rId170" display="https://www.baseballmusings.com/cgi-bin/PlayerInfo.py?PlayerID=1130&amp;StartDate=06%2F29%2F1987&amp;EndDate=07%2F12%2F1987&amp;GameType=all&amp;PlayedFor=0&amp;PlayedVs=0&amp;Park=0" xr:uid="{031440F7-8C96-9F46-BDAF-B457BB718AD5}"/>
    <hyperlink ref="A180" r:id="rId171" display="https://www.baseballmusings.com/cgi-bin/PlayerInfo.py?PlayerID=100411&amp;StartDate=06%2F29%2F1987&amp;EndDate=07%2F12%2F1987&amp;GameType=all&amp;PlayedFor=0&amp;PlayedVs=0&amp;Park=0" xr:uid="{FAD70942-40F8-374D-8FC7-8BF7FFB4217C}"/>
    <hyperlink ref="A181" r:id="rId172" display="https://www.baseballmusings.com/cgi-bin/PlayerInfo.py?PlayerID=101515&amp;StartDate=06%2F29%2F1987&amp;EndDate=07%2F12%2F1987&amp;GameType=all&amp;PlayedFor=0&amp;PlayedVs=0&amp;Park=0" xr:uid="{A6AB35CB-59F7-584C-963C-29E9966F5571}"/>
    <hyperlink ref="A182" r:id="rId173" display="https://www.baseballmusings.com/cgi-bin/PlayerInfo.py?PlayerID=100071&amp;StartDate=06%2F29%2F1987&amp;EndDate=07%2F12%2F1987&amp;GameType=all&amp;PlayedFor=0&amp;PlayedVs=0&amp;Park=0" xr:uid="{A74B1416-4126-294A-B4DA-E050FCC8A194}"/>
    <hyperlink ref="A183" r:id="rId174" display="https://www.baseballmusings.com/cgi-bin/PlayerInfo.py?PlayerID=100686&amp;StartDate=06%2F29%2F1987&amp;EndDate=07%2F12%2F1987&amp;GameType=all&amp;PlayedFor=0&amp;PlayedVs=0&amp;Park=0" xr:uid="{D1324A40-5CE5-AF4F-BCBC-ADA9BFEBAAB0}"/>
    <hyperlink ref="A184" r:id="rId175" display="https://www.baseballmusings.com/cgi-bin/PlayerInfo.py?PlayerID=101556&amp;StartDate=06%2F29%2F1987&amp;EndDate=07%2F12%2F1987&amp;GameType=all&amp;PlayedFor=0&amp;PlayedVs=0&amp;Park=0" xr:uid="{8AC53D3C-415A-7D4D-8B2C-5AA629E12C4B}"/>
    <hyperlink ref="A185" r:id="rId176" display="https://www.baseballmusings.com/cgi-bin/PlayerInfo.py?PlayerID=101352&amp;StartDate=06%2F29%2F1987&amp;EndDate=07%2F12%2F1987&amp;GameType=all&amp;PlayedFor=0&amp;PlayedVs=0&amp;Park=0" xr:uid="{2619D76F-2ADA-BF4C-8818-B0CEA98DD478}"/>
    <hyperlink ref="A186" r:id="rId177" display="https://www.baseballmusings.com/cgi-bin/PlayerInfo.py?PlayerID=101092&amp;StartDate=06%2F29%2F1987&amp;EndDate=07%2F12%2F1987&amp;GameType=all&amp;PlayedFor=0&amp;PlayedVs=0&amp;Park=0" xr:uid="{C784DA97-77F0-244F-86C7-6479D4BFED53}"/>
    <hyperlink ref="A187" r:id="rId178" display="https://www.baseballmusings.com/cgi-bin/PlayerInfo.py?PlayerID=100564&amp;StartDate=06%2F29%2F1987&amp;EndDate=07%2F12%2F1987&amp;GameType=all&amp;PlayedFor=0&amp;PlayedVs=0&amp;Park=0" xr:uid="{9672DE12-B6E3-2C40-9D0B-0DB61576C91C}"/>
    <hyperlink ref="A188" r:id="rId179" display="https://www.baseballmusings.com/cgi-bin/PlayerInfo.py?PlayerID=100857&amp;StartDate=06%2F29%2F1987&amp;EndDate=07%2F12%2F1987&amp;GameType=all&amp;PlayedFor=0&amp;PlayedVs=0&amp;Park=0" xr:uid="{AB7CE8B6-F54E-CD4A-8C46-3EC4BB586699}"/>
    <hyperlink ref="A189" r:id="rId180" display="https://www.baseballmusings.com/cgi-bin/PlayerInfo.py?PlayerID=100600&amp;StartDate=06%2F29%2F1987&amp;EndDate=07%2F12%2F1987&amp;GameType=all&amp;PlayedFor=0&amp;PlayedVs=0&amp;Park=0" xr:uid="{271E9628-182A-8244-8B09-92E17CCCC6F2}"/>
    <hyperlink ref="A191" r:id="rId181" display="https://www.baseballmusings.com/cgi-bin/PlayerInfo.py?PlayerID=101203&amp;StartDate=06%2F29%2F1987&amp;EndDate=07%2F12%2F1987&amp;GameType=all&amp;PlayedFor=0&amp;PlayedVs=0&amp;Park=0" xr:uid="{8EB947D7-9F91-B444-8D97-437F4107B356}"/>
    <hyperlink ref="A192" r:id="rId182" display="https://www.baseballmusings.com/cgi-bin/PlayerInfo.py?PlayerID=101645&amp;StartDate=06%2F29%2F1987&amp;EndDate=07%2F12%2F1987&amp;GameType=all&amp;PlayedFor=0&amp;PlayedVs=0&amp;Park=0" xr:uid="{6AA6CE1A-C8A7-7845-876F-BEAA3C8C368F}"/>
    <hyperlink ref="A193" r:id="rId183" display="https://www.baseballmusings.com/cgi-bin/PlayerInfo.py?PlayerID=101256&amp;StartDate=06%2F29%2F1987&amp;EndDate=07%2F12%2F1987&amp;GameType=all&amp;PlayedFor=0&amp;PlayedVs=0&amp;Park=0" xr:uid="{07A14550-44F7-BF45-BC8E-D9E920E0E130}"/>
    <hyperlink ref="A194" r:id="rId184" display="https://www.baseballmusings.com/cgi-bin/PlayerInfo.py?PlayerID=100199&amp;StartDate=06%2F29%2F1987&amp;EndDate=07%2F12%2F1987&amp;GameType=all&amp;PlayedFor=0&amp;PlayedVs=0&amp;Park=0" xr:uid="{D90A9176-9684-AC4D-A58B-DED84B89EFD9}"/>
    <hyperlink ref="A195" r:id="rId185" display="https://www.baseballmusings.com/cgi-bin/PlayerInfo.py?PlayerID=100335&amp;StartDate=06%2F29%2F1987&amp;EndDate=07%2F12%2F1987&amp;GameType=all&amp;PlayedFor=0&amp;PlayedVs=0&amp;Park=0" xr:uid="{BE384C18-5F10-5E4F-B278-17DC929A73A4}"/>
    <hyperlink ref="A196" r:id="rId186" display="https://www.baseballmusings.com/cgi-bin/PlayerInfo.py?PlayerID=100575&amp;StartDate=06%2F29%2F1987&amp;EndDate=07%2F12%2F1987&amp;GameType=all&amp;PlayedFor=0&amp;PlayedVs=0&amp;Park=0" xr:uid="{DD12265A-FFBC-1049-AFEF-D055F8E9E3BA}"/>
    <hyperlink ref="A197" r:id="rId187" display="https://www.baseballmusings.com/cgi-bin/PlayerInfo.py?PlayerID=100497&amp;StartDate=06%2F29%2F1987&amp;EndDate=07%2F12%2F1987&amp;GameType=all&amp;PlayedFor=0&amp;PlayedVs=0&amp;Park=0" xr:uid="{F092FE36-A0C1-3E4A-983C-E935D734F381}"/>
    <hyperlink ref="A198" r:id="rId188" display="https://www.baseballmusings.com/cgi-bin/PlayerInfo.py?PlayerID=100463&amp;StartDate=06%2F29%2F1987&amp;EndDate=07%2F12%2F1987&amp;GameType=all&amp;PlayedFor=0&amp;PlayedVs=0&amp;Park=0" xr:uid="{3D229AE5-1723-484D-A343-F3123D675900}"/>
    <hyperlink ref="A199" r:id="rId189" display="https://www.baseballmusings.com/cgi-bin/PlayerInfo.py?PlayerID=101169&amp;StartDate=06%2F29%2F1987&amp;EndDate=07%2F12%2F1987&amp;GameType=all&amp;PlayedFor=0&amp;PlayedVs=0&amp;Park=0" xr:uid="{DD6A09FE-BCFA-1646-BCFC-A584F66163A5}"/>
    <hyperlink ref="A200" r:id="rId190" display="https://www.baseballmusings.com/cgi-bin/PlayerInfo.py?PlayerID=100529&amp;StartDate=06%2F29%2F1987&amp;EndDate=07%2F12%2F1987&amp;GameType=all&amp;PlayedFor=0&amp;PlayedVs=0&amp;Park=0" xr:uid="{FEBFEB57-C2EE-1543-A78F-48A46973DF39}"/>
    <hyperlink ref="A201" r:id="rId191" display="https://www.baseballmusings.com/cgi-bin/PlayerInfo.py?PlayerID=100691&amp;StartDate=06%2F29%2F1987&amp;EndDate=07%2F12%2F1987&amp;GameType=all&amp;PlayedFor=0&amp;PlayedVs=0&amp;Park=0" xr:uid="{03A8C923-4CA5-5742-98BD-E4D4E822E98E}"/>
    <hyperlink ref="A202" r:id="rId192" display="https://www.baseballmusings.com/cgi-bin/PlayerInfo.py?PlayerID=101294&amp;StartDate=06%2F29%2F1987&amp;EndDate=07%2F12%2F1987&amp;GameType=all&amp;PlayedFor=0&amp;PlayedVs=0&amp;Park=0" xr:uid="{0C3E2562-EB17-B245-A48E-4FC08F9094AB}"/>
    <hyperlink ref="A203" r:id="rId193" display="https://www.baseballmusings.com/cgi-bin/PlayerInfo.py?PlayerID=101600&amp;StartDate=06%2F29%2F1987&amp;EndDate=07%2F12%2F1987&amp;GameType=all&amp;PlayedFor=0&amp;PlayedVs=0&amp;Park=0" xr:uid="{8CB09392-0EDF-A844-9964-0AEF57CD2E20}"/>
    <hyperlink ref="A204" r:id="rId194" display="https://www.baseballmusings.com/cgi-bin/PlayerInfo.py?PlayerID=101577&amp;StartDate=06%2F29%2F1987&amp;EndDate=07%2F12%2F1987&amp;GameType=all&amp;PlayedFor=0&amp;PlayedVs=0&amp;Park=0" xr:uid="{CA3A2A92-E5F7-A545-BFBF-40B786610854}"/>
    <hyperlink ref="A205" r:id="rId195" display="https://www.baseballmusings.com/cgi-bin/PlayerInfo.py?PlayerID=101138&amp;StartDate=06%2F29%2F1987&amp;EndDate=07%2F12%2F1987&amp;GameType=all&amp;PlayedFor=0&amp;PlayedVs=0&amp;Park=0" xr:uid="{7262709C-5BA0-9A49-9E6E-4409B085BEC6}"/>
    <hyperlink ref="A206" r:id="rId196" display="https://www.baseballmusings.com/cgi-bin/PlayerInfo.py?PlayerID=101140&amp;StartDate=06%2F29%2F1987&amp;EndDate=07%2F12%2F1987&amp;GameType=all&amp;PlayedFor=0&amp;PlayedVs=0&amp;Park=0" xr:uid="{621F6C1B-997B-DB4C-AF45-5CF0F73FE7F6}"/>
    <hyperlink ref="A207" r:id="rId197" display="https://www.baseballmusings.com/cgi-bin/PlayerInfo.py?PlayerID=101495&amp;StartDate=06%2F29%2F1987&amp;EndDate=07%2F12%2F1987&amp;GameType=all&amp;PlayedFor=0&amp;PlayedVs=0&amp;Park=0" xr:uid="{EBECCE93-5ACA-A14A-A7CD-A5223BC64F97}"/>
    <hyperlink ref="A208" r:id="rId198" display="https://www.baseballmusings.com/cgi-bin/PlayerInfo.py?PlayerID=100919&amp;StartDate=06%2F29%2F1987&amp;EndDate=07%2F12%2F1987&amp;GameType=all&amp;PlayedFor=0&amp;PlayedVs=0&amp;Park=0" xr:uid="{66E346F3-4C02-744B-990C-CCC1950FF566}"/>
    <hyperlink ref="A209" r:id="rId199" display="https://www.baseballmusings.com/cgi-bin/PlayerInfo.py?PlayerID=100945&amp;StartDate=06%2F29%2F1987&amp;EndDate=07%2F12%2F1987&amp;GameType=all&amp;PlayedFor=0&amp;PlayedVs=0&amp;Park=0" xr:uid="{89F0BC22-AB45-B144-805B-5DEE0C5DF999}"/>
    <hyperlink ref="A210" r:id="rId200" display="https://www.baseballmusings.com/cgi-bin/PlayerInfo.py?PlayerID=101248&amp;StartDate=06%2F29%2F1987&amp;EndDate=07%2F12%2F1987&amp;GameType=all&amp;PlayedFor=0&amp;PlayedVs=0&amp;Park=0" xr:uid="{962AC933-4DEE-3240-ABDC-27E816427AC5}"/>
    <hyperlink ref="A212" r:id="rId201" display="https://www.baseballmusings.com/cgi-bin/PlayerInfo.py?PlayerID=100097&amp;StartDate=06%2F29%2F1987&amp;EndDate=07%2F12%2F1987&amp;GameType=all&amp;PlayedFor=0&amp;PlayedVs=0&amp;Park=0" xr:uid="{A9008C65-9EEE-FB47-936B-0002497D0FB1}"/>
    <hyperlink ref="A213" r:id="rId202" display="https://www.baseballmusings.com/cgi-bin/PlayerInfo.py?PlayerID=100640&amp;StartDate=06%2F29%2F1987&amp;EndDate=07%2F12%2F1987&amp;GameType=all&amp;PlayedFor=0&amp;PlayedVs=0&amp;Park=0" xr:uid="{690BD817-F653-174E-881F-0586714D1EDE}"/>
    <hyperlink ref="A214" r:id="rId203" display="https://www.baseballmusings.com/cgi-bin/PlayerInfo.py?PlayerID=101213&amp;StartDate=06%2F29%2F1987&amp;EndDate=07%2F12%2F1987&amp;GameType=all&amp;PlayedFor=0&amp;PlayedVs=0&amp;Park=0" xr:uid="{5299119D-DB8F-4A44-90AB-717931B2A548}"/>
    <hyperlink ref="A215" r:id="rId204" display="https://www.baseballmusings.com/cgi-bin/PlayerInfo.py?PlayerID=101272&amp;StartDate=06%2F29%2F1987&amp;EndDate=07%2F12%2F1987&amp;GameType=all&amp;PlayedFor=0&amp;PlayedVs=0&amp;Park=0" xr:uid="{AA3D0D25-69E6-6C4F-9C52-EEED00600425}"/>
    <hyperlink ref="A216" r:id="rId205" display="https://www.baseballmusings.com/cgi-bin/PlayerInfo.py?PlayerID=100823&amp;StartDate=06%2F29%2F1987&amp;EndDate=07%2F12%2F1987&amp;GameType=all&amp;PlayedFor=0&amp;PlayedVs=0&amp;Park=0" xr:uid="{73839F97-D054-B449-9BE9-AFABB49A54F1}"/>
    <hyperlink ref="A217" r:id="rId206" display="https://www.baseballmusings.com/cgi-bin/PlayerInfo.py?PlayerID=101406&amp;StartDate=06%2F29%2F1987&amp;EndDate=07%2F12%2F1987&amp;GameType=all&amp;PlayedFor=0&amp;PlayedVs=0&amp;Park=0" xr:uid="{CCD9D736-F731-6544-A333-F29F99F1EB73}"/>
    <hyperlink ref="A218" r:id="rId207" display="https://www.baseballmusings.com/cgi-bin/PlayerInfo.py?PlayerID=100323&amp;StartDate=06%2F29%2F1987&amp;EndDate=07%2F12%2F1987&amp;GameType=all&amp;PlayedFor=0&amp;PlayedVs=0&amp;Park=0" xr:uid="{168164C9-2D44-C74D-AFCC-46DF438A2C7F}"/>
    <hyperlink ref="A219" r:id="rId208" display="https://www.baseballmusings.com/cgi-bin/PlayerInfo.py?PlayerID=100289&amp;StartDate=06%2F29%2F1987&amp;EndDate=07%2F12%2F1987&amp;GameType=all&amp;PlayedFor=0&amp;PlayedVs=0&amp;Park=0" xr:uid="{C6CFE500-B4CD-9E45-8103-3FDD93D646C0}"/>
    <hyperlink ref="A220" r:id="rId209" display="https://www.baseballmusings.com/cgi-bin/PlayerInfo.py?PlayerID=100672&amp;StartDate=06%2F29%2F1987&amp;EndDate=07%2F12%2F1987&amp;GameType=all&amp;PlayedFor=0&amp;PlayedVs=0&amp;Park=0" xr:uid="{5FFF6395-8424-AF4C-AC5B-067124FF0685}"/>
    <hyperlink ref="A221" r:id="rId210" display="https://www.baseballmusings.com/cgi-bin/PlayerInfo.py?PlayerID=100558&amp;StartDate=06%2F29%2F1987&amp;EndDate=07%2F12%2F1987&amp;GameType=all&amp;PlayedFor=0&amp;PlayedVs=0&amp;Park=0" xr:uid="{D6DBA7F8-2E35-0848-BC8C-7039FD7662A3}"/>
    <hyperlink ref="A222" r:id="rId211" display="https://www.baseballmusings.com/cgi-bin/PlayerInfo.py?PlayerID=101394&amp;StartDate=06%2F29%2F1987&amp;EndDate=07%2F12%2F1987&amp;GameType=all&amp;PlayedFor=0&amp;PlayedVs=0&amp;Park=0" xr:uid="{2B582EBA-B6B5-564D-8D20-08FB86098C81}"/>
    <hyperlink ref="A223" r:id="rId212" display="https://www.baseballmusings.com/cgi-bin/PlayerInfo.py?PlayerID=100816&amp;StartDate=06%2F29%2F1987&amp;EndDate=07%2F12%2F1987&amp;GameType=all&amp;PlayedFor=0&amp;PlayedVs=0&amp;Park=0" xr:uid="{4A84BE10-D615-C449-806C-45447970FAFC}"/>
    <hyperlink ref="A224" r:id="rId213" display="https://www.baseballmusings.com/cgi-bin/PlayerInfo.py?PlayerID=100817&amp;StartDate=06%2F29%2F1987&amp;EndDate=07%2F12%2F1987&amp;GameType=all&amp;PlayedFor=0&amp;PlayedVs=0&amp;Park=0" xr:uid="{106790A9-EFB5-0640-9C6D-DA6A849FCDC4}"/>
    <hyperlink ref="A225" r:id="rId214" display="https://www.baseballmusings.com/cgi-bin/PlayerInfo.py?PlayerID=100085&amp;StartDate=06%2F29%2F1987&amp;EndDate=07%2F12%2F1987&amp;GameType=all&amp;PlayedFor=0&amp;PlayedVs=0&amp;Park=0" xr:uid="{54D03C21-408B-AC46-94A9-6ED00D8860D4}"/>
    <hyperlink ref="A226" r:id="rId215" display="https://www.baseballmusings.com/cgi-bin/PlayerInfo.py?PlayerID=101358&amp;StartDate=06%2F29%2F1987&amp;EndDate=07%2F12%2F1987&amp;GameType=all&amp;PlayedFor=0&amp;PlayedVs=0&amp;Park=0" xr:uid="{043B671E-8042-9544-8E66-1959E7FA7EBE}"/>
    <hyperlink ref="A227" r:id="rId216" display="https://www.baseballmusings.com/cgi-bin/PlayerInfo.py?PlayerID=101590&amp;StartDate=06%2F29%2F1987&amp;EndDate=07%2F12%2F1987&amp;GameType=all&amp;PlayedFor=0&amp;PlayedVs=0&amp;Park=0" xr:uid="{E811303E-F514-8849-B603-B7F41ACBECD6}"/>
    <hyperlink ref="A228" r:id="rId217" display="https://www.baseballmusings.com/cgi-bin/PlayerInfo.py?PlayerID=100839&amp;StartDate=06%2F29%2F1987&amp;EndDate=07%2F12%2F1987&amp;GameType=all&amp;PlayedFor=0&amp;PlayedVs=0&amp;Park=0" xr:uid="{33F29B10-83D7-4841-BB17-14AD635F7A14}"/>
    <hyperlink ref="A229" r:id="rId218" display="https://www.baseballmusings.com/cgi-bin/PlayerInfo.py?PlayerID=101183&amp;StartDate=06%2F29%2F1987&amp;EndDate=07%2F12%2F1987&amp;GameType=all&amp;PlayedFor=0&amp;PlayedVs=0&amp;Park=0" xr:uid="{B23923C6-090B-164A-BF73-B27E9E288B2F}"/>
    <hyperlink ref="A230" r:id="rId219" display="https://www.baseballmusings.com/cgi-bin/PlayerInfo.py?PlayerID=101493&amp;StartDate=06%2F29%2F1987&amp;EndDate=07%2F12%2F1987&amp;GameType=all&amp;PlayedFor=0&amp;PlayedVs=0&amp;Park=0" xr:uid="{55141DA6-F0CF-0248-BCB8-7576904DC9D2}"/>
    <hyperlink ref="A231" r:id="rId220" display="https://www.baseballmusings.com/cgi-bin/PlayerInfo.py?PlayerID=101300&amp;StartDate=06%2F29%2F1987&amp;EndDate=07%2F12%2F1987&amp;GameType=all&amp;PlayedFor=0&amp;PlayedVs=0&amp;Park=0" xr:uid="{86F90EA2-70E8-E449-927F-9A10AAD30AD9}"/>
    <hyperlink ref="A233" r:id="rId221" display="https://www.baseballmusings.com/cgi-bin/PlayerInfo.py?PlayerID=101446&amp;StartDate=06%2F29%2F1987&amp;EndDate=07%2F12%2F1987&amp;GameType=all&amp;PlayedFor=0&amp;PlayedVs=0&amp;Park=0" xr:uid="{5D742851-9A6F-8B45-A92C-C634BB7CF119}"/>
    <hyperlink ref="A234" r:id="rId222" display="https://www.baseballmusings.com/cgi-bin/PlayerInfo.py?PlayerID=100212&amp;StartDate=06%2F29%2F1987&amp;EndDate=07%2F12%2F1987&amp;GameType=all&amp;PlayedFor=0&amp;PlayedVs=0&amp;Park=0" xr:uid="{D2F07011-9661-CC4B-882C-DF7F2C21D9FD}"/>
    <hyperlink ref="A235" r:id="rId223" display="https://www.baseballmusings.com/cgi-bin/PlayerInfo.py?PlayerID=100245&amp;StartDate=06%2F29%2F1987&amp;EndDate=07%2F12%2F1987&amp;GameType=all&amp;PlayedFor=0&amp;PlayedVs=0&amp;Park=0" xr:uid="{1D6528E8-5291-0D41-AFE4-7F73FD70E4A2}"/>
    <hyperlink ref="A236" r:id="rId224" display="https://www.baseballmusings.com/cgi-bin/PlayerInfo.py?PlayerID=100270&amp;StartDate=06%2F29%2F1987&amp;EndDate=07%2F12%2F1987&amp;GameType=all&amp;PlayedFor=0&amp;PlayedVs=0&amp;Park=0" xr:uid="{7A750197-8EBD-0D41-9DF5-653FC8805024}"/>
    <hyperlink ref="A237" r:id="rId225" display="https://www.baseballmusings.com/cgi-bin/PlayerInfo.py?PlayerID=100295&amp;StartDate=06%2F29%2F1987&amp;EndDate=07%2F12%2F1987&amp;GameType=all&amp;PlayedFor=0&amp;PlayedVs=0&amp;Park=0" xr:uid="{2912F836-588D-BD41-934B-C4E3F40EFA6D}"/>
    <hyperlink ref="A238" r:id="rId226" display="https://www.baseballmusings.com/cgi-bin/PlayerInfo.py?PlayerID=101388&amp;StartDate=06%2F29%2F1987&amp;EndDate=07%2F12%2F1987&amp;GameType=all&amp;PlayedFor=0&amp;PlayedVs=0&amp;Park=0" xr:uid="{58827E84-B071-2942-94FC-B673A9B43D5A}"/>
    <hyperlink ref="A239" r:id="rId227" display="https://www.baseballmusings.com/cgi-bin/PlayerInfo.py?PlayerID=100587&amp;StartDate=06%2F29%2F1987&amp;EndDate=07%2F12%2F1987&amp;GameType=all&amp;PlayedFor=0&amp;PlayedVs=0&amp;Park=0" xr:uid="{852E9EB4-2C56-EB4A-A847-DAD20B79829E}"/>
    <hyperlink ref="A240" r:id="rId228" display="https://www.baseballmusings.com/cgi-bin/PlayerInfo.py?PlayerID=101381&amp;StartDate=06%2F29%2F1987&amp;EndDate=07%2F12%2F1987&amp;GameType=all&amp;PlayedFor=0&amp;PlayedVs=0&amp;Park=0" xr:uid="{38A668CE-5383-3E41-87F7-DEFB8180959A}"/>
    <hyperlink ref="A241" r:id="rId229" display="https://www.baseballmusings.com/cgi-bin/PlayerInfo.py?PlayerID=100172&amp;StartDate=06%2F29%2F1987&amp;EndDate=07%2F12%2F1987&amp;GameType=all&amp;PlayedFor=0&amp;PlayedVs=0&amp;Park=0" xr:uid="{E33741BC-F0E3-3B4B-AF5A-F5BFBEE39A2B}"/>
    <hyperlink ref="A242" r:id="rId230" display="https://www.baseballmusings.com/cgi-bin/PlayerInfo.py?PlayerID=101559&amp;StartDate=06%2F29%2F1987&amp;EndDate=07%2F12%2F1987&amp;GameType=all&amp;PlayedFor=0&amp;PlayedVs=0&amp;Park=0" xr:uid="{C605E047-020D-CE4C-B0C8-57BF3CE16661}"/>
    <hyperlink ref="A243" r:id="rId231" display="https://www.baseballmusings.com/cgi-bin/PlayerInfo.py?PlayerID=101309&amp;StartDate=06%2F29%2F1987&amp;EndDate=07%2F12%2F1987&amp;GameType=all&amp;PlayedFor=0&amp;PlayedVs=0&amp;Park=0" xr:uid="{A690F355-18D6-B044-B86A-593D48FFA537}"/>
    <hyperlink ref="A244" r:id="rId232" display="https://www.baseballmusings.com/cgi-bin/PlayerInfo.py?PlayerID=100309&amp;StartDate=06%2F29%2F1987&amp;EndDate=07%2F12%2F1987&amp;GameType=all&amp;PlayedFor=0&amp;PlayedVs=0&amp;Park=0" xr:uid="{9C349459-6352-1445-BEF0-4ACD917CB366}"/>
    <hyperlink ref="A245" r:id="rId233" display="https://www.baseballmusings.com/cgi-bin/PlayerInfo.py?PlayerID=101660&amp;StartDate=06%2F29%2F1987&amp;EndDate=07%2F12%2F1987&amp;GameType=all&amp;PlayedFor=0&amp;PlayedVs=0&amp;Park=0" xr:uid="{2B2C0DF9-9BBB-4C4B-8379-5E7DE8FB2FD0}"/>
    <hyperlink ref="A246" r:id="rId234" display="https://www.baseballmusings.com/cgi-bin/PlayerInfo.py?PlayerID=100786&amp;StartDate=06%2F29%2F1987&amp;EndDate=07%2F12%2F1987&amp;GameType=all&amp;PlayedFor=0&amp;PlayedVs=0&amp;Park=0" xr:uid="{C3DB730C-9307-3A42-9C64-DB7301FF507D}"/>
    <hyperlink ref="A247" r:id="rId235" display="https://www.baseballmusings.com/cgi-bin/PlayerInfo.py?PlayerID=100899&amp;StartDate=06%2F29%2F1987&amp;EndDate=07%2F12%2F1987&amp;GameType=all&amp;PlayedFor=0&amp;PlayedVs=0&amp;Park=0" xr:uid="{3808575E-D4DF-5E4C-85A8-CEB20FF45CAC}"/>
    <hyperlink ref="A248" r:id="rId236" display="https://www.baseballmusings.com/cgi-bin/PlayerInfo.py?PlayerID=101082&amp;StartDate=06%2F29%2F1987&amp;EndDate=07%2F12%2F1987&amp;GameType=all&amp;PlayedFor=0&amp;PlayedVs=0&amp;Park=0" xr:uid="{A1FDBB23-E44C-854C-BD5D-8EC51C3F65F6}"/>
    <hyperlink ref="A249" r:id="rId237" display="https://www.baseballmusings.com/cgi-bin/PlayerInfo.py?PlayerID=101480&amp;StartDate=06%2F29%2F1987&amp;EndDate=07%2F12%2F1987&amp;GameType=all&amp;PlayedFor=0&amp;PlayedVs=0&amp;Park=0" xr:uid="{64958A87-0651-A64E-86B3-E95079DB46DE}"/>
    <hyperlink ref="A250" r:id="rId238" display="https://www.baseballmusings.com/cgi-bin/PlayerInfo.py?PlayerID=101422&amp;StartDate=06%2F29%2F1987&amp;EndDate=07%2F12%2F1987&amp;GameType=all&amp;PlayedFor=0&amp;PlayedVs=0&amp;Park=0" xr:uid="{A9BE0762-CE48-E948-B7D2-341785CBF0F0}"/>
    <hyperlink ref="A251" r:id="rId239" display="https://www.baseballmusings.com/cgi-bin/PlayerInfo.py?PlayerID=100319&amp;StartDate=06%2F29%2F1987&amp;EndDate=07%2F12%2F1987&amp;GameType=all&amp;PlayedFor=0&amp;PlayedVs=0&amp;Park=0" xr:uid="{6BD60176-0FE5-3A4D-99F2-64B1965E3CBA}"/>
    <hyperlink ref="A252" r:id="rId240" display="https://www.baseballmusings.com/cgi-bin/PlayerInfo.py?PlayerID=100749&amp;StartDate=06%2F29%2F1987&amp;EndDate=07%2F12%2F1987&amp;GameType=all&amp;PlayedFor=0&amp;PlayedVs=0&amp;Park=0" xr:uid="{38C43361-F76B-0B45-B861-CF7C0C46FC47}"/>
    <hyperlink ref="A254" r:id="rId241" display="https://www.baseballmusings.com/cgi-bin/PlayerInfo.py?PlayerID=101283&amp;StartDate=06%2F29%2F1987&amp;EndDate=07%2F12%2F1987&amp;GameType=all&amp;PlayedFor=0&amp;PlayedVs=0&amp;Park=0" xr:uid="{E4E78E1D-9DD9-5F4A-B3B0-D7342DB64753}"/>
    <hyperlink ref="A255" r:id="rId242" display="https://www.baseballmusings.com/cgi-bin/PlayerInfo.py?PlayerID=101347&amp;StartDate=06%2F29%2F1987&amp;EndDate=07%2F12%2F1987&amp;GameType=all&amp;PlayedFor=0&amp;PlayedVs=0&amp;Park=0" xr:uid="{E7D20694-DB37-3844-966E-0D7545425B29}"/>
    <hyperlink ref="A256" r:id="rId243" display="https://www.baseballmusings.com/cgi-bin/PlayerInfo.py?PlayerID=101147&amp;StartDate=06%2F29%2F1987&amp;EndDate=07%2F12%2F1987&amp;GameType=all&amp;PlayedFor=0&amp;PlayedVs=0&amp;Park=0" xr:uid="{AFEA8E99-9A42-CF48-B995-694ECB1116ED}"/>
    <hyperlink ref="A257" r:id="rId244" display="https://www.baseballmusings.com/cgi-bin/PlayerInfo.py?PlayerID=100394&amp;StartDate=06%2F29%2F1987&amp;EndDate=07%2F12%2F1987&amp;GameType=all&amp;PlayedFor=0&amp;PlayedVs=0&amp;Park=0" xr:uid="{F902A120-4BEC-8F43-8899-65747A9635CB}"/>
    <hyperlink ref="A258" r:id="rId245" display="https://www.baseballmusings.com/cgi-bin/PlayerInfo.py?PlayerID=101374&amp;StartDate=06%2F29%2F1987&amp;EndDate=07%2F12%2F1987&amp;GameType=all&amp;PlayedFor=0&amp;PlayedVs=0&amp;Park=0" xr:uid="{473C5EE0-7F48-2945-9489-EF515A32AF5E}"/>
    <hyperlink ref="A259" r:id="rId246" display="https://www.baseballmusings.com/cgi-bin/PlayerInfo.py?PlayerID=100013&amp;StartDate=06%2F29%2F1987&amp;EndDate=07%2F12%2F1987&amp;GameType=all&amp;PlayedFor=0&amp;PlayedVs=0&amp;Park=0" xr:uid="{B54EEC58-1522-6B47-AE62-606AF679B0AE}"/>
    <hyperlink ref="A260" r:id="rId247" display="https://www.baseballmusings.com/cgi-bin/PlayerInfo.py?PlayerID=101163&amp;StartDate=06%2F29%2F1987&amp;EndDate=07%2F12%2F1987&amp;GameType=all&amp;PlayedFor=0&amp;PlayedVs=0&amp;Park=0" xr:uid="{5EB9F9D6-793D-9F4F-9071-C4D6829E5ED0}"/>
    <hyperlink ref="A261" r:id="rId248" display="https://www.baseballmusings.com/cgi-bin/PlayerInfo.py?PlayerID=101647&amp;StartDate=06%2F29%2F1987&amp;EndDate=07%2F12%2F1987&amp;GameType=all&amp;PlayedFor=0&amp;PlayedVs=0&amp;Park=0" xr:uid="{DBBA9852-ECBB-DC4B-854B-8C9F309FEC33}"/>
    <hyperlink ref="A262" r:id="rId249" display="https://www.baseballmusings.com/cgi-bin/PlayerInfo.py?PlayerID=100225&amp;StartDate=06%2F29%2F1987&amp;EndDate=07%2F12%2F1987&amp;GameType=all&amp;PlayedFor=0&amp;PlayedVs=0&amp;Park=0" xr:uid="{F0F783A3-4E28-FF49-A5C4-E2406087E1B0}"/>
    <hyperlink ref="A263" r:id="rId250" display="https://www.baseballmusings.com/cgi-bin/PlayerInfo.py?PlayerID=1266&amp;StartDate=06%2F29%2F1987&amp;EndDate=07%2F12%2F1987&amp;GameType=all&amp;PlayedFor=0&amp;PlayedVs=0&amp;Park=0" xr:uid="{83D84851-6E22-BB46-9417-C9BB699637CE}"/>
    <hyperlink ref="A264" r:id="rId251" display="https://www.baseballmusings.com/cgi-bin/PlayerInfo.py?PlayerID=101592&amp;StartDate=06%2F29%2F1987&amp;EndDate=07%2F12%2F1987&amp;GameType=all&amp;PlayedFor=0&amp;PlayedVs=0&amp;Park=0" xr:uid="{CF53E60C-AE5B-EA40-8E32-A51E188416A6}"/>
    <hyperlink ref="A265" r:id="rId252" display="https://www.baseballmusings.com/cgi-bin/PlayerInfo.py?PlayerID=100555&amp;StartDate=06%2F29%2F1987&amp;EndDate=07%2F12%2F1987&amp;GameType=all&amp;PlayedFor=0&amp;PlayedVs=0&amp;Park=0" xr:uid="{C148A9D1-4C81-C74B-9556-F8D0D6EAA6A8}"/>
    <hyperlink ref="A266" r:id="rId253" display="https://www.baseballmusings.com/cgi-bin/PlayerInfo.py?PlayerID=101486&amp;StartDate=06%2F29%2F1987&amp;EndDate=07%2F12%2F1987&amp;GameType=all&amp;PlayedFor=0&amp;PlayedVs=0&amp;Park=0" xr:uid="{9F43B1F1-EC9F-5A43-8B5A-EE2DB4B417F8}"/>
    <hyperlink ref="A267" r:id="rId254" display="https://www.baseballmusings.com/cgi-bin/PlayerInfo.py?PlayerID=293&amp;StartDate=06%2F29%2F1987&amp;EndDate=07%2F12%2F1987&amp;GameType=all&amp;PlayedFor=0&amp;PlayedVs=0&amp;Park=0" xr:uid="{87A50812-2055-C240-AA94-43644726E379}"/>
    <hyperlink ref="A268" r:id="rId255" display="https://www.baseballmusings.com/cgi-bin/PlayerInfo.py?PlayerID=100685&amp;StartDate=06%2F29%2F1987&amp;EndDate=07%2F12%2F1987&amp;GameType=all&amp;PlayedFor=0&amp;PlayedVs=0&amp;Park=0" xr:uid="{6A077830-FDFF-2348-BCA4-E2F50EA9D1EB}"/>
    <hyperlink ref="A269" r:id="rId256" display="https://www.baseballmusings.com/cgi-bin/PlayerInfo.py?PlayerID=100422&amp;StartDate=06%2F29%2F1987&amp;EndDate=07%2F12%2F1987&amp;GameType=all&amp;PlayedFor=0&amp;PlayedVs=0&amp;Park=0" xr:uid="{2C646142-B53D-0A43-8F28-2455AD05AC50}"/>
    <hyperlink ref="A270" r:id="rId257" display="https://www.baseballmusings.com/cgi-bin/PlayerInfo.py?PlayerID=101620&amp;StartDate=06%2F29%2F1987&amp;EndDate=07%2F12%2F1987&amp;GameType=all&amp;PlayedFor=0&amp;PlayedVs=0&amp;Park=0" xr:uid="{55B7417B-0F2C-E147-A516-2CD602DE31DA}"/>
    <hyperlink ref="A271" r:id="rId258" display="https://www.baseballmusings.com/cgi-bin/PlayerInfo.py?PlayerID=100081&amp;StartDate=06%2F29%2F1987&amp;EndDate=07%2F12%2F1987&amp;GameType=all&amp;PlayedFor=0&amp;PlayedVs=0&amp;Park=0" xr:uid="{08491EB3-3061-0D4C-9B9F-CA4AB286F4FF}"/>
    <hyperlink ref="A272" r:id="rId259" display="https://www.baseballmusings.com/cgi-bin/PlayerInfo.py?PlayerID=101141&amp;StartDate=06%2F29%2F1987&amp;EndDate=07%2F12%2F1987&amp;GameType=all&amp;PlayedFor=0&amp;PlayedVs=0&amp;Park=0" xr:uid="{A9A81A93-9863-CB49-B36C-4929F0EA14E3}"/>
    <hyperlink ref="A273" r:id="rId260" display="https://www.baseballmusings.com/cgi-bin/PlayerInfo.py?PlayerID=100639&amp;StartDate=06%2F29%2F1987&amp;EndDate=07%2F12%2F1987&amp;GameType=all&amp;PlayedFor=0&amp;PlayedVs=0&amp;Park=0" xr:uid="{8EC9336C-5EAB-6049-A5B3-B395A2A39B4E}"/>
    <hyperlink ref="A275" r:id="rId261" display="https://www.baseballmusings.com/cgi-bin/PlayerInfo.py?PlayerID=100950&amp;StartDate=06%2F29%2F1987&amp;EndDate=07%2F12%2F1987&amp;GameType=all&amp;PlayedFor=0&amp;PlayedVs=0&amp;Park=0" xr:uid="{2B316B1E-AAAC-C846-AB5F-2E1789591A2A}"/>
    <hyperlink ref="A276" r:id="rId262" display="https://www.baseballmusings.com/cgi-bin/PlayerInfo.py?PlayerID=100040&amp;StartDate=06%2F29%2F1987&amp;EndDate=07%2F12%2F1987&amp;GameType=all&amp;PlayedFor=0&amp;PlayedVs=0&amp;Park=0" xr:uid="{5D1C33E3-00F4-0943-B3C4-88D471F860C1}"/>
    <hyperlink ref="A277" r:id="rId263" display="https://www.baseballmusings.com/cgi-bin/PlayerInfo.py?PlayerID=101497&amp;StartDate=06%2F29%2F1987&amp;EndDate=07%2F12%2F1987&amp;GameType=all&amp;PlayedFor=0&amp;PlayedVs=0&amp;Park=0" xr:uid="{23B1E414-CFD0-A046-85A7-19D3F79AA412}"/>
    <hyperlink ref="A278" r:id="rId264" display="https://www.baseballmusings.com/cgi-bin/PlayerInfo.py?PlayerID=101485&amp;StartDate=06%2F29%2F1987&amp;EndDate=07%2F12%2F1987&amp;GameType=all&amp;PlayedFor=0&amp;PlayedVs=0&amp;Park=0" xr:uid="{2328A70F-0F1C-0945-8676-A890E1A0C75B}"/>
    <hyperlink ref="A279" r:id="rId265" display="https://www.baseballmusings.com/cgi-bin/PlayerInfo.py?PlayerID=101546&amp;StartDate=06%2F29%2F1987&amp;EndDate=07%2F12%2F1987&amp;GameType=all&amp;PlayedFor=0&amp;PlayedVs=0&amp;Park=0" xr:uid="{8271321D-773A-3847-888B-4E8E9BE8BF23}"/>
    <hyperlink ref="A280" r:id="rId266" display="https://www.baseballmusings.com/cgi-bin/PlayerInfo.py?PlayerID=100968&amp;StartDate=06%2F29%2F1987&amp;EndDate=07%2F12%2F1987&amp;GameType=all&amp;PlayedFor=0&amp;PlayedVs=0&amp;Park=0" xr:uid="{839EDAC1-AFD0-174B-9EF1-4E5447EEE329}"/>
    <hyperlink ref="A281" r:id="rId267" display="https://www.baseballmusings.com/cgi-bin/PlayerInfo.py?PlayerID=100191&amp;StartDate=06%2F29%2F1987&amp;EndDate=07%2F12%2F1987&amp;GameType=all&amp;PlayedFor=0&amp;PlayedVs=0&amp;Park=0" xr:uid="{A15835B6-1ECB-FE46-A6AB-06151DFBA571}"/>
    <hyperlink ref="A282" r:id="rId268" display="https://www.baseballmusings.com/cgi-bin/PlayerInfo.py?PlayerID=101551&amp;StartDate=06%2F29%2F1987&amp;EndDate=07%2F12%2F1987&amp;GameType=all&amp;PlayedFor=0&amp;PlayedVs=0&amp;Park=0" xr:uid="{DB15706F-1026-2142-AC3E-F40985419BC0}"/>
    <hyperlink ref="A283" r:id="rId269" display="https://www.baseballmusings.com/cgi-bin/PlayerInfo.py?PlayerID=100785&amp;StartDate=06%2F29%2F1987&amp;EndDate=07%2F12%2F1987&amp;GameType=all&amp;PlayedFor=0&amp;PlayedVs=0&amp;Park=0" xr:uid="{11F9E3A6-2E67-1D44-AAC2-63DF40CFD547}"/>
    <hyperlink ref="A284" r:id="rId270" display="https://www.baseballmusings.com/cgi-bin/PlayerInfo.py?PlayerID=100025&amp;StartDate=06%2F29%2F1987&amp;EndDate=07%2F12%2F1987&amp;GameType=all&amp;PlayedFor=0&amp;PlayedVs=0&amp;Park=0" xr:uid="{DB4942F9-9809-B94C-8484-41A0A70E0CA0}"/>
    <hyperlink ref="A285" r:id="rId271" display="https://www.baseballmusings.com/cgi-bin/PlayerInfo.py?PlayerID=101114&amp;StartDate=06%2F29%2F1987&amp;EndDate=07%2F12%2F1987&amp;GameType=all&amp;PlayedFor=0&amp;PlayedVs=0&amp;Park=0" xr:uid="{27DB04DB-4F5A-C54E-B4D4-E9783ADB3527}"/>
    <hyperlink ref="A286" r:id="rId272" display="https://www.baseballmusings.com/cgi-bin/PlayerInfo.py?PlayerID=101351&amp;StartDate=06%2F29%2F1987&amp;EndDate=07%2F12%2F1987&amp;GameType=all&amp;PlayedFor=0&amp;PlayedVs=0&amp;Park=0" xr:uid="{BFD4A10A-DEEC-354F-B69B-D3766BA34BAB}"/>
    <hyperlink ref="A287" r:id="rId273" display="https://www.baseballmusings.com/cgi-bin/PlayerInfo.py?PlayerID=101542&amp;StartDate=06%2F29%2F1987&amp;EndDate=07%2F12%2F1987&amp;GameType=all&amp;PlayedFor=0&amp;PlayedVs=0&amp;Park=0" xr:uid="{338A0A75-AB06-C448-8925-C1217B9D984C}"/>
    <hyperlink ref="A288" r:id="rId274" display="https://www.baseballmusings.com/cgi-bin/PlayerInfo.py?PlayerID=101539&amp;StartDate=06%2F29%2F1987&amp;EndDate=07%2F12%2F1987&amp;GameType=all&amp;PlayedFor=0&amp;PlayedVs=0&amp;Park=0" xr:uid="{AED871A5-A74C-8242-833D-7B9A3EDA2D91}"/>
    <hyperlink ref="A289" r:id="rId275" display="https://www.baseballmusings.com/cgi-bin/PlayerInfo.py?PlayerID=101405&amp;StartDate=06%2F29%2F1987&amp;EndDate=07%2F12%2F1987&amp;GameType=all&amp;PlayedFor=0&amp;PlayedVs=0&amp;Park=0" xr:uid="{CD68BE9E-BFFA-D745-9D19-A9101EF055A4}"/>
    <hyperlink ref="A290" r:id="rId276" display="https://www.baseballmusings.com/cgi-bin/PlayerInfo.py?PlayerID=101535&amp;StartDate=06%2F29%2F1987&amp;EndDate=07%2F12%2F1987&amp;GameType=all&amp;PlayedFor=0&amp;PlayedVs=0&amp;Park=0" xr:uid="{F9B39D7B-847C-4A4B-8CF6-BB1A430207E5}"/>
    <hyperlink ref="A291" r:id="rId277" display="https://www.baseballmusings.com/cgi-bin/PlayerInfo.py?PlayerID=101401&amp;StartDate=06%2F29%2F1987&amp;EndDate=07%2F12%2F1987&amp;GameType=all&amp;PlayedFor=0&amp;PlayedVs=0&amp;Park=0" xr:uid="{7EA46BBC-1848-F140-BD25-7464C66ED052}"/>
    <hyperlink ref="A292" r:id="rId278" display="https://www.baseballmusings.com/cgi-bin/PlayerInfo.py?PlayerID=101050&amp;StartDate=06%2F29%2F1987&amp;EndDate=07%2F12%2F1987&amp;GameType=all&amp;PlayedFor=0&amp;PlayedVs=0&amp;Park=0" xr:uid="{B87AE0BA-9512-AF45-AFB8-8BB3FA43C067}"/>
    <hyperlink ref="A293" r:id="rId279" display="https://www.baseballmusings.com/cgi-bin/PlayerInfo.py?PlayerID=100519&amp;StartDate=06%2F29%2F1987&amp;EndDate=07%2F12%2F1987&amp;GameType=all&amp;PlayedFor=0&amp;PlayedVs=0&amp;Park=0" xr:uid="{7AD4275B-0274-6947-BCE5-304F07FD37D2}"/>
    <hyperlink ref="A294" r:id="rId280" display="https://www.baseballmusings.com/cgi-bin/PlayerInfo.py?PlayerID=100896&amp;StartDate=06%2F29%2F1987&amp;EndDate=07%2F12%2F1987&amp;GameType=all&amp;PlayedFor=0&amp;PlayedVs=0&amp;Park=0" xr:uid="{0D4DF2F6-C0A6-D04F-91D8-B5DA966EDD51}"/>
    <hyperlink ref="A296" r:id="rId281" display="https://www.baseballmusings.com/cgi-bin/PlayerInfo.py?PlayerID=101346&amp;StartDate=06%2F29%2F1987&amp;EndDate=07%2F12%2F1987&amp;GameType=all&amp;PlayedFor=0&amp;PlayedVs=0&amp;Park=0" xr:uid="{51B6A16A-E388-0242-95BC-EA81D1E44071}"/>
    <hyperlink ref="A297" r:id="rId282" display="https://www.baseballmusings.com/cgi-bin/PlayerInfo.py?PlayerID=100372&amp;StartDate=06%2F29%2F1987&amp;EndDate=07%2F12%2F1987&amp;GameType=all&amp;PlayedFor=0&amp;PlayedVs=0&amp;Park=0" xr:uid="{7E3C7B12-42DC-DD45-8C5E-CB1DCD8C1D65}"/>
    <hyperlink ref="A298" r:id="rId283" display="https://www.baseballmusings.com/cgi-bin/PlayerInfo.py?PlayerID=100693&amp;StartDate=06%2F29%2F1987&amp;EndDate=07%2F12%2F1987&amp;GameType=all&amp;PlayedFor=0&amp;PlayedVs=0&amp;Park=0" xr:uid="{58FE6F93-EFB4-D446-A9B7-99D4C61751B0}"/>
    <hyperlink ref="A299" r:id="rId284" display="https://www.baseballmusings.com/cgi-bin/PlayerInfo.py?PlayerID=101648&amp;StartDate=06%2F29%2F1987&amp;EndDate=07%2F12%2F1987&amp;GameType=all&amp;PlayedFor=0&amp;PlayedVs=0&amp;Park=0" xr:uid="{4967F3EC-6947-034A-A449-989A08988877}"/>
    <hyperlink ref="A300" r:id="rId285" display="https://www.baseballmusings.com/cgi-bin/PlayerInfo.py?PlayerID=101116&amp;StartDate=06%2F29%2F1987&amp;EndDate=07%2F12%2F1987&amp;GameType=all&amp;PlayedFor=0&amp;PlayedVs=0&amp;Park=0" xr:uid="{82410520-85A0-1440-9595-58D852752852}"/>
    <hyperlink ref="A301" r:id="rId286" display="https://www.baseballmusings.com/cgi-bin/PlayerInfo.py?PlayerID=100243&amp;StartDate=06%2F29%2F1987&amp;EndDate=07%2F12%2F1987&amp;GameType=all&amp;PlayedFor=0&amp;PlayedVs=0&amp;Park=0" xr:uid="{5E646947-572D-AB4A-82C3-5100C0E39FAB}"/>
    <hyperlink ref="A302" r:id="rId287" display="https://www.baseballmusings.com/cgi-bin/PlayerInfo.py?PlayerID=100317&amp;StartDate=06%2F29%2F1987&amp;EndDate=07%2F12%2F1987&amp;GameType=all&amp;PlayedFor=0&amp;PlayedVs=0&amp;Park=0" xr:uid="{93EFBE97-9ED1-EF4A-9F9E-89264D56E8A1}"/>
    <hyperlink ref="A303" r:id="rId288" display="https://www.baseballmusings.com/cgi-bin/PlayerInfo.py?PlayerID=101506&amp;StartDate=06%2F29%2F1987&amp;EndDate=07%2F12%2F1987&amp;GameType=all&amp;PlayedFor=0&amp;PlayedVs=0&amp;Park=0" xr:uid="{AF2BE485-BEA5-5441-8697-8F0C2078074B}"/>
    <hyperlink ref="A304" r:id="rId289" display="https://www.baseballmusings.com/cgi-bin/PlayerInfo.py?PlayerID=101449&amp;StartDate=06%2F29%2F1987&amp;EndDate=07%2F12%2F1987&amp;GameType=all&amp;PlayedFor=0&amp;PlayedVs=0&amp;Park=0" xr:uid="{DDF35CAE-20F9-F345-8F90-841802808AD6}"/>
    <hyperlink ref="A305" r:id="rId290" display="https://www.baseballmusings.com/cgi-bin/PlayerInfo.py?PlayerID=101615&amp;StartDate=06%2F29%2F1987&amp;EndDate=07%2F12%2F1987&amp;GameType=all&amp;PlayedFor=0&amp;PlayedVs=0&amp;Park=0" xr:uid="{7EF8B51B-25E8-AE43-8870-F185AAF8269A}"/>
    <hyperlink ref="A306" r:id="rId291" display="https://www.baseballmusings.com/cgi-bin/PlayerInfo.py?PlayerID=100465&amp;StartDate=06%2F29%2F1987&amp;EndDate=07%2F12%2F1987&amp;GameType=all&amp;PlayedFor=0&amp;PlayedVs=0&amp;Park=0" xr:uid="{0C7B7E96-CEDD-9A41-BB44-F2603D2ABEEA}"/>
    <hyperlink ref="A307" r:id="rId292" display="https://www.baseballmusings.com/cgi-bin/PlayerInfo.py?PlayerID=100692&amp;StartDate=06%2F29%2F1987&amp;EndDate=07%2F12%2F1987&amp;GameType=all&amp;PlayedFor=0&amp;PlayedVs=0&amp;Park=0" xr:uid="{F375749D-D605-F842-B254-024F6081712A}"/>
    <hyperlink ref="A308" r:id="rId293" display="https://www.baseballmusings.com/cgi-bin/PlayerInfo.py?PlayerID=101626&amp;StartDate=06%2F29%2F1987&amp;EndDate=07%2F12%2F1987&amp;GameType=all&amp;PlayedFor=0&amp;PlayedVs=0&amp;Park=0" xr:uid="{C4E1E0C6-F59B-D04D-ADE8-EB7697B9806B}"/>
    <hyperlink ref="A309" r:id="rId294" display="https://www.baseballmusings.com/cgi-bin/PlayerInfo.py?PlayerID=100151&amp;StartDate=06%2F29%2F1987&amp;EndDate=07%2F12%2F1987&amp;GameType=all&amp;PlayedFor=0&amp;PlayedVs=0&amp;Park=0" xr:uid="{563C1D17-0CC6-0A47-BDEC-96EF7921BA23}"/>
    <hyperlink ref="A310" r:id="rId295" display="https://www.baseballmusings.com/cgi-bin/PlayerInfo.py?PlayerID=101330&amp;StartDate=06%2F29%2F1987&amp;EndDate=07%2F12%2F1987&amp;GameType=all&amp;PlayedFor=0&amp;PlayedVs=0&amp;Park=0" xr:uid="{C1072A1A-1FCF-4849-8869-6F615D2A5327}"/>
    <hyperlink ref="A311" r:id="rId296" display="https://www.baseballmusings.com/cgi-bin/PlayerInfo.py?PlayerID=101481&amp;StartDate=06%2F29%2F1987&amp;EndDate=07%2F12%2F1987&amp;GameType=all&amp;PlayedFor=0&amp;PlayedVs=0&amp;Park=0" xr:uid="{147296C9-5610-A54E-A2BB-5A1D31AA639E}"/>
    <hyperlink ref="A312" r:id="rId297" display="https://www.baseballmusings.com/cgi-bin/PlayerInfo.py?PlayerID=100879&amp;StartDate=06%2F29%2F1987&amp;EndDate=07%2F12%2F1987&amp;GameType=all&amp;PlayedFor=0&amp;PlayedVs=0&amp;Park=0" xr:uid="{74F63463-2F09-6141-B908-23A74458436C}"/>
    <hyperlink ref="A313" r:id="rId298" display="https://www.baseballmusings.com/cgi-bin/PlayerInfo.py?PlayerID=101109&amp;StartDate=06%2F29%2F1987&amp;EndDate=07%2F12%2F1987&amp;GameType=all&amp;PlayedFor=0&amp;PlayedVs=0&amp;Park=0" xr:uid="{369F2E36-A978-4649-8B70-12E1E0DC59CF}"/>
    <hyperlink ref="A314" r:id="rId299" display="https://www.baseballmusings.com/cgi-bin/PlayerInfo.py?PlayerID=101234&amp;StartDate=06%2F29%2F1987&amp;EndDate=07%2F12%2F1987&amp;GameType=all&amp;PlayedFor=0&amp;PlayedVs=0&amp;Park=0" xr:uid="{EB405539-D95D-054B-BBB3-A58639DCED81}"/>
    <hyperlink ref="A315" r:id="rId300" display="https://www.baseballmusings.com/cgi-bin/PlayerInfo.py?PlayerID=101370&amp;StartDate=06%2F29%2F1987&amp;EndDate=07%2F12%2F1987&amp;GameType=all&amp;PlayedFor=0&amp;PlayedVs=0&amp;Park=0" xr:uid="{3539AA6A-D915-654B-A200-3C897DCF8A75}"/>
    <hyperlink ref="A317" r:id="rId301" display="https://www.baseballmusings.com/cgi-bin/PlayerInfo.py?PlayerID=101158&amp;StartDate=06%2F29%2F1987&amp;EndDate=07%2F12%2F1987&amp;GameType=all&amp;PlayedFor=0&amp;PlayedVs=0&amp;Park=0" xr:uid="{1CCBED5F-027E-E04E-AC1F-7B255051B094}"/>
    <hyperlink ref="A318" r:id="rId302" display="https://www.baseballmusings.com/cgi-bin/PlayerInfo.py?PlayerID=100416&amp;StartDate=06%2F29%2F1987&amp;EndDate=07%2F12%2F1987&amp;GameType=all&amp;PlayedFor=0&amp;PlayedVs=0&amp;Park=0" xr:uid="{17309262-C1B9-6747-B80C-2A7D804469C3}"/>
    <hyperlink ref="A319" r:id="rId303" display="https://www.baseballmusings.com/cgi-bin/PlayerInfo.py?PlayerID=100949&amp;StartDate=06%2F29%2F1987&amp;EndDate=07%2F12%2F1987&amp;GameType=all&amp;PlayedFor=0&amp;PlayedVs=0&amp;Park=0" xr:uid="{6A2FEED4-E87F-8B47-89FD-320D3DC91370}"/>
    <hyperlink ref="A320" r:id="rId304" display="https://www.baseballmusings.com/cgi-bin/PlayerInfo.py?PlayerID=101325&amp;StartDate=06%2F29%2F1987&amp;EndDate=07%2F12%2F1987&amp;GameType=all&amp;PlayedFor=0&amp;PlayedVs=0&amp;Park=0" xr:uid="{F10C90E4-23E6-CA4A-B40A-B19151A33F4C}"/>
    <hyperlink ref="A321" r:id="rId305" display="https://www.baseballmusings.com/cgi-bin/PlayerInfo.py?PlayerID=100231&amp;StartDate=06%2F29%2F1987&amp;EndDate=07%2F12%2F1987&amp;GameType=all&amp;PlayedFor=0&amp;PlayedVs=0&amp;Park=0" xr:uid="{6B4022B5-DFAD-7440-B0F1-114FAD6D3CD7}"/>
    <hyperlink ref="A322" r:id="rId306" display="https://www.baseballmusings.com/cgi-bin/PlayerInfo.py?PlayerID=100726&amp;StartDate=06%2F29%2F1987&amp;EndDate=07%2F12%2F1987&amp;GameType=all&amp;PlayedFor=0&amp;PlayedVs=0&amp;Park=0" xr:uid="{3CE59022-72F2-D349-B129-3DA1938319E0}"/>
    <hyperlink ref="A323" r:id="rId307" display="https://www.baseballmusings.com/cgi-bin/PlayerInfo.py?PlayerID=100741&amp;StartDate=06%2F29%2F1987&amp;EndDate=07%2F12%2F1987&amp;GameType=all&amp;PlayedFor=0&amp;PlayedVs=0&amp;Park=0" xr:uid="{A57FB1FE-E12A-E842-86D2-8BCE3525EC62}"/>
    <hyperlink ref="A324" r:id="rId308" display="https://www.baseballmusings.com/cgi-bin/PlayerInfo.py?PlayerID=101355&amp;StartDate=06%2F29%2F1987&amp;EndDate=07%2F12%2F1987&amp;GameType=all&amp;PlayedFor=0&amp;PlayedVs=0&amp;Park=0" xr:uid="{A28DCDDA-CB61-F148-9551-16C0E09D277E}"/>
    <hyperlink ref="A325" r:id="rId309" display="https://www.baseballmusings.com/cgi-bin/PlayerInfo.py?PlayerID=101580&amp;StartDate=06%2F29%2F1987&amp;EndDate=07%2F12%2F1987&amp;GameType=all&amp;PlayedFor=0&amp;PlayedVs=0&amp;Park=0" xr:uid="{181B9424-A09B-7349-ADCF-0BC94336D6CE}"/>
    <hyperlink ref="A326" r:id="rId310" display="https://www.baseballmusings.com/cgi-bin/PlayerInfo.py?PlayerID=101253&amp;StartDate=06%2F29%2F1987&amp;EndDate=07%2F12%2F1987&amp;GameType=all&amp;PlayedFor=0&amp;PlayedVs=0&amp;Park=0" xr:uid="{F238DBBC-D660-164E-990C-B733B52435A4}"/>
    <hyperlink ref="A327" r:id="rId311" display="https://www.baseballmusings.com/cgi-bin/PlayerInfo.py?PlayerID=101488&amp;StartDate=06%2F29%2F1987&amp;EndDate=07%2F12%2F1987&amp;GameType=all&amp;PlayedFor=0&amp;PlayedVs=0&amp;Park=0" xr:uid="{4AAC9CD9-9E2B-B34F-BEC5-2BD05CE90E81}"/>
    <hyperlink ref="A328" r:id="rId312" display="https://www.baseballmusings.com/cgi-bin/PlayerInfo.py?PlayerID=100137&amp;StartDate=06%2F29%2F1987&amp;EndDate=07%2F12%2F1987&amp;GameType=all&amp;PlayedFor=0&amp;PlayedVs=0&amp;Park=0" xr:uid="{45E80238-27F3-0F4A-8275-1F787F0B01C5}"/>
    <hyperlink ref="A329" r:id="rId313" display="https://www.baseballmusings.com/cgi-bin/PlayerInfo.py?PlayerID=101219&amp;StartDate=06%2F29%2F1987&amp;EndDate=07%2F12%2F1987&amp;GameType=all&amp;PlayedFor=0&amp;PlayedVs=0&amp;Park=0" xr:uid="{AC393B14-D258-1942-9353-8CCFD0E8631E}"/>
    <hyperlink ref="A330" r:id="rId314" display="https://www.baseballmusings.com/cgi-bin/PlayerInfo.py?PlayerID=100398&amp;StartDate=06%2F29%2F1987&amp;EndDate=07%2F12%2F1987&amp;GameType=all&amp;PlayedFor=0&amp;PlayedVs=0&amp;Park=0" xr:uid="{B8B232CB-E8AC-9B4A-B88D-0CB0E62AF7D8}"/>
    <hyperlink ref="A331" r:id="rId315" display="https://www.baseballmusings.com/cgi-bin/PlayerInfo.py?PlayerID=101607&amp;StartDate=06%2F29%2F1987&amp;EndDate=07%2F12%2F1987&amp;GameType=all&amp;PlayedFor=0&amp;PlayedVs=0&amp;Park=0" xr:uid="{6358D630-E9E3-7046-98A0-855FC2DEC736}"/>
    <hyperlink ref="A332" r:id="rId316" display="https://www.baseballmusings.com/cgi-bin/PlayerInfo.py?PlayerID=101652&amp;StartDate=06%2F29%2F1987&amp;EndDate=07%2F12%2F1987&amp;GameType=all&amp;PlayedFor=0&amp;PlayedVs=0&amp;Park=0" xr:uid="{1192615A-46BF-E94A-8FF8-ACA3F8EF08BA}"/>
    <hyperlink ref="A333" r:id="rId317" display="https://www.baseballmusings.com/cgi-bin/PlayerInfo.py?PlayerID=101165&amp;StartDate=06%2F29%2F1987&amp;EndDate=07%2F12%2F1987&amp;GameType=all&amp;PlayedFor=0&amp;PlayedVs=0&amp;Park=0" xr:uid="{0B1282D2-F881-554A-AB72-808D51A66DAD}"/>
    <hyperlink ref="A334" r:id="rId318" display="https://www.baseballmusings.com/cgi-bin/PlayerInfo.py?PlayerID=101268&amp;StartDate=06%2F29%2F1987&amp;EndDate=07%2F12%2F1987&amp;GameType=all&amp;PlayedFor=0&amp;PlayedVs=0&amp;Park=0" xr:uid="{B79EAD27-1DBE-FD48-B432-C98A300441E3}"/>
    <hyperlink ref="A335" r:id="rId319" display="https://www.baseballmusings.com/cgi-bin/PlayerInfo.py?PlayerID=101575&amp;StartDate=06%2F29%2F1987&amp;EndDate=07%2F12%2F1987&amp;GameType=all&amp;PlayedFor=0&amp;PlayedVs=0&amp;Park=0" xr:uid="{075E38B2-C8C7-0846-9A2B-CB7196BD1AC9}"/>
    <hyperlink ref="A336" r:id="rId320" display="https://www.baseballmusings.com/cgi-bin/PlayerInfo.py?PlayerID=100683&amp;StartDate=06%2F29%2F1987&amp;EndDate=07%2F12%2F1987&amp;GameType=all&amp;PlayedFor=0&amp;PlayedVs=0&amp;Park=0" xr:uid="{CE993662-8407-5A43-BB63-20909B31C0DE}"/>
    <hyperlink ref="A338" r:id="rId321" display="https://www.baseballmusings.com/cgi-bin/PlayerInfo.py?PlayerID=100165&amp;StartDate=06%2F29%2F1987&amp;EndDate=07%2F12%2F1987&amp;GameType=all&amp;PlayedFor=0&amp;PlayedVs=0&amp;Park=0" xr:uid="{050F2CFA-9F28-DE4B-8442-886AE5527780}"/>
    <hyperlink ref="A339" r:id="rId322" display="https://www.baseballmusings.com/cgi-bin/PlayerInfo.py?PlayerID=100824&amp;StartDate=06%2F29%2F1987&amp;EndDate=07%2F12%2F1987&amp;GameType=all&amp;PlayedFor=0&amp;PlayedVs=0&amp;Park=0" xr:uid="{7AE9761C-4616-9940-AB7C-909A4E5A5F25}"/>
    <hyperlink ref="A340" r:id="rId323" display="https://www.baseballmusings.com/cgi-bin/PlayerInfo.py?PlayerID=101574&amp;StartDate=06%2F29%2F1987&amp;EndDate=07%2F12%2F1987&amp;GameType=all&amp;PlayedFor=0&amp;PlayedVs=0&amp;Park=0" xr:uid="{E8857B14-BCDC-7943-BA73-E567CB33BB80}"/>
    <hyperlink ref="A341" r:id="rId324" display="https://www.baseballmusings.com/cgi-bin/PlayerInfo.py?PlayerID=101595&amp;StartDate=06%2F29%2F1987&amp;EndDate=07%2F12%2F1987&amp;GameType=all&amp;PlayedFor=0&amp;PlayedVs=0&amp;Park=0" xr:uid="{D791DCF2-B75B-1449-92F5-53E76C90595A}"/>
    <hyperlink ref="A342" r:id="rId325" display="https://www.baseballmusings.com/cgi-bin/PlayerInfo.py?PlayerID=101598&amp;StartDate=06%2F29%2F1987&amp;EndDate=07%2F12%2F1987&amp;GameType=all&amp;PlayedFor=0&amp;PlayedVs=0&amp;Park=0" xr:uid="{00E6ED20-DB6A-E24D-8888-0B75B6A9FE6B}"/>
    <hyperlink ref="A343" r:id="rId326" display="https://www.baseballmusings.com/cgi-bin/PlayerInfo.py?PlayerID=101439&amp;StartDate=06%2F29%2F1987&amp;EndDate=07%2F12%2F1987&amp;GameType=all&amp;PlayedFor=0&amp;PlayedVs=0&amp;Park=0" xr:uid="{7817EE44-EFD0-B14F-8C67-24733F696154}"/>
    <hyperlink ref="A344" r:id="rId327" display="https://www.baseballmusings.com/cgi-bin/PlayerInfo.py?PlayerID=77&amp;StartDate=06%2F29%2F1987&amp;EndDate=07%2F12%2F1987&amp;GameType=all&amp;PlayedFor=0&amp;PlayedVs=0&amp;Park=0" xr:uid="{D4540080-D7D8-4640-9D67-E8DF67C74F3C}"/>
    <hyperlink ref="A345" r:id="rId328" display="https://www.baseballmusings.com/cgi-bin/PlayerInfo.py?PlayerID=101639&amp;StartDate=06%2F29%2F1987&amp;EndDate=07%2F12%2F1987&amp;GameType=all&amp;PlayedFor=0&amp;PlayedVs=0&amp;Park=0" xr:uid="{3CFEF66B-B70C-CA46-8947-6749C7B274ED}"/>
    <hyperlink ref="A346" r:id="rId329" display="https://www.baseballmusings.com/cgi-bin/PlayerInfo.py?PlayerID=100979&amp;StartDate=06%2F29%2F1987&amp;EndDate=07%2F12%2F1987&amp;GameType=all&amp;PlayedFor=0&amp;PlayedVs=0&amp;Park=0" xr:uid="{38C7EAE3-433C-AF4A-85FD-0C5906A1D006}"/>
    <hyperlink ref="A347" r:id="rId330" display="https://www.baseballmusings.com/cgi-bin/PlayerInfo.py?PlayerID=100503&amp;StartDate=06%2F29%2F1987&amp;EndDate=07%2F12%2F1987&amp;GameType=all&amp;PlayedFor=0&amp;PlayedVs=0&amp;Park=0" xr:uid="{4279972B-ABBC-7743-BF13-9B5163889E34}"/>
    <hyperlink ref="A348" r:id="rId331" display="https://www.baseballmusings.com/cgi-bin/PlayerInfo.py?PlayerID=101633&amp;StartDate=06%2F29%2F1987&amp;EndDate=07%2F12%2F1987&amp;GameType=all&amp;PlayedFor=0&amp;PlayedVs=0&amp;Park=0" xr:uid="{726C734C-A98B-FC49-A2D0-5B77DC32D8BC}"/>
    <hyperlink ref="A349" r:id="rId332" display="https://www.baseballmusings.com/cgi-bin/PlayerInfo.py?PlayerID=101354&amp;StartDate=06%2F29%2F1987&amp;EndDate=07%2F12%2F1987&amp;GameType=all&amp;PlayedFor=0&amp;PlayedVs=0&amp;Park=0" xr:uid="{0F981383-B790-2540-A154-ABCF5E628235}"/>
    <hyperlink ref="A350" r:id="rId333" display="https://www.baseballmusings.com/cgi-bin/PlayerInfo.py?PlayerID=100544&amp;StartDate=06%2F29%2F1987&amp;EndDate=07%2F12%2F1987&amp;GameType=all&amp;PlayedFor=0&amp;PlayedVs=0&amp;Park=0" xr:uid="{121DC43D-FD0C-7D4B-985C-03CC73047BBF}"/>
    <hyperlink ref="A351" r:id="rId334" display="https://www.baseballmusings.com/cgi-bin/PlayerInfo.py?PlayerID=101197&amp;StartDate=06%2F29%2F1987&amp;EndDate=07%2F12%2F1987&amp;GameType=all&amp;PlayedFor=0&amp;PlayedVs=0&amp;Park=0" xr:uid="{E353193F-0DD3-024C-B238-DB1EABFED52B}"/>
    <hyperlink ref="A352" r:id="rId335" display="https://www.baseballmusings.com/cgi-bin/PlayerInfo.py?PlayerID=100892&amp;StartDate=06%2F29%2F1987&amp;EndDate=07%2F12%2F1987&amp;GameType=all&amp;PlayedFor=0&amp;PlayedVs=0&amp;Park=0" xr:uid="{6D075F20-9CD9-ED42-B6F6-8333AC2177D2}"/>
    <hyperlink ref="A353" r:id="rId336" display="https://www.baseballmusings.com/cgi-bin/PlayerInfo.py?PlayerID=100026&amp;StartDate=06%2F29%2F1987&amp;EndDate=07%2F12%2F1987&amp;GameType=all&amp;PlayedFor=0&amp;PlayedVs=0&amp;Park=0" xr:uid="{1A30CA82-9CC4-CB46-927F-DB6372671680}"/>
    <hyperlink ref="A354" r:id="rId337" display="https://www.baseballmusings.com/cgi-bin/PlayerInfo.py?PlayerID=100327&amp;StartDate=06%2F29%2F1987&amp;EndDate=07%2F12%2F1987&amp;GameType=all&amp;PlayedFor=0&amp;PlayedVs=0&amp;Park=0" xr:uid="{57990012-4380-CC42-A429-FED14F990D0A}"/>
    <hyperlink ref="A355" r:id="rId338" display="https://www.baseballmusings.com/cgi-bin/PlayerInfo.py?PlayerID=100695&amp;StartDate=06%2F29%2F1987&amp;EndDate=07%2F12%2F1987&amp;GameType=all&amp;PlayedFor=0&amp;PlayedVs=0&amp;Park=0" xr:uid="{85CB384B-7E46-D645-8204-9C3FB28B4C7A}"/>
    <hyperlink ref="A356" r:id="rId339" display="https://www.baseballmusings.com/cgi-bin/PlayerInfo.py?PlayerID=101216&amp;StartDate=06%2F29%2F1987&amp;EndDate=07%2F12%2F1987&amp;GameType=all&amp;PlayedFor=0&amp;PlayedVs=0&amp;Park=0" xr:uid="{8936CC6E-2BCB-C541-A6A3-FD7B1C543092}"/>
    <hyperlink ref="A357" r:id="rId340" display="https://www.baseballmusings.com/cgi-bin/PlayerInfo.py?PlayerID=100435&amp;StartDate=06%2F29%2F1987&amp;EndDate=07%2F12%2F1987&amp;GameType=all&amp;PlayedFor=0&amp;PlayedVs=0&amp;Park=0" xr:uid="{E6621796-CCCD-0C42-ACC8-540FCB4A9DF1}"/>
    <hyperlink ref="A359" r:id="rId341" display="https://www.baseballmusings.com/cgi-bin/PlayerInfo.py?PlayerID=100539&amp;StartDate=06%2F29%2F1987&amp;EndDate=07%2F12%2F1987&amp;GameType=all&amp;PlayedFor=0&amp;PlayedVs=0&amp;Park=0" xr:uid="{B1A92C52-84ED-E043-B8BD-8F49AF86B828}"/>
    <hyperlink ref="A360" r:id="rId342" display="https://www.baseballmusings.com/cgi-bin/PlayerInfo.py?PlayerID=100951&amp;StartDate=06%2F29%2F1987&amp;EndDate=07%2F12%2F1987&amp;GameType=all&amp;PlayedFor=0&amp;PlayedVs=0&amp;Park=0" xr:uid="{F763C59A-3A42-C646-921D-03825E847956}"/>
    <hyperlink ref="A361" r:id="rId343" display="https://www.baseballmusings.com/cgi-bin/PlayerInfo.py?PlayerID=100181&amp;StartDate=06%2F29%2F1987&amp;EndDate=07%2F12%2F1987&amp;GameType=all&amp;PlayedFor=0&amp;PlayedVs=0&amp;Park=0" xr:uid="{5382D71D-47BE-FA44-BE14-92590BE8CC05}"/>
    <hyperlink ref="A362" r:id="rId344" display="https://www.baseballmusings.com/cgi-bin/PlayerInfo.py?PlayerID=101295&amp;StartDate=06%2F29%2F1987&amp;EndDate=07%2F12%2F1987&amp;GameType=all&amp;PlayedFor=0&amp;PlayedVs=0&amp;Park=0" xr:uid="{D98BDDCD-6839-F249-8D23-E376DBC4C8BF}"/>
    <hyperlink ref="A363" r:id="rId345" display="https://www.baseballmusings.com/cgi-bin/PlayerInfo.py?PlayerID=101321&amp;StartDate=06%2F29%2F1987&amp;EndDate=07%2F12%2F1987&amp;GameType=all&amp;PlayedFor=0&amp;PlayedVs=0&amp;Park=0" xr:uid="{1AB7CD1C-CBDA-3B4A-840E-A8B280C02FDE}"/>
    <hyperlink ref="A364" r:id="rId346" display="https://www.baseballmusings.com/cgi-bin/PlayerInfo.py?PlayerID=101568&amp;StartDate=06%2F29%2F1987&amp;EndDate=07%2F12%2F1987&amp;GameType=all&amp;PlayedFor=0&amp;PlayedVs=0&amp;Park=0" xr:uid="{4912245B-A85C-0843-8921-4D51C6790E1C}"/>
    <hyperlink ref="A365" r:id="rId347" display="https://www.baseballmusings.com/cgi-bin/PlayerInfo.py?PlayerID=100658&amp;StartDate=06%2F29%2F1987&amp;EndDate=07%2F12%2F1987&amp;GameType=all&amp;PlayedFor=0&amp;PlayedVs=0&amp;Park=0" xr:uid="{A328F74A-7A8C-EA44-B88A-738C217ECCCD}"/>
    <hyperlink ref="A366" r:id="rId348" display="https://www.baseballmusings.com/cgi-bin/PlayerInfo.py?PlayerID=101602&amp;StartDate=06%2F29%2F1987&amp;EndDate=07%2F12%2F1987&amp;GameType=all&amp;PlayedFor=0&amp;PlayedVs=0&amp;Park=0" xr:uid="{2F13B4C3-7C70-8242-BFB8-7E3390A1EA01}"/>
    <hyperlink ref="A367" r:id="rId349" display="https://www.baseballmusings.com/cgi-bin/PlayerInfo.py?PlayerID=100920&amp;StartDate=06%2F29%2F1987&amp;EndDate=07%2F12%2F1987&amp;GameType=all&amp;PlayedFor=0&amp;PlayedVs=0&amp;Park=0" xr:uid="{9B2706DB-100B-2C4F-AF2A-F1836E296E85}"/>
    <hyperlink ref="A368" r:id="rId350" display="https://www.baseballmusings.com/cgi-bin/PlayerInfo.py?PlayerID=101333&amp;StartDate=06%2F29%2F1987&amp;EndDate=07%2F12%2F1987&amp;GameType=all&amp;PlayedFor=0&amp;PlayedVs=0&amp;Park=0" xr:uid="{E56BF252-83C6-964C-8A1C-365FE50AB35C}"/>
    <hyperlink ref="A369" r:id="rId351" display="https://www.baseballmusings.com/cgi-bin/PlayerInfo.py?PlayerID=100597&amp;StartDate=06%2F29%2F1987&amp;EndDate=07%2F12%2F1987&amp;GameType=all&amp;PlayedFor=0&amp;PlayedVs=0&amp;Park=0" xr:uid="{4EDDB2FF-BCD3-CF47-B57E-975FD7F1F27E}"/>
    <hyperlink ref="A370" r:id="rId352" display="https://www.baseballmusings.com/cgi-bin/PlayerInfo.py?PlayerID=100118&amp;StartDate=06%2F29%2F1987&amp;EndDate=07%2F12%2F1987&amp;GameType=all&amp;PlayedFor=0&amp;PlayedVs=0&amp;Park=0" xr:uid="{57C878A1-06D1-3C48-94CA-1AD8E58C84E3}"/>
    <hyperlink ref="A371" r:id="rId353" display="https://www.baseballmusings.com/cgi-bin/PlayerInfo.py?PlayerID=101186&amp;StartDate=06%2F29%2F1987&amp;EndDate=07%2F12%2F1987&amp;GameType=all&amp;PlayedFor=0&amp;PlayedVs=0&amp;Park=0" xr:uid="{D5A21C52-A163-4243-BA94-1488E3182830}"/>
    <hyperlink ref="A372" r:id="rId354" display="https://www.baseballmusings.com/cgi-bin/PlayerInfo.py?PlayerID=100648&amp;StartDate=06%2F29%2F1987&amp;EndDate=07%2F12%2F1987&amp;GameType=all&amp;PlayedFor=0&amp;PlayedVs=0&amp;Park=0" xr:uid="{F69439AE-BB5C-9C43-B72A-DB9707B4A562}"/>
    <hyperlink ref="A373" r:id="rId355" display="https://www.baseballmusings.com/cgi-bin/PlayerInfo.py?PlayerID=100975&amp;StartDate=06%2F29%2F1987&amp;EndDate=07%2F12%2F1987&amp;GameType=all&amp;PlayedFor=0&amp;PlayedVs=0&amp;Park=0" xr:uid="{9D916151-300C-AC48-A476-601F2507A02A}"/>
    <hyperlink ref="A374" r:id="rId356" display="https://www.baseballmusings.com/cgi-bin/PlayerInfo.py?PlayerID=100075&amp;StartDate=06%2F29%2F1987&amp;EndDate=07%2F12%2F1987&amp;GameType=all&amp;PlayedFor=0&amp;PlayedVs=0&amp;Park=0" xr:uid="{FE28E475-1E3C-6C40-96E3-B5894F2CC5F6}"/>
    <hyperlink ref="A375" r:id="rId357" display="https://www.baseballmusings.com/cgi-bin/PlayerInfo.py?PlayerID=101069&amp;StartDate=06%2F29%2F1987&amp;EndDate=07%2F12%2F1987&amp;GameType=all&amp;PlayedFor=0&amp;PlayedVs=0&amp;Park=0" xr:uid="{51A1496D-890F-BD41-A773-06A1C160677D}"/>
    <hyperlink ref="A376" r:id="rId358" display="https://www.baseballmusings.com/cgi-bin/PlayerInfo.py?PlayerID=100174&amp;StartDate=06%2F29%2F1987&amp;EndDate=07%2F12%2F1987&amp;GameType=all&amp;PlayedFor=0&amp;PlayedVs=0&amp;Park=0" xr:uid="{F73865B6-F6A8-4847-8F52-BCD3589F2963}"/>
    <hyperlink ref="A377" r:id="rId359" display="https://www.baseballmusings.com/cgi-bin/PlayerInfo.py?PlayerID=101391&amp;StartDate=06%2F29%2F1987&amp;EndDate=07%2F12%2F1987&amp;GameType=all&amp;PlayedFor=0&amp;PlayedVs=0&amp;Park=0" xr:uid="{854A6332-6F25-C849-BC37-C48C018F586E}"/>
    <hyperlink ref="A378" r:id="rId360" display="https://www.baseballmusings.com/cgi-bin/PlayerInfo.py?PlayerID=100682&amp;StartDate=06%2F29%2F1987&amp;EndDate=07%2F12%2F1987&amp;GameType=all&amp;PlayedFor=0&amp;PlayedVs=0&amp;Park=0" xr:uid="{2CDFCBE4-FFD4-A845-BF7B-84F8AB497B8A}"/>
    <hyperlink ref="A380" r:id="rId361" display="https://www.baseballmusings.com/cgi-bin/PlayerInfo.py?PlayerID=100854&amp;StartDate=06%2F29%2F1987&amp;EndDate=07%2F12%2F1987&amp;GameType=all&amp;PlayedFor=0&amp;PlayedVs=0&amp;Park=0" xr:uid="{A5C75396-8495-E149-8A5E-52F04E8F7E48}"/>
    <hyperlink ref="A381" r:id="rId362" display="https://www.baseballmusings.com/cgi-bin/PlayerInfo.py?PlayerID=100921&amp;StartDate=06%2F29%2F1987&amp;EndDate=07%2F12%2F1987&amp;GameType=all&amp;PlayedFor=0&amp;PlayedVs=0&amp;Park=0" xr:uid="{FFC793EF-088C-3A4E-A1BF-4D760B225AF2}"/>
    <hyperlink ref="A382" r:id="rId363" display="https://www.baseballmusings.com/cgi-bin/PlayerInfo.py?PlayerID=100064&amp;StartDate=06%2F29%2F1987&amp;EndDate=07%2F12%2F1987&amp;GameType=all&amp;PlayedFor=0&amp;PlayedVs=0&amp;Park=0" xr:uid="{E74308F2-004A-D64E-9A51-92EBBCD1249F}"/>
    <hyperlink ref="A383" r:id="rId364" display="https://www.baseballmusings.com/cgi-bin/PlayerInfo.py?PlayerID=101035&amp;StartDate=06%2F29%2F1987&amp;EndDate=07%2F12%2F1987&amp;GameType=all&amp;PlayedFor=0&amp;PlayedVs=0&amp;Park=0" xr:uid="{F2412CCD-B8F0-E04E-8804-3170B1BF8CD3}"/>
    <hyperlink ref="A384" r:id="rId365" display="https://www.baseballmusings.com/cgi-bin/PlayerInfo.py?PlayerID=100117&amp;StartDate=06%2F29%2F1987&amp;EndDate=07%2F12%2F1987&amp;GameType=all&amp;PlayedFor=0&amp;PlayedVs=0&amp;Park=0" xr:uid="{BDE0571D-C11B-4544-8282-5EF9423869F1}"/>
    <hyperlink ref="A385" r:id="rId366" display="https://www.baseballmusings.com/cgi-bin/PlayerInfo.py?PlayerID=100569&amp;StartDate=06%2F29%2F1987&amp;EndDate=07%2F12%2F1987&amp;GameType=all&amp;PlayedFor=0&amp;PlayedVs=0&amp;Park=0" xr:uid="{B615B43D-692F-DE4B-ABBA-15EED779E9B7}"/>
    <hyperlink ref="A386" r:id="rId367" display="https://www.baseballmusings.com/cgi-bin/PlayerInfo.py?PlayerID=100614&amp;StartDate=06%2F29%2F1987&amp;EndDate=07%2F12%2F1987&amp;GameType=all&amp;PlayedFor=0&amp;PlayedVs=0&amp;Park=0" xr:uid="{D5C0C3E4-2727-8746-BFB2-EDB36749481D}"/>
    <hyperlink ref="A387" r:id="rId368" display="https://www.baseballmusings.com/cgi-bin/PlayerInfo.py?PlayerID=100344&amp;StartDate=06%2F29%2F1987&amp;EndDate=07%2F12%2F1987&amp;GameType=all&amp;PlayedFor=0&amp;PlayedVs=0&amp;Park=0" xr:uid="{C56EB447-AB4A-4741-B82F-31902454A1C6}"/>
    <hyperlink ref="A388" r:id="rId369" display="https://www.baseballmusings.com/cgi-bin/PlayerInfo.py?PlayerID=100566&amp;StartDate=06%2F29%2F1987&amp;EndDate=07%2F12%2F1987&amp;GameType=all&amp;PlayedFor=0&amp;PlayedVs=0&amp;Park=0" xr:uid="{699EEEA5-8965-CD4E-BF90-1036D47604DA}"/>
    <hyperlink ref="A389" r:id="rId370" display="https://www.baseballmusings.com/cgi-bin/PlayerInfo.py?PlayerID=101517&amp;StartDate=06%2F29%2F1987&amp;EndDate=07%2F12%2F1987&amp;GameType=all&amp;PlayedFor=0&amp;PlayedVs=0&amp;Park=0" xr:uid="{2623D6FD-7E15-6B47-8EA9-CC3D97BE3C51}"/>
    <hyperlink ref="A390" r:id="rId371" display="https://www.baseballmusings.com/cgi-bin/PlayerInfo.py?PlayerID=100622&amp;StartDate=06%2F29%2F1987&amp;EndDate=07%2F12%2F1987&amp;GameType=all&amp;PlayedFor=0&amp;PlayedVs=0&amp;Park=0" xr:uid="{9C5EB8A6-BB68-A24A-9508-CF98172A27FD}"/>
    <hyperlink ref="A391" r:id="rId372" display="https://www.baseballmusings.com/cgi-bin/PlayerInfo.py?PlayerID=100727&amp;StartDate=06%2F29%2F1987&amp;EndDate=07%2F12%2F1987&amp;GameType=all&amp;PlayedFor=0&amp;PlayedVs=0&amp;Park=0" xr:uid="{E45D16B6-1498-6244-A00C-DFEA1BE7F33B}"/>
    <hyperlink ref="A392" r:id="rId373" display="https://www.baseballmusings.com/cgi-bin/PlayerInfo.py?PlayerID=100060&amp;StartDate=06%2F29%2F1987&amp;EndDate=07%2F12%2F1987&amp;GameType=all&amp;PlayedFor=0&amp;PlayedVs=0&amp;Park=0" xr:uid="{F335CA9B-A01D-F64F-B62C-8E132B0859ED}"/>
    <hyperlink ref="A393" r:id="rId374" display="https://www.baseballmusings.com/cgi-bin/PlayerInfo.py?PlayerID=101273&amp;StartDate=06%2F29%2F1987&amp;EndDate=07%2F12%2F1987&amp;GameType=all&amp;PlayedFor=0&amp;PlayedVs=0&amp;Park=0" xr:uid="{D97539E9-A4A6-CB4A-B34C-A3B86152EDE4}"/>
    <hyperlink ref="A394" r:id="rId375" display="https://www.baseballmusings.com/cgi-bin/PlayerInfo.py?PlayerID=100340&amp;StartDate=06%2F29%2F1987&amp;EndDate=07%2F12%2F1987&amp;GameType=all&amp;PlayedFor=0&amp;PlayedVs=0&amp;Park=0" xr:uid="{A51BBD20-169C-414E-8C71-3433922F31F3}"/>
    <hyperlink ref="A395" r:id="rId376" display="https://www.baseballmusings.com/cgi-bin/PlayerInfo.py?PlayerID=100479&amp;StartDate=06%2F29%2F1987&amp;EndDate=07%2F12%2F1987&amp;GameType=all&amp;PlayedFor=0&amp;PlayedVs=0&amp;Park=0" xr:uid="{46D1A922-7D87-A441-A0A2-204CCE8A5553}"/>
    <hyperlink ref="A396" r:id="rId377" display="https://www.baseballmusings.com/cgi-bin/PlayerInfo.py?PlayerID=100480&amp;StartDate=06%2F29%2F1987&amp;EndDate=07%2F12%2F1987&amp;GameType=all&amp;PlayedFor=0&amp;PlayedVs=0&amp;Park=0" xr:uid="{F8D9ECFF-DB22-E540-9881-7956E03DD2FC}"/>
    <hyperlink ref="A397" r:id="rId378" display="https://www.baseballmusings.com/cgi-bin/PlayerInfo.py?PlayerID=101672&amp;StartDate=06%2F29%2F1987&amp;EndDate=07%2F12%2F1987&amp;GameType=all&amp;PlayedFor=0&amp;PlayedVs=0&amp;Park=0" xr:uid="{5320DF92-F910-6544-A4DF-A1A48EC3B22E}"/>
    <hyperlink ref="A398" r:id="rId379" display="https://www.baseballmusings.com/cgi-bin/PlayerInfo.py?PlayerID=100755&amp;StartDate=06%2F29%2F1987&amp;EndDate=07%2F12%2F1987&amp;GameType=all&amp;PlayedFor=0&amp;PlayedVs=0&amp;Park=0" xr:uid="{239A902C-C0E4-4A42-AC99-B56B870BFB1E}"/>
    <hyperlink ref="A399" r:id="rId380" display="https://www.baseballmusings.com/cgi-bin/PlayerInfo.py?PlayerID=100828&amp;StartDate=06%2F29%2F1987&amp;EndDate=07%2F12%2F1987&amp;GameType=all&amp;PlayedFor=0&amp;PlayedVs=0&amp;Park=0" xr:uid="{97138895-530A-A747-BE12-96846D325B46}"/>
    <hyperlink ref="A401" r:id="rId381" display="https://www.baseballmusings.com/cgi-bin/PlayerInfo.py?PlayerID=104&amp;StartDate=06%2F29%2F1987&amp;EndDate=07%2F12%2F1987&amp;GameType=all&amp;PlayedFor=0&amp;PlayedVs=0&amp;Park=0" xr:uid="{2027DE13-A98E-034E-A773-36A09954C682}"/>
    <hyperlink ref="A402" r:id="rId382" display="https://www.baseballmusings.com/cgi-bin/PlayerInfo.py?PlayerID=100300&amp;StartDate=06%2F29%2F1987&amp;EndDate=07%2F12%2F1987&amp;GameType=all&amp;PlayedFor=0&amp;PlayedVs=0&amp;Park=0" xr:uid="{4F43C76C-6A64-DF4F-A3BA-7EF705988315}"/>
    <hyperlink ref="A403" r:id="rId383" display="https://www.baseballmusings.com/cgi-bin/PlayerInfo.py?PlayerID=101127&amp;StartDate=06%2F29%2F1987&amp;EndDate=07%2F12%2F1987&amp;GameType=all&amp;PlayedFor=0&amp;PlayedVs=0&amp;Park=0" xr:uid="{A419926F-2E3A-3948-8196-84EF8EB1C9FF}"/>
    <hyperlink ref="A404" r:id="rId384" display="https://www.baseballmusings.com/cgi-bin/PlayerInfo.py?PlayerID=101057&amp;StartDate=06%2F29%2F1987&amp;EndDate=07%2F12%2F1987&amp;GameType=all&amp;PlayedFor=0&amp;PlayedVs=0&amp;Park=0" xr:uid="{5D559A41-AE66-4547-81BC-06B0DD297B6A}"/>
    <hyperlink ref="A405" r:id="rId385" display="https://www.baseballmusings.com/cgi-bin/PlayerInfo.py?PlayerID=100106&amp;StartDate=06%2F29%2F1987&amp;EndDate=07%2F12%2F1987&amp;GameType=all&amp;PlayedFor=0&amp;PlayedVs=0&amp;Park=0" xr:uid="{55710D46-1A60-3B40-9470-BAB51D5A239E}"/>
    <hyperlink ref="A406" r:id="rId386" display="https://www.baseballmusings.com/cgi-bin/PlayerInfo.py?PlayerID=101378&amp;StartDate=06%2F29%2F1987&amp;EndDate=07%2F12%2F1987&amp;GameType=all&amp;PlayedFor=0&amp;PlayedVs=0&amp;Park=0" xr:uid="{FD6D1432-6169-B64A-B2C4-1C030544CEBC}"/>
    <hyperlink ref="A407" r:id="rId387" display="https://www.baseballmusings.com/cgi-bin/PlayerInfo.py?PlayerID=101393&amp;StartDate=06%2F29%2F1987&amp;EndDate=07%2F12%2F1987&amp;GameType=all&amp;PlayedFor=0&amp;PlayedVs=0&amp;Park=0" xr:uid="{C8D25A6C-DE09-A44A-AB71-D7A00F2E44FA}"/>
    <hyperlink ref="A408" r:id="rId388" display="https://www.baseballmusings.com/cgi-bin/PlayerInfo.py?PlayerID=101555&amp;StartDate=06%2F29%2F1987&amp;EndDate=07%2F12%2F1987&amp;GameType=all&amp;PlayedFor=0&amp;PlayedVs=0&amp;Park=0" xr:uid="{3C59753D-4FB5-2E47-B5EF-9BC33E64017B}"/>
    <hyperlink ref="A409" r:id="rId389" display="https://www.baseballmusings.com/cgi-bin/PlayerInfo.py?PlayerID=101029&amp;StartDate=06%2F29%2F1987&amp;EndDate=07%2F12%2F1987&amp;GameType=all&amp;PlayedFor=0&amp;PlayedVs=0&amp;Park=0" xr:uid="{E1B96351-1FC1-4A44-BF65-715AD133E449}"/>
    <hyperlink ref="A410" r:id="rId390" display="https://www.baseballmusings.com/cgi-bin/PlayerInfo.py?PlayerID=101041&amp;StartDate=06%2F29%2F1987&amp;EndDate=07%2F12%2F1987&amp;GameType=all&amp;PlayedFor=0&amp;PlayedVs=0&amp;Park=0" xr:uid="{4E0EF36D-85E7-9A41-AED0-8C6B18526C93}"/>
    <hyperlink ref="A411" r:id="rId391" display="https://www.baseballmusings.com/cgi-bin/PlayerInfo.py?PlayerID=101227&amp;StartDate=06%2F29%2F1987&amp;EndDate=07%2F12%2F1987&amp;GameType=all&amp;PlayedFor=0&amp;PlayedVs=0&amp;Park=0" xr:uid="{A08179BE-BC17-E34A-A71E-631D67C3CC9B}"/>
    <hyperlink ref="A412" r:id="rId392" display="https://www.baseballmusings.com/cgi-bin/PlayerInfo.py?PlayerID=101628&amp;StartDate=06%2F29%2F1987&amp;EndDate=07%2F12%2F1987&amp;GameType=all&amp;PlayedFor=0&amp;PlayedVs=0&amp;Park=0" xr:uid="{69E55F35-8E95-054E-8625-3D645EDD5946}"/>
    <hyperlink ref="A413" r:id="rId393" display="https://www.baseballmusings.com/cgi-bin/PlayerInfo.py?PlayerID=100299&amp;StartDate=06%2F29%2F1987&amp;EndDate=07%2F12%2F1987&amp;GameType=all&amp;PlayedFor=0&amp;PlayedVs=0&amp;Park=0" xr:uid="{EEFB19B0-D51F-BE4B-AAAF-B01C0773CEFA}"/>
    <hyperlink ref="A414" r:id="rId394" display="https://www.baseballmusings.com/cgi-bin/PlayerInfo.py?PlayerID=101232&amp;StartDate=06%2F29%2F1987&amp;EndDate=07%2F12%2F1987&amp;GameType=all&amp;PlayedFor=0&amp;PlayedVs=0&amp;Park=0" xr:uid="{420F1EE4-4198-FB46-A2DB-025E23C481DA}"/>
    <hyperlink ref="A415" r:id="rId395" display="https://www.baseballmusings.com/cgi-bin/PlayerInfo.py?PlayerID=100342&amp;StartDate=06%2F29%2F1987&amp;EndDate=07%2F12%2F1987&amp;GameType=all&amp;PlayedFor=0&amp;PlayedVs=0&amp;Park=0" xr:uid="{6D3B1EE4-FEFB-C741-881E-4EA4E654636C}"/>
    <hyperlink ref="A416" r:id="rId396" display="https://www.baseballmusings.com/cgi-bin/PlayerInfo.py?PlayerID=101350&amp;StartDate=06%2F29%2F1987&amp;EndDate=07%2F12%2F1987&amp;GameType=all&amp;PlayedFor=0&amp;PlayedVs=0&amp;Park=0" xr:uid="{D33ADCE2-A528-BA49-94B8-2C7DC63F1109}"/>
    <hyperlink ref="A417" r:id="rId397" display="https://www.baseballmusings.com/cgi-bin/PlayerInfo.py?PlayerID=101192&amp;StartDate=06%2F29%2F1987&amp;EndDate=07%2F12%2F1987&amp;GameType=all&amp;PlayedFor=0&amp;PlayedVs=0&amp;Park=0" xr:uid="{CB30DE56-BB9C-984C-8410-77468628A60E}"/>
    <hyperlink ref="A418" r:id="rId398" display="https://www.baseballmusings.com/cgi-bin/PlayerInfo.py?PlayerID=101221&amp;StartDate=06%2F29%2F1987&amp;EndDate=07%2F12%2F1987&amp;GameType=all&amp;PlayedFor=0&amp;PlayedVs=0&amp;Park=0" xr:uid="{8F796FEE-49A3-834D-82D4-8A83FE2C31AA}"/>
    <hyperlink ref="A419" r:id="rId399" display="https://www.baseballmusings.com/cgi-bin/PlayerInfo.py?PlayerID=101338&amp;StartDate=06%2F29%2F1987&amp;EndDate=07%2F12%2F1987&amp;GameType=all&amp;PlayedFor=0&amp;PlayedVs=0&amp;Park=0" xr:uid="{6F98A33E-330F-AA43-AB66-F43B4955849B}"/>
    <hyperlink ref="A420" r:id="rId400" display="https://www.baseballmusings.com/cgi-bin/PlayerInfo.py?PlayerID=100406&amp;StartDate=06%2F29%2F1987&amp;EndDate=07%2F12%2F1987&amp;GameType=all&amp;PlayedFor=0&amp;PlayedVs=0&amp;Park=0" xr:uid="{E95E1BB4-15F5-DA4E-893E-FC4CF1B5509D}"/>
    <hyperlink ref="A422" r:id="rId401" display="https://www.baseballmusings.com/cgi-bin/PlayerInfo.py?PlayerID=100500&amp;StartDate=06%2F29%2F1987&amp;EndDate=07%2F12%2F1987&amp;GameType=all&amp;PlayedFor=0&amp;PlayedVs=0&amp;Park=0" xr:uid="{B80101E5-9089-C241-B2D8-1CDA86520E75}"/>
    <hyperlink ref="A423" r:id="rId402" display="https://www.baseballmusings.com/cgi-bin/PlayerInfo.py?PlayerID=100654&amp;StartDate=06%2F29%2F1987&amp;EndDate=07%2F12%2F1987&amp;GameType=all&amp;PlayedFor=0&amp;PlayedVs=0&amp;Park=0" xr:uid="{B1F28551-B417-D448-8619-DB5E94F104B9}"/>
    <hyperlink ref="A424" r:id="rId403" display="https://www.baseballmusings.com/cgi-bin/PlayerInfo.py?PlayerID=100768&amp;StartDate=06%2F29%2F1987&amp;EndDate=07%2F12%2F1987&amp;GameType=all&amp;PlayedFor=0&amp;PlayedVs=0&amp;Park=0" xr:uid="{4AB4120C-BFF1-4340-9477-B368578F9989}"/>
    <hyperlink ref="A425" r:id="rId404" display="https://www.baseballmusings.com/cgi-bin/PlayerInfo.py?PlayerID=101014&amp;StartDate=06%2F29%2F1987&amp;EndDate=07%2F12%2F1987&amp;GameType=all&amp;PlayedFor=0&amp;PlayedVs=0&amp;Park=0" xr:uid="{95E0A45F-8FE9-F14F-B5EF-BC1DAC66DB45}"/>
    <hyperlink ref="A426" r:id="rId405" display="https://www.baseballmusings.com/cgi-bin/PlayerInfo.py?PlayerID=101157&amp;StartDate=06%2F29%2F1987&amp;EndDate=07%2F12%2F1987&amp;GameType=all&amp;PlayedFor=0&amp;PlayedVs=0&amp;Park=0" xr:uid="{9D2E2759-906E-C741-910B-8926B6440A4B}"/>
    <hyperlink ref="A427" r:id="rId406" display="https://www.baseballmusings.com/cgi-bin/PlayerInfo.py?PlayerID=100275&amp;StartDate=06%2F29%2F1987&amp;EndDate=07%2F12%2F1987&amp;GameType=all&amp;PlayedFor=0&amp;PlayedVs=0&amp;Park=0" xr:uid="{8B0AC253-4B4E-8441-8C4F-0490ABF1E036}"/>
    <hyperlink ref="A428" r:id="rId407" display="https://www.baseballmusings.com/cgi-bin/PlayerInfo.py?PlayerID=101407&amp;StartDate=06%2F29%2F1987&amp;EndDate=07%2F12%2F1987&amp;GameType=all&amp;PlayedFor=0&amp;PlayedVs=0&amp;Park=0" xr:uid="{69BD0B1D-C966-C241-A367-C42B18A5AF96}"/>
    <hyperlink ref="A429" r:id="rId408" display="https://www.baseballmusings.com/cgi-bin/PlayerInfo.py?PlayerID=100517&amp;StartDate=06%2F29%2F1987&amp;EndDate=07%2F12%2F1987&amp;GameType=all&amp;PlayedFor=0&amp;PlayedVs=0&amp;Park=0" xr:uid="{6B289677-BACC-D544-9458-212BB852CDE3}"/>
    <hyperlink ref="A430" r:id="rId409" display="https://www.baseballmusings.com/cgi-bin/PlayerInfo.py?PlayerID=101475&amp;StartDate=06%2F29%2F1987&amp;EndDate=07%2F12%2F1987&amp;GameType=all&amp;PlayedFor=0&amp;PlayedVs=0&amp;Park=0" xr:uid="{D958AB5D-682B-C04C-8E07-23BA8E4A3063}"/>
    <hyperlink ref="A431" r:id="rId410" display="https://www.baseballmusings.com/cgi-bin/PlayerInfo.py?PlayerID=100596&amp;StartDate=06%2F29%2F1987&amp;EndDate=07%2F12%2F1987&amp;GameType=all&amp;PlayedFor=0&amp;PlayedVs=0&amp;Park=0" xr:uid="{5363797C-14AF-004D-81DA-7E410AAB4A0E}"/>
    <hyperlink ref="A432" r:id="rId411" display="https://www.baseballmusings.com/cgi-bin/PlayerInfo.py?PlayerID=100644&amp;StartDate=06%2F29%2F1987&amp;EndDate=07%2F12%2F1987&amp;GameType=all&amp;PlayedFor=0&amp;PlayedVs=0&amp;Park=0" xr:uid="{A8CE7AE6-DD49-EB42-826E-EF0CB5D5B149}"/>
    <hyperlink ref="A433" r:id="rId412" display="https://www.baseballmusings.com/cgi-bin/PlayerInfo.py?PlayerID=100709&amp;StartDate=06%2F29%2F1987&amp;EndDate=07%2F12%2F1987&amp;GameType=all&amp;PlayedFor=0&amp;PlayedVs=0&amp;Park=0" xr:uid="{1BC57E7C-3310-884B-9CB5-1863F1154E3B}"/>
    <hyperlink ref="A434" r:id="rId413" display="https://www.baseballmusings.com/cgi-bin/PlayerInfo.py?PlayerID=100719&amp;StartDate=06%2F29%2F1987&amp;EndDate=07%2F12%2F1987&amp;GameType=all&amp;PlayedFor=0&amp;PlayedVs=0&amp;Park=0" xr:uid="{1DC2EFCE-515F-844D-8FEF-E7030E917EFA}"/>
    <hyperlink ref="A435" r:id="rId414" display="https://www.baseballmusings.com/cgi-bin/PlayerInfo.py?PlayerID=732&amp;StartDate=06%2F29%2F1987&amp;EndDate=07%2F12%2F1987&amp;GameType=all&amp;PlayedFor=0&amp;PlayedVs=0&amp;Park=0" xr:uid="{D92BDD13-9F26-414F-B568-24701EF439BF}"/>
    <hyperlink ref="A436" r:id="rId415" display="https://www.baseballmusings.com/cgi-bin/PlayerInfo.py?PlayerID=1091&amp;StartDate=06%2F29%2F1987&amp;EndDate=07%2F12%2F1987&amp;GameType=all&amp;PlayedFor=0&amp;PlayedVs=0&amp;Park=0" xr:uid="{136090C8-DBDE-9346-A933-B314E448B4F9}"/>
    <hyperlink ref="A437" r:id="rId416" display="https://www.baseballmusings.com/cgi-bin/PlayerInfo.py?PlayerID=100155&amp;StartDate=06%2F29%2F1987&amp;EndDate=07%2F12%2F1987&amp;GameType=all&amp;PlayedFor=0&amp;PlayedVs=0&amp;Park=0" xr:uid="{B3CB9850-123A-F94D-AF52-7D837A6D4BF8}"/>
    <hyperlink ref="A438" r:id="rId417" display="https://www.baseballmusings.com/cgi-bin/PlayerInfo.py?PlayerID=101237&amp;StartDate=06%2F29%2F1987&amp;EndDate=07%2F12%2F1987&amp;GameType=all&amp;PlayedFor=0&amp;PlayedVs=0&amp;Park=0" xr:uid="{3F595DFC-0DEB-8747-B14D-E57B723D78C3}"/>
    <hyperlink ref="A439" r:id="rId418" display="https://www.baseballmusings.com/cgi-bin/PlayerInfo.py?PlayerID=100403&amp;StartDate=06%2F29%2F1987&amp;EndDate=07%2F12%2F1987&amp;GameType=all&amp;PlayedFor=0&amp;PlayedVs=0&amp;Park=0" xr:uid="{C0AD55D2-A9ED-7648-BB8C-9E7370B05E9B}"/>
    <hyperlink ref="A440" r:id="rId419" display="https://www.baseballmusings.com/cgi-bin/PlayerInfo.py?PlayerID=101395&amp;StartDate=06%2F29%2F1987&amp;EndDate=07%2F12%2F1987&amp;GameType=all&amp;PlayedFor=0&amp;PlayedVs=0&amp;Park=0" xr:uid="{530D9968-6543-8F45-A2C8-0F0984EC4BAC}"/>
    <hyperlink ref="A441" r:id="rId420" display="https://www.baseballmusings.com/cgi-bin/PlayerInfo.py?PlayerID=101038&amp;StartDate=06%2F29%2F1987&amp;EndDate=07%2F12%2F1987&amp;GameType=all&amp;PlayedFor=0&amp;PlayedVs=0&amp;Park=0" xr:uid="{2FA4D81B-964D-D54A-939A-1AC35166BAD5}"/>
    <hyperlink ref="A443" r:id="rId421" display="https://www.baseballmusings.com/cgi-bin/PlayerInfo.py?PlayerID=100202&amp;StartDate=06%2F29%2F1987&amp;EndDate=07%2F12%2F1987&amp;GameType=all&amp;PlayedFor=0&amp;PlayedVs=0&amp;Park=0" xr:uid="{4A8D32F0-9F40-794E-8D39-5FCE9B95C88C}"/>
    <hyperlink ref="A444" r:id="rId422" display="https://www.baseballmusings.com/cgi-bin/PlayerInfo.py?PlayerID=100241&amp;StartDate=06%2F29%2F1987&amp;EndDate=07%2F12%2F1987&amp;GameType=all&amp;PlayedFor=0&amp;PlayedVs=0&amp;Park=0" xr:uid="{3E028C24-C79C-9F4F-85AE-9730D680CB49}"/>
    <hyperlink ref="A445" r:id="rId423" display="https://www.baseballmusings.com/cgi-bin/PlayerInfo.py?PlayerID=100285&amp;StartDate=06%2F29%2F1987&amp;EndDate=07%2F12%2F1987&amp;GameType=all&amp;PlayedFor=0&amp;PlayedVs=0&amp;Park=0" xr:uid="{EB122FAD-200E-184B-87DA-5C13918C828A}"/>
    <hyperlink ref="A446" r:id="rId424" display="https://www.baseballmusings.com/cgi-bin/PlayerInfo.py?PlayerID=100305&amp;StartDate=06%2F29%2F1987&amp;EndDate=07%2F12%2F1987&amp;GameType=all&amp;PlayedFor=0&amp;PlayedVs=0&amp;Park=0" xr:uid="{E2BE8580-545C-3040-8FD8-6F68F9C6A333}"/>
    <hyperlink ref="A447" r:id="rId425" display="https://www.baseballmusings.com/cgi-bin/PlayerInfo.py?PlayerID=100373&amp;StartDate=06%2F29%2F1987&amp;EndDate=07%2F12%2F1987&amp;GameType=all&amp;PlayedFor=0&amp;PlayedVs=0&amp;Park=0" xr:uid="{5ABC5E0B-752F-954F-8D5F-8CFC6AA8E190}"/>
    <hyperlink ref="A448" r:id="rId426" display="https://www.baseballmusings.com/cgi-bin/PlayerInfo.py?PlayerID=100478&amp;StartDate=06%2F29%2F1987&amp;EndDate=07%2F12%2F1987&amp;GameType=all&amp;PlayedFor=0&amp;PlayedVs=0&amp;Park=0" xr:uid="{1E4431FB-6679-E84A-87DD-57465DCEE0A5}"/>
    <hyperlink ref="A449" r:id="rId427" display="https://www.baseballmusings.com/cgi-bin/PlayerInfo.py?PlayerID=101638&amp;StartDate=06%2F29%2F1987&amp;EndDate=07%2F12%2F1987&amp;GameType=all&amp;PlayedFor=0&amp;PlayedVs=0&amp;Park=0" xr:uid="{B383B069-00E5-624C-9F25-0E7539AAB4C1}"/>
    <hyperlink ref="A450" r:id="rId428" display="https://www.baseballmusings.com/cgi-bin/PlayerInfo.py?PlayerID=100746&amp;StartDate=06%2F29%2F1987&amp;EndDate=07%2F12%2F1987&amp;GameType=all&amp;PlayedFor=0&amp;PlayedVs=0&amp;Park=0" xr:uid="{015EBB59-D7BD-4E4A-AC0B-A1C73C5B3904}"/>
    <hyperlink ref="A451" r:id="rId429" display="https://www.baseballmusings.com/cgi-bin/PlayerInfo.py?PlayerID=100762&amp;StartDate=06%2F29%2F1987&amp;EndDate=07%2F12%2F1987&amp;GameType=all&amp;PlayedFor=0&amp;PlayedVs=0&amp;Park=0" xr:uid="{7ED26ED4-EA5C-8449-AD23-5EBCA23B74A9}"/>
    <hyperlink ref="A452" r:id="rId430" display="https://www.baseballmusings.com/cgi-bin/PlayerInfo.py?PlayerID=100780&amp;StartDate=06%2F29%2F1987&amp;EndDate=07%2F12%2F1987&amp;GameType=all&amp;PlayedFor=0&amp;PlayedVs=0&amp;Park=0" xr:uid="{3C48B770-D02A-5F4B-A790-246935DC425B}"/>
    <hyperlink ref="A453" r:id="rId431" display="https://www.baseballmusings.com/cgi-bin/PlayerInfo.py?PlayerID=100827&amp;StartDate=06%2F29%2F1987&amp;EndDate=07%2F12%2F1987&amp;GameType=all&amp;PlayedFor=0&amp;PlayedVs=0&amp;Park=0" xr:uid="{6BA1E38E-1E44-CE49-AD8D-A4AC9E3551EF}"/>
    <hyperlink ref="A454" r:id="rId432" display="https://www.baseballmusings.com/cgi-bin/PlayerInfo.py?PlayerID=101011&amp;StartDate=06%2F29%2F1987&amp;EndDate=07%2F12%2F1987&amp;GameType=all&amp;PlayedFor=0&amp;PlayedVs=0&amp;Park=0" xr:uid="{4234AE9C-6273-B142-8FEF-953BD7FFF1CE}"/>
    <hyperlink ref="A455" r:id="rId433" display="https://www.baseballmusings.com/cgi-bin/PlayerInfo.py?PlayerID=100116&amp;StartDate=06%2F29%2F1987&amp;EndDate=07%2F12%2F1987&amp;GameType=all&amp;PlayedFor=0&amp;PlayedVs=0&amp;Park=0" xr:uid="{775FFE71-D499-FC4C-8CD3-16B952FE418C}"/>
    <hyperlink ref="A456" r:id="rId434" display="https://www.baseballmusings.com/cgi-bin/PlayerInfo.py?PlayerID=101360&amp;StartDate=06%2F29%2F1987&amp;EndDate=07%2F12%2F1987&amp;GameType=all&amp;PlayedFor=0&amp;PlayedVs=0&amp;Park=0" xr:uid="{CA7071CB-A373-1A43-91AF-C02C06DCB212}"/>
    <hyperlink ref="A457" r:id="rId435" display="https://www.baseballmusings.com/cgi-bin/PlayerInfo.py?PlayerID=100571&amp;StartDate=06%2F29%2F1987&amp;EndDate=07%2F12%2F1987&amp;GameType=all&amp;PlayedFor=0&amp;PlayedVs=0&amp;Park=0" xr:uid="{4D55D0AC-640E-1E41-AABA-422400B27EB5}"/>
    <hyperlink ref="A458" r:id="rId436" display="https://www.baseballmusings.com/cgi-bin/PlayerInfo.py?PlayerID=101136&amp;StartDate=06%2F29%2F1987&amp;EndDate=07%2F12%2F1987&amp;GameType=all&amp;PlayedFor=0&amp;PlayedVs=0&amp;Park=0" xr:uid="{18F0A030-B3CA-C44C-A75A-3DAD58288A9A}"/>
    <hyperlink ref="A459" r:id="rId437" display="https://www.baseballmusings.com/cgi-bin/PlayerInfo.py?PlayerID=100259&amp;StartDate=06%2F29%2F1987&amp;EndDate=07%2F12%2F1987&amp;GameType=all&amp;PlayedFor=0&amp;PlayedVs=0&amp;Park=0" xr:uid="{CE3B7C9A-3B05-3648-9C3B-BFDD670B983B}"/>
    <hyperlink ref="A460" r:id="rId438" display="https://www.baseballmusings.com/cgi-bin/PlayerInfo.py?PlayerID=101262&amp;StartDate=06%2F29%2F1987&amp;EndDate=07%2F12%2F1987&amp;GameType=all&amp;PlayedFor=0&amp;PlayedVs=0&amp;Park=0" xr:uid="{F87198E1-E2E5-B641-93A5-2F96B4B5C47B}"/>
    <hyperlink ref="A461" r:id="rId439" display="https://www.baseballmusings.com/cgi-bin/PlayerInfo.py?PlayerID=100306&amp;StartDate=06%2F29%2F1987&amp;EndDate=07%2F12%2F1987&amp;GameType=all&amp;PlayedFor=0&amp;PlayedVs=0&amp;Park=0" xr:uid="{F0876FA5-70A7-4A4B-9402-B06928E09CF4}"/>
    <hyperlink ref="A462" r:id="rId440" display="https://www.baseballmusings.com/cgi-bin/PlayerInfo.py?PlayerID=101429&amp;StartDate=06%2F29%2F1987&amp;EndDate=07%2F12%2F1987&amp;GameType=all&amp;PlayedFor=0&amp;PlayedVs=0&amp;Park=0" xr:uid="{5C27F0EE-3884-2448-B4B7-433B0666CB47}"/>
    <hyperlink ref="A464" r:id="rId441" display="https://www.baseballmusings.com/cgi-bin/PlayerInfo.py?PlayerID=101487&amp;StartDate=06%2F29%2F1987&amp;EndDate=07%2F12%2F1987&amp;GameType=all&amp;PlayedFor=0&amp;PlayedVs=0&amp;Park=0" xr:uid="{A3354CC7-1524-5445-BB14-78FAB71804B8}"/>
    <hyperlink ref="A465" r:id="rId442" display="https://www.baseballmusings.com/cgi-bin/PlayerInfo.py?PlayerID=100573&amp;StartDate=06%2F29%2F1987&amp;EndDate=07%2F12%2F1987&amp;GameType=all&amp;PlayedFor=0&amp;PlayedVs=0&amp;Park=0" xr:uid="{1D97A87F-E5DF-0D44-B1E6-65913991D4E7}"/>
    <hyperlink ref="A466" r:id="rId443" display="https://www.baseballmusings.com/cgi-bin/PlayerInfo.py?PlayerID=101572&amp;StartDate=06%2F29%2F1987&amp;EndDate=07%2F12%2F1987&amp;GameType=all&amp;PlayedFor=0&amp;PlayedVs=0&amp;Park=0" xr:uid="{543EBD6E-A9CE-B646-A124-7763CF67F2DB}"/>
    <hyperlink ref="A467" r:id="rId444" display="https://www.baseballmusings.com/cgi-bin/PlayerInfo.py?PlayerID=101622&amp;StartDate=06%2F29%2F1987&amp;EndDate=07%2F12%2F1987&amp;GameType=all&amp;PlayedFor=0&amp;PlayedVs=0&amp;Park=0" xr:uid="{39CE1CF0-0137-E64D-B7B4-220611ED8288}"/>
    <hyperlink ref="A468" r:id="rId445" display="https://www.baseballmusings.com/cgi-bin/PlayerInfo.py?PlayerID=101627&amp;StartDate=06%2F29%2F1987&amp;EndDate=07%2F12%2F1987&amp;GameType=all&amp;PlayedFor=0&amp;PlayedVs=0&amp;Park=0" xr:uid="{99A62384-7E84-F44E-8129-35801CB7D2E8}"/>
    <hyperlink ref="A469" r:id="rId446" display="https://www.baseballmusings.com/cgi-bin/PlayerInfo.py?PlayerID=100732&amp;StartDate=06%2F29%2F1987&amp;EndDate=07%2F12%2F1987&amp;GameType=all&amp;PlayedFor=0&amp;PlayedVs=0&amp;Park=0" xr:uid="{7C9EBE50-D73C-204A-A908-A129B865046E}"/>
    <hyperlink ref="A470" r:id="rId447" display="https://www.baseballmusings.com/cgi-bin/PlayerInfo.py?PlayerID=100763&amp;StartDate=06%2F29%2F1987&amp;EndDate=07%2F12%2F1987&amp;GameType=all&amp;PlayedFor=0&amp;PlayedVs=0&amp;Park=0" xr:uid="{6A759A34-3B86-A845-95B4-6EBDECC97446}"/>
    <hyperlink ref="A471" r:id="rId448" display="https://www.baseballmusings.com/cgi-bin/PlayerInfo.py?PlayerID=100903&amp;StartDate=06%2F29%2F1987&amp;EndDate=07%2F12%2F1987&amp;GameType=all&amp;PlayedFor=0&amp;PlayedVs=0&amp;Park=0" xr:uid="{6A1DA7A9-1525-844A-A82D-FF3A73E3671F}"/>
    <hyperlink ref="A472" r:id="rId449" display="https://www.baseballmusings.com/cgi-bin/PlayerInfo.py?PlayerID=100018&amp;StartDate=06%2F29%2F1987&amp;EndDate=07%2F12%2F1987&amp;GameType=all&amp;PlayedFor=0&amp;PlayedVs=0&amp;Park=0" xr:uid="{8B650622-A55E-F44A-A031-6C5DDED10DC0}"/>
    <hyperlink ref="A473" r:id="rId450" display="https://www.baseballmusings.com/cgi-bin/PlayerInfo.py?PlayerID=100030&amp;StartDate=06%2F29%2F1987&amp;EndDate=07%2F12%2F1987&amp;GameType=all&amp;PlayedFor=0&amp;PlayedVs=0&amp;Park=0" xr:uid="{ABF5F540-88A7-AD4E-8C22-D5A3DE36227C}"/>
    <hyperlink ref="A474" r:id="rId451" display="https://www.baseballmusings.com/cgi-bin/PlayerInfo.py?PlayerID=101061&amp;StartDate=06%2F29%2F1987&amp;EndDate=07%2F12%2F1987&amp;GameType=all&amp;PlayedFor=0&amp;PlayedVs=0&amp;Park=0" xr:uid="{06C073D3-10A5-284C-B304-12807B51CB26}"/>
    <hyperlink ref="A475" r:id="rId452" display="https://www.baseballmusings.com/cgi-bin/PlayerInfo.py?PlayerID=101090&amp;StartDate=06%2F29%2F1987&amp;EndDate=07%2F12%2F1987&amp;GameType=all&amp;PlayedFor=0&amp;PlayedVs=0&amp;Park=0" xr:uid="{B5728417-1F49-4344-B70A-5340A78FC7CE}"/>
    <hyperlink ref="A476" r:id="rId453" display="https://www.baseballmusings.com/cgi-bin/PlayerInfo.py?PlayerID=101210&amp;StartDate=06%2F29%2F1987&amp;EndDate=07%2F12%2F1987&amp;GameType=all&amp;PlayedFor=0&amp;PlayedVs=0&amp;Park=0" xr:uid="{FE74F17A-0917-7641-BEC8-FB50C006E1C1}"/>
    <hyperlink ref="A477" r:id="rId454" display="https://www.baseballmusings.com/cgi-bin/PlayerInfo.py?PlayerID=100452&amp;StartDate=06%2F29%2F1987&amp;EndDate=07%2F12%2F1987&amp;GameType=all&amp;PlayedFor=0&amp;PlayedVs=0&amp;Park=0" xr:uid="{2796F7EB-AAA4-794B-A6B4-8353463F2BFC}"/>
    <hyperlink ref="A478" r:id="rId455" display="https://www.baseballmusings.com/cgi-bin/PlayerInfo.py?PlayerID=101460&amp;StartDate=06%2F29%2F1987&amp;EndDate=07%2F12%2F1987&amp;GameType=all&amp;PlayedFor=0&amp;PlayedVs=0&amp;Park=0" xr:uid="{DDE9852A-891D-9E46-BB10-C6EC6ED63703}"/>
    <hyperlink ref="A479" r:id="rId456" display="https://www.baseballmusings.com/cgi-bin/PlayerInfo.py?PlayerID=101583&amp;StartDate=06%2F29%2F1987&amp;EndDate=07%2F12%2F1987&amp;GameType=all&amp;PlayedFor=0&amp;PlayedVs=0&amp;Park=0" xr:uid="{D15A1512-4A88-E544-AB7E-BA76DA74615F}"/>
    <hyperlink ref="A480" r:id="rId457" display="https://www.baseballmusings.com/cgi-bin/PlayerInfo.py?PlayerID=100198&amp;StartDate=06%2F29%2F1987&amp;EndDate=07%2F12%2F1987&amp;GameType=all&amp;PlayedFor=0&amp;PlayedVs=0&amp;Park=0" xr:uid="{534E9153-429A-3444-A632-A37ED40E02E3}"/>
    <hyperlink ref="A481" r:id="rId458" display="https://www.baseballmusings.com/cgi-bin/PlayerInfo.py?PlayerID=101161&amp;StartDate=06%2F29%2F1987&amp;EndDate=07%2F12%2F1987&amp;GameType=all&amp;PlayedFor=0&amp;PlayedVs=0&amp;Park=0" xr:uid="{A09927D3-8738-9141-B185-7BB102D82F71}"/>
    <hyperlink ref="A482" r:id="rId459" display="https://www.baseballmusings.com/cgi-bin/PlayerInfo.py?PlayerID=101185&amp;StartDate=06%2F29%2F1987&amp;EndDate=07%2F12%2F1987&amp;GameType=all&amp;PlayedFor=0&amp;PlayedVs=0&amp;Park=0" xr:uid="{C0C1B205-E8FD-6D47-8F74-2BC861FE157C}"/>
    <hyperlink ref="A483" r:id="rId460" display="https://www.baseballmusings.com/cgi-bin/PlayerInfo.py?PlayerID=100252&amp;StartDate=06%2F29%2F1987&amp;EndDate=07%2F12%2F1987&amp;GameType=all&amp;PlayedFor=0&amp;PlayedVs=0&amp;Park=0" xr:uid="{3EED29CE-B283-A047-9E26-620F63324346}"/>
    <hyperlink ref="A485" r:id="rId461" display="https://www.baseballmusings.com/cgi-bin/PlayerInfo.py?PlayerID=101287&amp;StartDate=06%2F29%2F1987&amp;EndDate=07%2F12%2F1987&amp;GameType=all&amp;PlayedFor=0&amp;PlayedVs=0&amp;Park=0" xr:uid="{9757EA9A-0ED3-644B-B479-29C2A234F629}"/>
    <hyperlink ref="A486" r:id="rId462" display="https://www.baseballmusings.com/cgi-bin/PlayerInfo.py?PlayerID=100316&amp;StartDate=06%2F29%2F1987&amp;EndDate=07%2F12%2F1987&amp;GameType=all&amp;PlayedFor=0&amp;PlayedVs=0&amp;Park=0" xr:uid="{D39903E0-3D5D-F34A-A69E-920676F9C9EA}"/>
    <hyperlink ref="A487" r:id="rId463" display="https://www.baseballmusings.com/cgi-bin/PlayerInfo.py?PlayerID=101299&amp;StartDate=06%2F29%2F1987&amp;EndDate=07%2F12%2F1987&amp;GameType=all&amp;PlayedFor=0&amp;PlayedVs=0&amp;Park=0" xr:uid="{1954A3B8-A28F-364D-9F3B-2746369215D7}"/>
    <hyperlink ref="A488" r:id="rId464" display="https://www.baseballmusings.com/cgi-bin/PlayerInfo.py?PlayerID=101311&amp;StartDate=06%2F29%2F1987&amp;EndDate=07%2F12%2F1987&amp;GameType=all&amp;PlayedFor=0&amp;PlayedVs=0&amp;Park=0" xr:uid="{2CDA519C-8248-7E42-B20C-47B73E3582EB}"/>
    <hyperlink ref="A489" r:id="rId465" display="https://www.baseballmusings.com/cgi-bin/PlayerInfo.py?PlayerID=100330&amp;StartDate=06%2F29%2F1987&amp;EndDate=07%2F12%2F1987&amp;GameType=all&amp;PlayedFor=0&amp;PlayedVs=0&amp;Park=0" xr:uid="{650DFA3F-C85F-7549-8C97-725C86437467}"/>
    <hyperlink ref="A490" r:id="rId466" display="https://www.baseballmusings.com/cgi-bin/PlayerInfo.py?PlayerID=101357&amp;StartDate=06%2F29%2F1987&amp;EndDate=07%2F12%2F1987&amp;GameType=all&amp;PlayedFor=0&amp;PlayedVs=0&amp;Park=0" xr:uid="{90E23187-1CE4-8E44-9593-14A81213F082}"/>
    <hyperlink ref="A491" r:id="rId467" display="https://www.baseballmusings.com/cgi-bin/PlayerInfo.py?PlayerID=100438&amp;StartDate=06%2F29%2F1987&amp;EndDate=07%2F12%2F1987&amp;GameType=all&amp;PlayedFor=0&amp;PlayedVs=0&amp;Park=0" xr:uid="{87E937DB-C194-FD4B-9821-993BC3305359}"/>
    <hyperlink ref="A492" r:id="rId468" display="https://www.baseballmusings.com/cgi-bin/PlayerInfo.py?PlayerID=101496&amp;StartDate=06%2F29%2F1987&amp;EndDate=07%2F12%2F1987&amp;GameType=all&amp;PlayedFor=0&amp;PlayedVs=0&amp;Park=0" xr:uid="{96D56B67-25C4-C44F-93D6-90D941DD67E7}"/>
    <hyperlink ref="A493" r:id="rId469" display="https://www.baseballmusings.com/cgi-bin/PlayerInfo.py?PlayerID=100621&amp;StartDate=06%2F29%2F1987&amp;EndDate=07%2F12%2F1987&amp;GameType=all&amp;PlayedFor=0&amp;PlayedVs=0&amp;Park=0" xr:uid="{3980C0BE-519F-384E-A12F-EF34DB02B977}"/>
    <hyperlink ref="A494" r:id="rId470" display="https://www.baseballmusings.com/cgi-bin/PlayerInfo.py?PlayerID=100700&amp;StartDate=06%2F29%2F1987&amp;EndDate=07%2F12%2F1987&amp;GameType=all&amp;PlayedFor=0&amp;PlayedVs=0&amp;Park=0" xr:uid="{1549E749-8C12-E24F-AAC4-76507A55C758}"/>
    <hyperlink ref="A495" r:id="rId471" display="https://www.baseballmusings.com/cgi-bin/PlayerInfo.py?PlayerID=101635&amp;StartDate=06%2F29%2F1987&amp;EndDate=07%2F12%2F1987&amp;GameType=all&amp;PlayedFor=0&amp;PlayedVs=0&amp;Park=0" xr:uid="{357715F0-F7FF-BE41-8867-14D4D66ED57A}"/>
    <hyperlink ref="A496" r:id="rId472" display="https://www.baseballmusings.com/cgi-bin/PlayerInfo.py?PlayerID=101637&amp;StartDate=06%2F29%2F1987&amp;EndDate=07%2F12%2F1987&amp;GameType=all&amp;PlayedFor=0&amp;PlayedVs=0&amp;Park=0" xr:uid="{AD7E4094-78B9-194F-AADE-C79EED091397}"/>
    <hyperlink ref="A497" r:id="rId473" display="https://www.baseballmusings.com/cgi-bin/PlayerInfo.py?PlayerID=667&amp;StartDate=06%2F29%2F1987&amp;EndDate=07%2F12%2F1987&amp;GameType=all&amp;PlayedFor=0&amp;PlayedVs=0&amp;Park=0" xr:uid="{B966CB37-C5E0-8342-87D8-991AD58134C6}"/>
    <hyperlink ref="A498" r:id="rId474" display="https://www.baseballmusings.com/cgi-bin/PlayerInfo.py?PlayerID=100889&amp;StartDate=06%2F29%2F1987&amp;EndDate=07%2F12%2F1987&amp;GameType=all&amp;PlayedFor=0&amp;PlayedVs=0&amp;Park=0" xr:uid="{6DFDF9AB-EE82-8F44-B723-06BBD40AE3DC}"/>
    <hyperlink ref="A499" r:id="rId475" display="https://www.baseballmusings.com/cgi-bin/PlayerInfo.py?PlayerID=101006&amp;StartDate=06%2F29%2F1987&amp;EndDate=07%2F12%2F1987&amp;GameType=all&amp;PlayedFor=0&amp;PlayedVs=0&amp;Park=0" xr:uid="{A68B32CC-AC3D-3F4C-B411-E692D44B98BE}"/>
    <hyperlink ref="A500" r:id="rId476" display="https://www.baseballmusings.com/cgi-bin/PlayerInfo.py?PlayerID=100098&amp;StartDate=06%2F29%2F1987&amp;EndDate=07%2F12%2F1987&amp;GameType=all&amp;PlayedFor=0&amp;PlayedVs=0&amp;Park=0" xr:uid="{64EA8C4D-665F-E448-8B43-10DA30EA3100}"/>
    <hyperlink ref="A501" r:id="rId477" display="https://www.baseballmusings.com/cgi-bin/PlayerInfo.py?PlayerID=101062&amp;StartDate=06%2F29%2F1987&amp;EndDate=07%2F12%2F1987&amp;GameType=all&amp;PlayedFor=0&amp;PlayedVs=0&amp;Park=0" xr:uid="{952182CE-37A4-A543-9AD7-8D9A230BC18F}"/>
    <hyperlink ref="A502" r:id="rId478" display="https://www.baseballmusings.com/cgi-bin/PlayerInfo.py?PlayerID=101345&amp;StartDate=06%2F29%2F1987&amp;EndDate=07%2F12%2F1987&amp;GameType=all&amp;PlayedFor=0&amp;PlayedVs=0&amp;Park=0" xr:uid="{F5E2E2E7-5F43-DC41-997F-868CBBFC5E8F}"/>
    <hyperlink ref="A503" r:id="rId479" display="https://www.baseballmusings.com/cgi-bin/PlayerInfo.py?PlayerID=100461&amp;StartDate=06%2F29%2F1987&amp;EndDate=07%2F12%2F1987&amp;GameType=all&amp;PlayedFor=0&amp;PlayedVs=0&amp;Park=0" xr:uid="{DF812615-A2D0-C544-B278-75A33F6F0837}"/>
    <hyperlink ref="A504" r:id="rId480" display="https://www.baseballmusings.com/cgi-bin/PlayerInfo.py?PlayerID=100541&amp;StartDate=06%2F29%2F1987&amp;EndDate=07%2F12%2F1987&amp;GameType=all&amp;PlayedFor=0&amp;PlayedVs=0&amp;Park=0" xr:uid="{E0D1E326-22F7-3642-8B52-D7F42993D6F2}"/>
    <hyperlink ref="A506" r:id="rId481" display="https://www.baseballmusings.com/cgi-bin/PlayerInfo.py?PlayerID=101537&amp;StartDate=06%2F29%2F1987&amp;EndDate=07%2F12%2F1987&amp;GameType=all&amp;PlayedFor=0&amp;PlayedVs=0&amp;Park=0" xr:uid="{2D61328E-7581-BF49-BF3E-7055AA597593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490"/>
  <sheetViews>
    <sheetView topLeftCell="A212" workbookViewId="0">
      <selection activeCell="A233" sqref="A233"/>
    </sheetView>
  </sheetViews>
  <sheetFormatPr baseColWidth="10" defaultRowHeight="16" x14ac:dyDescent="0.2"/>
  <cols>
    <col min="11" max="11" width="10.83203125" style="76"/>
  </cols>
  <sheetData>
    <row r="1" spans="1:26" ht="17" x14ac:dyDescent="0.2">
      <c r="A1" s="68" t="s">
        <v>27</v>
      </c>
      <c r="B1" s="68" t="s">
        <v>28</v>
      </c>
      <c r="C1" s="68" t="s">
        <v>29</v>
      </c>
      <c r="D1" s="68" t="s">
        <v>43</v>
      </c>
      <c r="E1" s="68" t="s">
        <v>44</v>
      </c>
      <c r="F1" s="68" t="s">
        <v>45</v>
      </c>
      <c r="G1" s="68" t="s">
        <v>46</v>
      </c>
      <c r="H1" s="68" t="s">
        <v>47</v>
      </c>
      <c r="I1" s="68" t="s">
        <v>48</v>
      </c>
      <c r="J1" s="68" t="s">
        <v>49</v>
      </c>
      <c r="K1" s="75" t="s">
        <v>26</v>
      </c>
      <c r="L1" s="68" t="s">
        <v>24</v>
      </c>
      <c r="M1" s="68" t="s">
        <v>50</v>
      </c>
      <c r="N1" s="68" t="s">
        <v>51</v>
      </c>
      <c r="O1" s="68" t="s">
        <v>1</v>
      </c>
      <c r="P1" s="68" t="s">
        <v>31</v>
      </c>
      <c r="Q1" s="68" t="s">
        <v>34</v>
      </c>
      <c r="R1" s="68" t="s">
        <v>33</v>
      </c>
      <c r="S1" s="68" t="s">
        <v>52</v>
      </c>
      <c r="T1" s="68" t="s">
        <v>53</v>
      </c>
      <c r="U1" s="68" t="s">
        <v>4</v>
      </c>
      <c r="V1" s="68" t="s">
        <v>54</v>
      </c>
      <c r="W1" s="68" t="s">
        <v>55</v>
      </c>
      <c r="X1" s="68" t="s">
        <v>56</v>
      </c>
      <c r="Y1" s="68" t="s">
        <v>57</v>
      </c>
      <c r="Z1" s="68" t="s">
        <v>6</v>
      </c>
    </row>
    <row r="2" spans="1:26" ht="17" x14ac:dyDescent="0.2">
      <c r="A2" s="13" t="s">
        <v>746</v>
      </c>
      <c r="B2" s="69">
        <v>1</v>
      </c>
      <c r="C2" s="69">
        <v>0</v>
      </c>
      <c r="D2" s="69">
        <v>0</v>
      </c>
      <c r="E2" s="69">
        <v>0</v>
      </c>
      <c r="F2" s="69">
        <v>0</v>
      </c>
      <c r="G2" s="69">
        <v>0</v>
      </c>
      <c r="H2" s="69" t="s">
        <v>42</v>
      </c>
      <c r="I2" s="69">
        <v>0</v>
      </c>
      <c r="J2" s="69">
        <v>0</v>
      </c>
      <c r="K2" s="71">
        <v>0.33333333333333331</v>
      </c>
      <c r="L2" s="69">
        <v>1</v>
      </c>
      <c r="M2" s="69">
        <v>1</v>
      </c>
      <c r="N2" s="69">
        <v>1</v>
      </c>
      <c r="O2" s="69">
        <v>0</v>
      </c>
      <c r="P2" s="69">
        <v>2</v>
      </c>
      <c r="Q2" s="69">
        <v>0</v>
      </c>
      <c r="R2" s="69">
        <v>0</v>
      </c>
      <c r="S2" s="69">
        <v>0</v>
      </c>
      <c r="T2" s="69">
        <v>0</v>
      </c>
      <c r="U2" s="69">
        <v>27</v>
      </c>
      <c r="V2" s="69">
        <v>0</v>
      </c>
      <c r="W2" s="69">
        <v>54</v>
      </c>
      <c r="X2" s="69">
        <v>0</v>
      </c>
      <c r="Y2" s="69">
        <v>-0.8</v>
      </c>
      <c r="Z2" s="69">
        <v>9</v>
      </c>
    </row>
    <row r="3" spans="1:26" ht="17" x14ac:dyDescent="0.2">
      <c r="A3" s="13" t="s">
        <v>655</v>
      </c>
      <c r="B3" s="69">
        <v>1</v>
      </c>
      <c r="C3" s="69">
        <v>0</v>
      </c>
      <c r="D3" s="69">
        <v>0</v>
      </c>
      <c r="E3" s="69">
        <v>0</v>
      </c>
      <c r="F3" s="69">
        <v>0</v>
      </c>
      <c r="G3" s="69">
        <v>0</v>
      </c>
      <c r="H3" s="69" t="s">
        <v>42</v>
      </c>
      <c r="I3" s="69">
        <v>0</v>
      </c>
      <c r="J3" s="69">
        <v>0</v>
      </c>
      <c r="K3" s="71">
        <v>0.66666666666666663</v>
      </c>
      <c r="L3" s="69">
        <v>1</v>
      </c>
      <c r="M3" s="69">
        <v>0</v>
      </c>
      <c r="N3" s="69">
        <v>0</v>
      </c>
      <c r="O3" s="69">
        <v>0</v>
      </c>
      <c r="P3" s="69">
        <v>0</v>
      </c>
      <c r="Q3" s="69">
        <v>1</v>
      </c>
      <c r="R3" s="69">
        <v>0</v>
      </c>
      <c r="S3" s="69">
        <v>0</v>
      </c>
      <c r="T3" s="69">
        <v>0</v>
      </c>
      <c r="U3" s="69">
        <v>0</v>
      </c>
      <c r="V3" s="69">
        <v>13.5</v>
      </c>
      <c r="W3" s="69">
        <v>0</v>
      </c>
      <c r="X3" s="69">
        <v>0</v>
      </c>
      <c r="Y3" s="69">
        <v>0.4</v>
      </c>
      <c r="Z3" s="69">
        <v>1.5</v>
      </c>
    </row>
    <row r="4" spans="1:26" ht="17" x14ac:dyDescent="0.2">
      <c r="A4" s="13" t="s">
        <v>471</v>
      </c>
      <c r="B4" s="69">
        <v>1</v>
      </c>
      <c r="C4" s="69">
        <v>0</v>
      </c>
      <c r="D4" s="69">
        <v>0</v>
      </c>
      <c r="E4" s="69">
        <v>0</v>
      </c>
      <c r="F4" s="69">
        <v>0</v>
      </c>
      <c r="G4" s="69">
        <v>0</v>
      </c>
      <c r="H4" s="69" t="s">
        <v>42</v>
      </c>
      <c r="I4" s="69">
        <v>0</v>
      </c>
      <c r="J4" s="69">
        <v>0</v>
      </c>
      <c r="K4" s="71" t="s">
        <v>464</v>
      </c>
      <c r="L4" s="69">
        <v>3</v>
      </c>
      <c r="M4" s="69">
        <v>6</v>
      </c>
      <c r="N4" s="69">
        <v>6</v>
      </c>
      <c r="O4" s="69">
        <v>1</v>
      </c>
      <c r="P4" s="69">
        <v>2</v>
      </c>
      <c r="Q4" s="69">
        <v>0</v>
      </c>
      <c r="R4" s="69">
        <v>1</v>
      </c>
      <c r="S4" s="69">
        <v>0</v>
      </c>
      <c r="T4" s="69">
        <v>0</v>
      </c>
      <c r="U4" s="69">
        <v>54</v>
      </c>
      <c r="V4" s="69">
        <v>0</v>
      </c>
      <c r="W4" s="69">
        <v>18</v>
      </c>
      <c r="X4" s="69">
        <v>9</v>
      </c>
      <c r="Y4" s="69">
        <v>-5.5</v>
      </c>
      <c r="Z4" s="69">
        <v>5</v>
      </c>
    </row>
    <row r="5" spans="1:26" ht="17" x14ac:dyDescent="0.2">
      <c r="A5" s="13" t="s">
        <v>747</v>
      </c>
      <c r="B5" s="69">
        <v>1</v>
      </c>
      <c r="C5" s="69">
        <v>0</v>
      </c>
      <c r="D5" s="69">
        <v>0</v>
      </c>
      <c r="E5" s="69">
        <v>0</v>
      </c>
      <c r="F5" s="69">
        <v>0</v>
      </c>
      <c r="G5" s="69">
        <v>0</v>
      </c>
      <c r="H5" s="69" t="s">
        <v>42</v>
      </c>
      <c r="I5" s="69">
        <v>0</v>
      </c>
      <c r="J5" s="69">
        <v>0</v>
      </c>
      <c r="K5" s="71" t="s">
        <v>464</v>
      </c>
      <c r="L5" s="69">
        <v>1</v>
      </c>
      <c r="M5" s="69">
        <v>2</v>
      </c>
      <c r="N5" s="69">
        <v>2</v>
      </c>
      <c r="O5" s="69">
        <v>0</v>
      </c>
      <c r="P5" s="69">
        <v>3</v>
      </c>
      <c r="Q5" s="69">
        <v>1</v>
      </c>
      <c r="R5" s="69">
        <v>0</v>
      </c>
      <c r="S5" s="69">
        <v>0</v>
      </c>
      <c r="T5" s="69">
        <v>0</v>
      </c>
      <c r="U5" s="69">
        <v>18</v>
      </c>
      <c r="V5" s="69">
        <v>9</v>
      </c>
      <c r="W5" s="69">
        <v>27</v>
      </c>
      <c r="X5" s="69">
        <v>0</v>
      </c>
      <c r="Y5" s="69">
        <v>-1.4</v>
      </c>
      <c r="Z5" s="69">
        <v>4</v>
      </c>
    </row>
    <row r="6" spans="1:26" ht="17" x14ac:dyDescent="0.2">
      <c r="A6" s="13" t="s">
        <v>432</v>
      </c>
      <c r="B6" s="69">
        <v>1</v>
      </c>
      <c r="C6" s="69">
        <v>1</v>
      </c>
      <c r="D6" s="69">
        <v>0</v>
      </c>
      <c r="E6" s="69">
        <v>0</v>
      </c>
      <c r="F6" s="69">
        <v>0</v>
      </c>
      <c r="G6" s="69">
        <v>0</v>
      </c>
      <c r="H6" s="69" t="s">
        <v>42</v>
      </c>
      <c r="I6" s="69">
        <v>0</v>
      </c>
      <c r="J6" s="69">
        <v>0</v>
      </c>
      <c r="K6" s="71" t="s">
        <v>464</v>
      </c>
      <c r="L6" s="69">
        <v>0</v>
      </c>
      <c r="M6" s="69">
        <v>0</v>
      </c>
      <c r="N6" s="69">
        <v>0</v>
      </c>
      <c r="O6" s="69">
        <v>0</v>
      </c>
      <c r="P6" s="69">
        <v>1</v>
      </c>
      <c r="Q6" s="69">
        <v>2</v>
      </c>
      <c r="R6" s="69">
        <v>0</v>
      </c>
      <c r="S6" s="69">
        <v>0</v>
      </c>
      <c r="T6" s="69">
        <v>0</v>
      </c>
      <c r="U6" s="69">
        <v>0</v>
      </c>
      <c r="V6" s="69">
        <v>18</v>
      </c>
      <c r="W6" s="69">
        <v>9</v>
      </c>
      <c r="X6" s="69">
        <v>0</v>
      </c>
      <c r="Y6" s="69">
        <v>0.7</v>
      </c>
      <c r="Z6" s="69">
        <v>1</v>
      </c>
    </row>
    <row r="7" spans="1:26" ht="17" x14ac:dyDescent="0.2">
      <c r="A7" s="13" t="s">
        <v>663</v>
      </c>
      <c r="B7" s="69">
        <v>3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 t="s">
        <v>42</v>
      </c>
      <c r="I7" s="69">
        <v>0</v>
      </c>
      <c r="J7" s="69">
        <v>0</v>
      </c>
      <c r="K7" s="71">
        <v>1.3333333333333333</v>
      </c>
      <c r="L7" s="69">
        <v>2</v>
      </c>
      <c r="M7" s="69">
        <v>0</v>
      </c>
      <c r="N7" s="69">
        <v>0</v>
      </c>
      <c r="O7" s="69">
        <v>0</v>
      </c>
      <c r="P7" s="69">
        <v>1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0</v>
      </c>
      <c r="W7" s="69">
        <v>6.75</v>
      </c>
      <c r="X7" s="69">
        <v>0</v>
      </c>
      <c r="Y7" s="69">
        <v>0.7</v>
      </c>
      <c r="Z7" s="69">
        <v>2.25</v>
      </c>
    </row>
    <row r="8" spans="1:26" ht="17" x14ac:dyDescent="0.2">
      <c r="A8" s="13" t="s">
        <v>748</v>
      </c>
      <c r="B8" s="69">
        <v>1</v>
      </c>
      <c r="C8" s="69">
        <v>0</v>
      </c>
      <c r="D8" s="69">
        <v>0</v>
      </c>
      <c r="E8" s="69">
        <v>1</v>
      </c>
      <c r="F8" s="69">
        <v>0</v>
      </c>
      <c r="G8" s="69">
        <v>0</v>
      </c>
      <c r="H8" s="69" t="s">
        <v>42</v>
      </c>
      <c r="I8" s="69">
        <v>0</v>
      </c>
      <c r="J8" s="69">
        <v>0</v>
      </c>
      <c r="K8" s="71" t="s">
        <v>468</v>
      </c>
      <c r="L8" s="69">
        <v>1</v>
      </c>
      <c r="M8" s="69">
        <v>0</v>
      </c>
      <c r="N8" s="69">
        <v>0</v>
      </c>
      <c r="O8" s="69">
        <v>0</v>
      </c>
      <c r="P8" s="69">
        <v>0</v>
      </c>
      <c r="Q8" s="69">
        <v>2</v>
      </c>
      <c r="R8" s="69">
        <v>0</v>
      </c>
      <c r="S8" s="69">
        <v>0</v>
      </c>
      <c r="T8" s="69">
        <v>0</v>
      </c>
      <c r="U8" s="69">
        <v>0</v>
      </c>
      <c r="V8" s="69">
        <v>9</v>
      </c>
      <c r="W8" s="69">
        <v>0</v>
      </c>
      <c r="X8" s="69">
        <v>0</v>
      </c>
      <c r="Y8" s="69">
        <v>1.2</v>
      </c>
      <c r="Z8" s="69">
        <v>0.5</v>
      </c>
    </row>
    <row r="9" spans="1:26" ht="17" x14ac:dyDescent="0.2">
      <c r="A9" s="13" t="s">
        <v>466</v>
      </c>
      <c r="B9" s="69">
        <v>2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 t="s">
        <v>42</v>
      </c>
      <c r="I9" s="69">
        <v>0</v>
      </c>
      <c r="J9" s="69">
        <v>0</v>
      </c>
      <c r="K9" s="71" t="s">
        <v>468</v>
      </c>
      <c r="L9" s="69">
        <v>4</v>
      </c>
      <c r="M9" s="69">
        <v>1</v>
      </c>
      <c r="N9" s="69">
        <v>1</v>
      </c>
      <c r="O9" s="69">
        <v>1</v>
      </c>
      <c r="P9" s="69">
        <v>0</v>
      </c>
      <c r="Q9" s="69">
        <v>3</v>
      </c>
      <c r="R9" s="69">
        <v>0</v>
      </c>
      <c r="S9" s="69">
        <v>0</v>
      </c>
      <c r="T9" s="69">
        <v>0</v>
      </c>
      <c r="U9" s="69">
        <v>4.5</v>
      </c>
      <c r="V9" s="69">
        <v>13.5</v>
      </c>
      <c r="W9" s="69">
        <v>0</v>
      </c>
      <c r="X9" s="69">
        <v>4.5</v>
      </c>
      <c r="Y9" s="69">
        <v>0.3</v>
      </c>
      <c r="Z9" s="69">
        <v>2</v>
      </c>
    </row>
    <row r="10" spans="1:26" ht="17" x14ac:dyDescent="0.2">
      <c r="A10" s="13" t="s">
        <v>749</v>
      </c>
      <c r="B10" s="69">
        <v>1</v>
      </c>
      <c r="C10" s="69">
        <v>0</v>
      </c>
      <c r="D10" s="69">
        <v>0</v>
      </c>
      <c r="E10" s="69">
        <v>1</v>
      </c>
      <c r="F10" s="69">
        <v>0</v>
      </c>
      <c r="G10" s="69">
        <v>0</v>
      </c>
      <c r="H10" s="69" t="s">
        <v>42</v>
      </c>
      <c r="I10" s="69">
        <v>0</v>
      </c>
      <c r="J10" s="69">
        <v>0</v>
      </c>
      <c r="K10" s="71" t="s">
        <v>468</v>
      </c>
      <c r="L10" s="69">
        <v>1</v>
      </c>
      <c r="M10" s="69">
        <v>1</v>
      </c>
      <c r="N10" s="69">
        <v>1</v>
      </c>
      <c r="O10" s="69">
        <v>1</v>
      </c>
      <c r="P10" s="69">
        <v>0</v>
      </c>
      <c r="Q10" s="69">
        <v>3</v>
      </c>
      <c r="R10" s="69">
        <v>0</v>
      </c>
      <c r="S10" s="69">
        <v>0</v>
      </c>
      <c r="T10" s="69">
        <v>0</v>
      </c>
      <c r="U10" s="69">
        <v>4.5</v>
      </c>
      <c r="V10" s="69">
        <v>13.5</v>
      </c>
      <c r="W10" s="69">
        <v>0</v>
      </c>
      <c r="X10" s="69">
        <v>4.5</v>
      </c>
      <c r="Y10" s="69">
        <v>0.3</v>
      </c>
      <c r="Z10" s="69">
        <v>0.5</v>
      </c>
    </row>
    <row r="11" spans="1:26" ht="17" x14ac:dyDescent="0.2">
      <c r="A11" s="13" t="s">
        <v>455</v>
      </c>
      <c r="B11" s="69">
        <v>2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 t="s">
        <v>42</v>
      </c>
      <c r="I11" s="69">
        <v>0</v>
      </c>
      <c r="J11" s="69">
        <v>0</v>
      </c>
      <c r="K11" s="71">
        <v>2.3333333333333335</v>
      </c>
      <c r="L11" s="69">
        <v>3</v>
      </c>
      <c r="M11" s="69">
        <v>2</v>
      </c>
      <c r="N11" s="69">
        <v>2</v>
      </c>
      <c r="O11" s="69">
        <v>0</v>
      </c>
      <c r="P11" s="69">
        <v>1</v>
      </c>
      <c r="Q11" s="69">
        <v>2</v>
      </c>
      <c r="R11" s="69">
        <v>3</v>
      </c>
      <c r="S11" s="69">
        <v>0</v>
      </c>
      <c r="T11" s="69">
        <v>0</v>
      </c>
      <c r="U11" s="69">
        <v>7.71</v>
      </c>
      <c r="V11" s="69">
        <v>7.71</v>
      </c>
      <c r="W11" s="69">
        <v>3.86</v>
      </c>
      <c r="X11" s="69">
        <v>0</v>
      </c>
      <c r="Y11" s="69">
        <v>-0.6</v>
      </c>
      <c r="Z11" s="69">
        <v>1.71</v>
      </c>
    </row>
    <row r="12" spans="1:26" ht="17" x14ac:dyDescent="0.2">
      <c r="A12" s="13" t="s">
        <v>450</v>
      </c>
      <c r="B12" s="69">
        <v>1</v>
      </c>
      <c r="C12" s="69">
        <v>1</v>
      </c>
      <c r="D12" s="69">
        <v>0</v>
      </c>
      <c r="E12" s="69">
        <v>0</v>
      </c>
      <c r="F12" s="69">
        <v>0</v>
      </c>
      <c r="G12" s="69">
        <v>1</v>
      </c>
      <c r="H12" s="69">
        <v>0</v>
      </c>
      <c r="I12" s="69">
        <v>0</v>
      </c>
      <c r="J12" s="69">
        <v>0</v>
      </c>
      <c r="K12" s="71">
        <v>2.3333333333333335</v>
      </c>
      <c r="L12" s="69">
        <v>10</v>
      </c>
      <c r="M12" s="69">
        <v>6</v>
      </c>
      <c r="N12" s="69">
        <v>6</v>
      </c>
      <c r="O12" s="69">
        <v>2</v>
      </c>
      <c r="P12" s="69">
        <v>0</v>
      </c>
      <c r="Q12" s="69">
        <v>2</v>
      </c>
      <c r="R12" s="69">
        <v>0</v>
      </c>
      <c r="S12" s="69">
        <v>0</v>
      </c>
      <c r="T12" s="69">
        <v>0</v>
      </c>
      <c r="U12" s="69">
        <v>23.14</v>
      </c>
      <c r="V12" s="69">
        <v>7.71</v>
      </c>
      <c r="W12" s="69">
        <v>0</v>
      </c>
      <c r="X12" s="69">
        <v>7.71</v>
      </c>
      <c r="Y12" s="69">
        <v>-4.5999999999999996</v>
      </c>
      <c r="Z12" s="69">
        <v>4.29</v>
      </c>
    </row>
    <row r="13" spans="1:26" ht="17" x14ac:dyDescent="0.2">
      <c r="A13" s="13" t="s">
        <v>650</v>
      </c>
      <c r="B13" s="69">
        <v>2</v>
      </c>
      <c r="C13" s="69">
        <v>0</v>
      </c>
      <c r="D13" s="69">
        <v>0</v>
      </c>
      <c r="E13" s="69">
        <v>1</v>
      </c>
      <c r="F13" s="69">
        <v>0</v>
      </c>
      <c r="G13" s="69">
        <v>0</v>
      </c>
      <c r="H13" s="69" t="s">
        <v>42</v>
      </c>
      <c r="I13" s="69">
        <v>0</v>
      </c>
      <c r="J13" s="69">
        <v>0</v>
      </c>
      <c r="K13" s="71">
        <v>2.3333333333333335</v>
      </c>
      <c r="L13" s="69">
        <v>4</v>
      </c>
      <c r="M13" s="69">
        <v>4</v>
      </c>
      <c r="N13" s="69">
        <v>3</v>
      </c>
      <c r="O13" s="69">
        <v>2</v>
      </c>
      <c r="P13" s="69">
        <v>3</v>
      </c>
      <c r="Q13" s="69">
        <v>2</v>
      </c>
      <c r="R13" s="69">
        <v>0</v>
      </c>
      <c r="S13" s="69">
        <v>0</v>
      </c>
      <c r="T13" s="69">
        <v>0</v>
      </c>
      <c r="U13" s="69">
        <v>11.57</v>
      </c>
      <c r="V13" s="69">
        <v>7.71</v>
      </c>
      <c r="W13" s="69">
        <v>11.57</v>
      </c>
      <c r="X13" s="69">
        <v>7.71</v>
      </c>
      <c r="Y13" s="69">
        <v>-1.6</v>
      </c>
      <c r="Z13" s="69">
        <v>3</v>
      </c>
    </row>
    <row r="14" spans="1:26" ht="17" x14ac:dyDescent="0.2">
      <c r="A14" s="13" t="s">
        <v>648</v>
      </c>
      <c r="B14" s="69">
        <v>3</v>
      </c>
      <c r="C14" s="69">
        <v>0</v>
      </c>
      <c r="D14" s="69">
        <v>0</v>
      </c>
      <c r="E14" s="69">
        <v>1</v>
      </c>
      <c r="F14" s="69">
        <v>0</v>
      </c>
      <c r="G14" s="69">
        <v>0</v>
      </c>
      <c r="H14" s="69" t="s">
        <v>42</v>
      </c>
      <c r="I14" s="69">
        <v>0</v>
      </c>
      <c r="J14" s="69">
        <v>0</v>
      </c>
      <c r="K14" s="71">
        <v>2.3333333333333335</v>
      </c>
      <c r="L14" s="69">
        <v>3</v>
      </c>
      <c r="M14" s="69">
        <v>2</v>
      </c>
      <c r="N14" s="69">
        <v>2</v>
      </c>
      <c r="O14" s="69">
        <v>0</v>
      </c>
      <c r="P14" s="69">
        <v>0</v>
      </c>
      <c r="Q14" s="69">
        <v>2</v>
      </c>
      <c r="R14" s="69">
        <v>0</v>
      </c>
      <c r="S14" s="69">
        <v>0</v>
      </c>
      <c r="T14" s="69">
        <v>1</v>
      </c>
      <c r="U14" s="69">
        <v>7.71</v>
      </c>
      <c r="V14" s="69">
        <v>7.71</v>
      </c>
      <c r="W14" s="69">
        <v>0</v>
      </c>
      <c r="X14" s="69">
        <v>0</v>
      </c>
      <c r="Y14" s="69">
        <v>-0.6</v>
      </c>
      <c r="Z14" s="69">
        <v>1.29</v>
      </c>
    </row>
    <row r="15" spans="1:26" ht="17" x14ac:dyDescent="0.2">
      <c r="A15" s="13" t="s">
        <v>689</v>
      </c>
      <c r="B15" s="69">
        <v>3</v>
      </c>
      <c r="C15" s="69">
        <v>0</v>
      </c>
      <c r="D15" s="69">
        <v>0</v>
      </c>
      <c r="E15" s="69">
        <v>1</v>
      </c>
      <c r="F15" s="69">
        <v>0</v>
      </c>
      <c r="G15" s="69">
        <v>0</v>
      </c>
      <c r="H15" s="69" t="s">
        <v>42</v>
      </c>
      <c r="I15" s="69">
        <v>0</v>
      </c>
      <c r="J15" s="69">
        <v>0</v>
      </c>
      <c r="K15" s="71">
        <v>2.6666666666666665</v>
      </c>
      <c r="L15" s="69">
        <v>4</v>
      </c>
      <c r="M15" s="69">
        <v>3</v>
      </c>
      <c r="N15" s="69">
        <v>3</v>
      </c>
      <c r="O15" s="69">
        <v>0</v>
      </c>
      <c r="P15" s="69">
        <v>2</v>
      </c>
      <c r="Q15" s="69">
        <v>2</v>
      </c>
      <c r="R15" s="69">
        <v>0</v>
      </c>
      <c r="S15" s="69">
        <v>0</v>
      </c>
      <c r="T15" s="69">
        <v>1</v>
      </c>
      <c r="U15" s="69">
        <v>10.119999999999999</v>
      </c>
      <c r="V15" s="69">
        <v>6.75</v>
      </c>
      <c r="W15" s="69">
        <v>6.75</v>
      </c>
      <c r="X15" s="69">
        <v>0</v>
      </c>
      <c r="Y15" s="69">
        <v>-1.5</v>
      </c>
      <c r="Z15" s="69">
        <v>2.25</v>
      </c>
    </row>
    <row r="16" spans="1:26" ht="17" x14ac:dyDescent="0.2">
      <c r="A16" s="13" t="s">
        <v>631</v>
      </c>
      <c r="B16" s="69">
        <v>2</v>
      </c>
      <c r="C16" s="69">
        <v>1</v>
      </c>
      <c r="D16" s="69">
        <v>0</v>
      </c>
      <c r="E16" s="69">
        <v>0</v>
      </c>
      <c r="F16" s="69">
        <v>0</v>
      </c>
      <c r="G16" s="69">
        <v>1</v>
      </c>
      <c r="H16" s="69">
        <v>0</v>
      </c>
      <c r="I16" s="69">
        <v>0</v>
      </c>
      <c r="J16" s="69">
        <v>0</v>
      </c>
      <c r="K16" s="71">
        <v>2.6666666666666665</v>
      </c>
      <c r="L16" s="69">
        <v>10</v>
      </c>
      <c r="M16" s="69">
        <v>5</v>
      </c>
      <c r="N16" s="69">
        <v>5</v>
      </c>
      <c r="O16" s="69">
        <v>1</v>
      </c>
      <c r="P16" s="69">
        <v>4</v>
      </c>
      <c r="Q16" s="69">
        <v>0</v>
      </c>
      <c r="R16" s="69">
        <v>0</v>
      </c>
      <c r="S16" s="69">
        <v>0</v>
      </c>
      <c r="T16" s="69">
        <v>0</v>
      </c>
      <c r="U16" s="69">
        <v>16.88</v>
      </c>
      <c r="V16" s="69">
        <v>0</v>
      </c>
      <c r="W16" s="69">
        <v>13.5</v>
      </c>
      <c r="X16" s="69">
        <v>3.38</v>
      </c>
      <c r="Y16" s="69">
        <v>-3.7</v>
      </c>
      <c r="Z16" s="69">
        <v>5.25</v>
      </c>
    </row>
    <row r="17" spans="1:26" ht="17" x14ac:dyDescent="0.2">
      <c r="A17" s="13" t="s">
        <v>662</v>
      </c>
      <c r="B17" s="69">
        <v>4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 t="s">
        <v>42</v>
      </c>
      <c r="I17" s="69">
        <v>0</v>
      </c>
      <c r="J17" s="69">
        <v>0</v>
      </c>
      <c r="K17" s="71">
        <v>2.6666666666666665</v>
      </c>
      <c r="L17" s="69">
        <v>12</v>
      </c>
      <c r="M17" s="69">
        <v>11</v>
      </c>
      <c r="N17" s="69">
        <v>11</v>
      </c>
      <c r="O17" s="69">
        <v>3</v>
      </c>
      <c r="P17" s="69">
        <v>3</v>
      </c>
      <c r="Q17" s="69">
        <v>1</v>
      </c>
      <c r="R17" s="69">
        <v>0</v>
      </c>
      <c r="S17" s="69">
        <v>0</v>
      </c>
      <c r="T17" s="69">
        <v>1</v>
      </c>
      <c r="U17" s="69">
        <v>37.119999999999997</v>
      </c>
      <c r="V17" s="69">
        <v>3.38</v>
      </c>
      <c r="W17" s="69">
        <v>10.119999999999999</v>
      </c>
      <c r="X17" s="69">
        <v>10.119999999999999</v>
      </c>
      <c r="Y17" s="69">
        <v>-9.6</v>
      </c>
      <c r="Z17" s="69">
        <v>5.62</v>
      </c>
    </row>
    <row r="18" spans="1:26" ht="17" x14ac:dyDescent="0.2">
      <c r="A18" s="13" t="s">
        <v>750</v>
      </c>
      <c r="B18" s="69">
        <v>3</v>
      </c>
      <c r="C18" s="69">
        <v>0</v>
      </c>
      <c r="D18" s="69">
        <v>0</v>
      </c>
      <c r="E18" s="69">
        <v>1</v>
      </c>
      <c r="F18" s="69">
        <v>1</v>
      </c>
      <c r="G18" s="69">
        <v>1</v>
      </c>
      <c r="H18" s="69">
        <v>0.5</v>
      </c>
      <c r="I18" s="69">
        <v>0</v>
      </c>
      <c r="J18" s="69">
        <v>0</v>
      </c>
      <c r="K18" s="71">
        <v>2.6666666666666665</v>
      </c>
      <c r="L18" s="69">
        <v>2</v>
      </c>
      <c r="M18" s="69">
        <v>3</v>
      </c>
      <c r="N18" s="69">
        <v>3</v>
      </c>
      <c r="O18" s="69">
        <v>1</v>
      </c>
      <c r="P18" s="69">
        <v>4</v>
      </c>
      <c r="Q18" s="69">
        <v>5</v>
      </c>
      <c r="R18" s="69">
        <v>0</v>
      </c>
      <c r="S18" s="69">
        <v>0</v>
      </c>
      <c r="T18" s="69">
        <v>0</v>
      </c>
      <c r="U18" s="69">
        <v>10.119999999999999</v>
      </c>
      <c r="V18" s="69">
        <v>16.88</v>
      </c>
      <c r="W18" s="69">
        <v>13.5</v>
      </c>
      <c r="X18" s="69">
        <v>3.38</v>
      </c>
      <c r="Y18" s="69">
        <v>-0.2</v>
      </c>
      <c r="Z18" s="69">
        <v>2.25</v>
      </c>
    </row>
    <row r="19" spans="1:26" ht="17" x14ac:dyDescent="0.2">
      <c r="A19" s="13" t="s">
        <v>599</v>
      </c>
      <c r="B19" s="69">
        <v>2</v>
      </c>
      <c r="C19" s="69">
        <v>0</v>
      </c>
      <c r="D19" s="69">
        <v>0</v>
      </c>
      <c r="E19" s="69">
        <v>2</v>
      </c>
      <c r="F19" s="69">
        <v>0</v>
      </c>
      <c r="G19" s="69">
        <v>0</v>
      </c>
      <c r="H19" s="69" t="s">
        <v>42</v>
      </c>
      <c r="I19" s="69">
        <v>0</v>
      </c>
      <c r="J19" s="69">
        <v>0</v>
      </c>
      <c r="K19" s="71" t="s">
        <v>473</v>
      </c>
      <c r="L19" s="69">
        <v>2</v>
      </c>
      <c r="M19" s="69">
        <v>0</v>
      </c>
      <c r="N19" s="69">
        <v>0</v>
      </c>
      <c r="O19" s="69">
        <v>0</v>
      </c>
      <c r="P19" s="69">
        <v>0</v>
      </c>
      <c r="Q19" s="69">
        <v>2</v>
      </c>
      <c r="R19" s="69">
        <v>0</v>
      </c>
      <c r="S19" s="69">
        <v>0</v>
      </c>
      <c r="T19" s="69">
        <v>0</v>
      </c>
      <c r="U19" s="69">
        <v>0</v>
      </c>
      <c r="V19" s="69">
        <v>6</v>
      </c>
      <c r="W19" s="69">
        <v>0</v>
      </c>
      <c r="X19" s="69">
        <v>0</v>
      </c>
      <c r="Y19" s="69">
        <v>1.7</v>
      </c>
      <c r="Z19" s="69">
        <v>0.67</v>
      </c>
    </row>
    <row r="20" spans="1:26" ht="17" x14ac:dyDescent="0.2">
      <c r="A20" s="13" t="s">
        <v>623</v>
      </c>
      <c r="B20" s="69">
        <v>1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 t="s">
        <v>42</v>
      </c>
      <c r="I20" s="69">
        <v>0</v>
      </c>
      <c r="J20" s="69">
        <v>0</v>
      </c>
      <c r="K20" s="71" t="s">
        <v>473</v>
      </c>
      <c r="L20" s="69">
        <v>2</v>
      </c>
      <c r="M20" s="69">
        <v>1</v>
      </c>
      <c r="N20" s="69">
        <v>1</v>
      </c>
      <c r="O20" s="69">
        <v>1</v>
      </c>
      <c r="P20" s="69">
        <v>0</v>
      </c>
      <c r="Q20" s="69">
        <v>2</v>
      </c>
      <c r="R20" s="69">
        <v>0</v>
      </c>
      <c r="S20" s="69">
        <v>0</v>
      </c>
      <c r="T20" s="69">
        <v>0</v>
      </c>
      <c r="U20" s="69">
        <v>3</v>
      </c>
      <c r="V20" s="69">
        <v>6</v>
      </c>
      <c r="W20" s="69">
        <v>0</v>
      </c>
      <c r="X20" s="69">
        <v>3</v>
      </c>
      <c r="Y20" s="69">
        <v>0.7</v>
      </c>
      <c r="Z20" s="69">
        <v>0.67</v>
      </c>
    </row>
    <row r="21" spans="1:26" ht="17" x14ac:dyDescent="0.2">
      <c r="A21" s="13" t="s">
        <v>751</v>
      </c>
      <c r="B21" s="69">
        <v>2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 t="s">
        <v>42</v>
      </c>
      <c r="I21" s="69">
        <v>0</v>
      </c>
      <c r="J21" s="69">
        <v>0</v>
      </c>
      <c r="K21" s="71" t="s">
        <v>473</v>
      </c>
      <c r="L21" s="69">
        <v>5</v>
      </c>
      <c r="M21" s="69">
        <v>6</v>
      </c>
      <c r="N21" s="69">
        <v>6</v>
      </c>
      <c r="O21" s="69">
        <v>3</v>
      </c>
      <c r="P21" s="69">
        <v>4</v>
      </c>
      <c r="Q21" s="69">
        <v>2</v>
      </c>
      <c r="R21" s="69">
        <v>0</v>
      </c>
      <c r="S21" s="69">
        <v>0</v>
      </c>
      <c r="T21" s="69">
        <v>0</v>
      </c>
      <c r="U21" s="69">
        <v>18</v>
      </c>
      <c r="V21" s="69">
        <v>6</v>
      </c>
      <c r="W21" s="69">
        <v>12</v>
      </c>
      <c r="X21" s="69">
        <v>9</v>
      </c>
      <c r="Y21" s="69">
        <v>-4.3</v>
      </c>
      <c r="Z21" s="69">
        <v>3</v>
      </c>
    </row>
    <row r="22" spans="1:26" ht="17" x14ac:dyDescent="0.2">
      <c r="A22" s="68" t="s">
        <v>27</v>
      </c>
      <c r="B22" s="68" t="s">
        <v>28</v>
      </c>
      <c r="C22" s="68" t="s">
        <v>29</v>
      </c>
      <c r="D22" s="68" t="s">
        <v>43</v>
      </c>
      <c r="E22" s="68" t="s">
        <v>44</v>
      </c>
      <c r="F22" s="68" t="s">
        <v>45</v>
      </c>
      <c r="G22" s="68" t="s">
        <v>46</v>
      </c>
      <c r="H22" s="68" t="s">
        <v>47</v>
      </c>
      <c r="I22" s="68" t="s">
        <v>48</v>
      </c>
      <c r="J22" s="68" t="s">
        <v>49</v>
      </c>
      <c r="K22" s="75" t="s">
        <v>26</v>
      </c>
      <c r="L22" s="68" t="s">
        <v>24</v>
      </c>
      <c r="M22" s="68" t="s">
        <v>50</v>
      </c>
      <c r="N22" s="68" t="s">
        <v>51</v>
      </c>
      <c r="O22" s="68" t="s">
        <v>1</v>
      </c>
      <c r="P22" s="68" t="s">
        <v>31</v>
      </c>
      <c r="Q22" s="68" t="s">
        <v>34</v>
      </c>
      <c r="R22" s="68" t="s">
        <v>33</v>
      </c>
      <c r="S22" s="68" t="s">
        <v>52</v>
      </c>
      <c r="T22" s="68" t="s">
        <v>53</v>
      </c>
      <c r="U22" s="68" t="s">
        <v>4</v>
      </c>
      <c r="V22" s="68" t="s">
        <v>54</v>
      </c>
      <c r="W22" s="68" t="s">
        <v>55</v>
      </c>
      <c r="X22" s="68" t="s">
        <v>56</v>
      </c>
      <c r="Y22" s="68" t="s">
        <v>57</v>
      </c>
      <c r="Z22" s="68" t="s">
        <v>6</v>
      </c>
    </row>
    <row r="23" spans="1:26" ht="17" x14ac:dyDescent="0.2">
      <c r="A23" s="13" t="s">
        <v>626</v>
      </c>
      <c r="B23" s="69">
        <v>2</v>
      </c>
      <c r="C23" s="69">
        <v>1</v>
      </c>
      <c r="D23" s="69">
        <v>0</v>
      </c>
      <c r="E23" s="69">
        <v>0</v>
      </c>
      <c r="F23" s="69">
        <v>0</v>
      </c>
      <c r="G23" s="69">
        <v>1</v>
      </c>
      <c r="H23" s="69">
        <v>0</v>
      </c>
      <c r="I23" s="69">
        <v>0</v>
      </c>
      <c r="J23" s="69">
        <v>0</v>
      </c>
      <c r="K23" s="71">
        <v>3.3333333333333335</v>
      </c>
      <c r="L23" s="69">
        <v>9</v>
      </c>
      <c r="M23" s="69">
        <v>8</v>
      </c>
      <c r="N23" s="69">
        <v>8</v>
      </c>
      <c r="O23" s="69">
        <v>2</v>
      </c>
      <c r="P23" s="69">
        <v>0</v>
      </c>
      <c r="Q23" s="69">
        <v>1</v>
      </c>
      <c r="R23" s="69">
        <v>0</v>
      </c>
      <c r="S23" s="69">
        <v>1</v>
      </c>
      <c r="T23" s="69">
        <v>0</v>
      </c>
      <c r="U23" s="69">
        <v>21.6</v>
      </c>
      <c r="V23" s="69">
        <v>2.7</v>
      </c>
      <c r="W23" s="69">
        <v>0</v>
      </c>
      <c r="X23" s="69">
        <v>5.4</v>
      </c>
      <c r="Y23" s="69">
        <v>-6.2</v>
      </c>
      <c r="Z23" s="69">
        <v>2.7</v>
      </c>
    </row>
    <row r="24" spans="1:26" ht="17" x14ac:dyDescent="0.2">
      <c r="A24" s="13" t="s">
        <v>554</v>
      </c>
      <c r="B24" s="69">
        <v>1</v>
      </c>
      <c r="C24" s="69">
        <v>1</v>
      </c>
      <c r="D24" s="69">
        <v>0</v>
      </c>
      <c r="E24" s="69">
        <v>0</v>
      </c>
      <c r="F24" s="69">
        <v>0</v>
      </c>
      <c r="G24" s="69">
        <v>0</v>
      </c>
      <c r="H24" s="69" t="s">
        <v>42</v>
      </c>
      <c r="I24" s="69">
        <v>0</v>
      </c>
      <c r="J24" s="69">
        <v>0</v>
      </c>
      <c r="K24" s="71">
        <v>3.3333333333333335</v>
      </c>
      <c r="L24" s="69">
        <v>4</v>
      </c>
      <c r="M24" s="69">
        <v>3</v>
      </c>
      <c r="N24" s="69">
        <v>3</v>
      </c>
      <c r="O24" s="69">
        <v>1</v>
      </c>
      <c r="P24" s="69">
        <v>4</v>
      </c>
      <c r="Q24" s="69">
        <v>1</v>
      </c>
      <c r="R24" s="69">
        <v>0</v>
      </c>
      <c r="S24" s="69">
        <v>0</v>
      </c>
      <c r="T24" s="69">
        <v>1</v>
      </c>
      <c r="U24" s="69">
        <v>8.1</v>
      </c>
      <c r="V24" s="69">
        <v>2.7</v>
      </c>
      <c r="W24" s="69">
        <v>10.8</v>
      </c>
      <c r="X24" s="69">
        <v>2.7</v>
      </c>
      <c r="Y24" s="69">
        <v>-1.2</v>
      </c>
      <c r="Z24" s="69">
        <v>2.4</v>
      </c>
    </row>
    <row r="25" spans="1:26" ht="17" x14ac:dyDescent="0.2">
      <c r="A25" s="13" t="s">
        <v>553</v>
      </c>
      <c r="B25" s="69">
        <v>3</v>
      </c>
      <c r="C25" s="69">
        <v>0</v>
      </c>
      <c r="D25" s="69">
        <v>0</v>
      </c>
      <c r="E25" s="69">
        <v>1</v>
      </c>
      <c r="F25" s="69">
        <v>0</v>
      </c>
      <c r="G25" s="69">
        <v>2</v>
      </c>
      <c r="H25" s="69">
        <v>0</v>
      </c>
      <c r="I25" s="69">
        <v>1</v>
      </c>
      <c r="J25" s="69">
        <v>0</v>
      </c>
      <c r="K25" s="71">
        <v>3.3333333333333335</v>
      </c>
      <c r="L25" s="69">
        <v>4</v>
      </c>
      <c r="M25" s="69">
        <v>4</v>
      </c>
      <c r="N25" s="69">
        <v>4</v>
      </c>
      <c r="O25" s="69">
        <v>0</v>
      </c>
      <c r="P25" s="69">
        <v>1</v>
      </c>
      <c r="Q25" s="69">
        <v>4</v>
      </c>
      <c r="R25" s="69">
        <v>0</v>
      </c>
      <c r="S25" s="69">
        <v>0</v>
      </c>
      <c r="T25" s="69">
        <v>1</v>
      </c>
      <c r="U25" s="69">
        <v>10.8</v>
      </c>
      <c r="V25" s="69">
        <v>10.8</v>
      </c>
      <c r="W25" s="69">
        <v>2.7</v>
      </c>
      <c r="X25" s="69">
        <v>0</v>
      </c>
      <c r="Y25" s="69">
        <v>-1.9</v>
      </c>
      <c r="Z25" s="69">
        <v>1.5</v>
      </c>
    </row>
    <row r="26" spans="1:26" ht="17" x14ac:dyDescent="0.2">
      <c r="A26" s="13" t="s">
        <v>494</v>
      </c>
      <c r="B26" s="69">
        <v>4</v>
      </c>
      <c r="C26" s="69">
        <v>0</v>
      </c>
      <c r="D26" s="69">
        <v>0</v>
      </c>
      <c r="E26" s="69">
        <v>2</v>
      </c>
      <c r="F26" s="69">
        <v>0</v>
      </c>
      <c r="G26" s="69">
        <v>0</v>
      </c>
      <c r="H26" s="69" t="s">
        <v>42</v>
      </c>
      <c r="I26" s="69">
        <v>0</v>
      </c>
      <c r="J26" s="69">
        <v>0</v>
      </c>
      <c r="K26" s="71">
        <v>3.3333333333333335</v>
      </c>
      <c r="L26" s="69">
        <v>2</v>
      </c>
      <c r="M26" s="69">
        <v>0</v>
      </c>
      <c r="N26" s="69">
        <v>0</v>
      </c>
      <c r="O26" s="69">
        <v>0</v>
      </c>
      <c r="P26" s="69">
        <v>0</v>
      </c>
      <c r="Q26" s="69">
        <v>7</v>
      </c>
      <c r="R26" s="69">
        <v>0</v>
      </c>
      <c r="S26" s="69">
        <v>0</v>
      </c>
      <c r="T26" s="69">
        <v>0</v>
      </c>
      <c r="U26" s="69">
        <v>0</v>
      </c>
      <c r="V26" s="69">
        <v>18.899999999999999</v>
      </c>
      <c r="W26" s="69">
        <v>0</v>
      </c>
      <c r="X26" s="69">
        <v>0</v>
      </c>
      <c r="Y26" s="69">
        <v>2.4</v>
      </c>
      <c r="Z26" s="69">
        <v>0.6</v>
      </c>
    </row>
    <row r="27" spans="1:26" ht="17" x14ac:dyDescent="0.2">
      <c r="A27" s="13" t="s">
        <v>456</v>
      </c>
      <c r="B27" s="69">
        <v>1</v>
      </c>
      <c r="C27" s="69">
        <v>1</v>
      </c>
      <c r="D27" s="69">
        <v>0</v>
      </c>
      <c r="E27" s="69">
        <v>0</v>
      </c>
      <c r="F27" s="69">
        <v>0</v>
      </c>
      <c r="G27" s="69">
        <v>1</v>
      </c>
      <c r="H27" s="69">
        <v>0</v>
      </c>
      <c r="I27" s="69">
        <v>0</v>
      </c>
      <c r="J27" s="69">
        <v>0</v>
      </c>
      <c r="K27" s="71">
        <v>3.6666666666666665</v>
      </c>
      <c r="L27" s="69">
        <v>4</v>
      </c>
      <c r="M27" s="69">
        <v>3</v>
      </c>
      <c r="N27" s="69">
        <v>3</v>
      </c>
      <c r="O27" s="69">
        <v>2</v>
      </c>
      <c r="P27" s="69">
        <v>0</v>
      </c>
      <c r="Q27" s="69">
        <v>2</v>
      </c>
      <c r="R27" s="69">
        <v>1</v>
      </c>
      <c r="S27" s="69">
        <v>0</v>
      </c>
      <c r="T27" s="69">
        <v>0</v>
      </c>
      <c r="U27" s="69">
        <v>7.36</v>
      </c>
      <c r="V27" s="69">
        <v>4.91</v>
      </c>
      <c r="W27" s="69">
        <v>0</v>
      </c>
      <c r="X27" s="69">
        <v>4.91</v>
      </c>
      <c r="Y27" s="69">
        <v>-1</v>
      </c>
      <c r="Z27" s="69">
        <v>1.0900000000000001</v>
      </c>
    </row>
    <row r="28" spans="1:26" ht="17" x14ac:dyDescent="0.2">
      <c r="A28" s="13" t="s">
        <v>481</v>
      </c>
      <c r="B28" s="69">
        <v>4</v>
      </c>
      <c r="C28" s="69">
        <v>0</v>
      </c>
      <c r="D28" s="69">
        <v>0</v>
      </c>
      <c r="E28" s="69">
        <v>1</v>
      </c>
      <c r="F28" s="69">
        <v>0</v>
      </c>
      <c r="G28" s="69">
        <v>0</v>
      </c>
      <c r="H28" s="69" t="s">
        <v>42</v>
      </c>
      <c r="I28" s="69">
        <v>0</v>
      </c>
      <c r="J28" s="69">
        <v>0</v>
      </c>
      <c r="K28" s="71">
        <v>3.6666666666666665</v>
      </c>
      <c r="L28" s="69">
        <v>5</v>
      </c>
      <c r="M28" s="69">
        <v>0</v>
      </c>
      <c r="N28" s="69">
        <v>0</v>
      </c>
      <c r="O28" s="69">
        <v>0</v>
      </c>
      <c r="P28" s="69">
        <v>1</v>
      </c>
      <c r="Q28" s="69">
        <v>2</v>
      </c>
      <c r="R28" s="69">
        <v>0</v>
      </c>
      <c r="S28" s="69">
        <v>0</v>
      </c>
      <c r="T28" s="69">
        <v>0</v>
      </c>
      <c r="U28" s="69">
        <v>0</v>
      </c>
      <c r="V28" s="69">
        <v>4.91</v>
      </c>
      <c r="W28" s="69">
        <v>2.4500000000000002</v>
      </c>
      <c r="X28" s="69">
        <v>0</v>
      </c>
      <c r="Y28" s="69">
        <v>2</v>
      </c>
      <c r="Z28" s="69">
        <v>1.64</v>
      </c>
    </row>
    <row r="29" spans="1:26" ht="17" x14ac:dyDescent="0.2">
      <c r="A29" s="13" t="s">
        <v>93</v>
      </c>
      <c r="B29" s="69">
        <v>5</v>
      </c>
      <c r="C29" s="69">
        <v>0</v>
      </c>
      <c r="D29" s="69">
        <v>0</v>
      </c>
      <c r="E29" s="69">
        <v>1</v>
      </c>
      <c r="F29" s="69">
        <v>0</v>
      </c>
      <c r="G29" s="69">
        <v>0</v>
      </c>
      <c r="H29" s="69" t="s">
        <v>42</v>
      </c>
      <c r="I29" s="69">
        <v>0</v>
      </c>
      <c r="J29" s="69">
        <v>0</v>
      </c>
      <c r="K29" s="71">
        <v>3.6666666666666665</v>
      </c>
      <c r="L29" s="69">
        <v>9</v>
      </c>
      <c r="M29" s="69">
        <v>10</v>
      </c>
      <c r="N29" s="69">
        <v>4</v>
      </c>
      <c r="O29" s="69">
        <v>1</v>
      </c>
      <c r="P29" s="69">
        <v>1</v>
      </c>
      <c r="Q29" s="69">
        <v>4</v>
      </c>
      <c r="R29" s="69">
        <v>1</v>
      </c>
      <c r="S29" s="69">
        <v>0</v>
      </c>
      <c r="T29" s="69">
        <v>0</v>
      </c>
      <c r="U29" s="69">
        <v>9.82</v>
      </c>
      <c r="V29" s="69">
        <v>9.82</v>
      </c>
      <c r="W29" s="69">
        <v>2.4500000000000002</v>
      </c>
      <c r="X29" s="69">
        <v>2.4500000000000002</v>
      </c>
      <c r="Y29" s="69">
        <v>-1.8</v>
      </c>
      <c r="Z29" s="69">
        <v>2.73</v>
      </c>
    </row>
    <row r="30" spans="1:26" ht="17" x14ac:dyDescent="0.2">
      <c r="A30" s="13" t="s">
        <v>678</v>
      </c>
      <c r="B30" s="69">
        <v>1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  <c r="H30" s="69" t="s">
        <v>42</v>
      </c>
      <c r="I30" s="69">
        <v>0</v>
      </c>
      <c r="J30" s="69">
        <v>0</v>
      </c>
      <c r="K30" s="71">
        <v>3.6666666666666665</v>
      </c>
      <c r="L30" s="69">
        <v>7</v>
      </c>
      <c r="M30" s="69">
        <v>3</v>
      </c>
      <c r="N30" s="69">
        <v>3</v>
      </c>
      <c r="O30" s="69">
        <v>0</v>
      </c>
      <c r="P30" s="69">
        <v>0</v>
      </c>
      <c r="Q30" s="69">
        <v>3</v>
      </c>
      <c r="R30" s="69">
        <v>0</v>
      </c>
      <c r="S30" s="69">
        <v>0</v>
      </c>
      <c r="T30" s="69">
        <v>3</v>
      </c>
      <c r="U30" s="69">
        <v>7.36</v>
      </c>
      <c r="V30" s="69">
        <v>7.36</v>
      </c>
      <c r="W30" s="69">
        <v>0</v>
      </c>
      <c r="X30" s="69">
        <v>0</v>
      </c>
      <c r="Y30" s="69">
        <v>-0.9</v>
      </c>
      <c r="Z30" s="69">
        <v>1.91</v>
      </c>
    </row>
    <row r="31" spans="1:26" ht="17" x14ac:dyDescent="0.2">
      <c r="A31" s="13" t="s">
        <v>752</v>
      </c>
      <c r="B31" s="69">
        <v>2</v>
      </c>
      <c r="C31" s="69">
        <v>0</v>
      </c>
      <c r="D31" s="69">
        <v>0</v>
      </c>
      <c r="E31" s="69">
        <v>1</v>
      </c>
      <c r="F31" s="69">
        <v>0</v>
      </c>
      <c r="G31" s="69">
        <v>0</v>
      </c>
      <c r="H31" s="69" t="s">
        <v>42</v>
      </c>
      <c r="I31" s="69">
        <v>0</v>
      </c>
      <c r="J31" s="69">
        <v>0</v>
      </c>
      <c r="K31" s="71">
        <v>3.6666666666666665</v>
      </c>
      <c r="L31" s="69">
        <v>6</v>
      </c>
      <c r="M31" s="69">
        <v>2</v>
      </c>
      <c r="N31" s="69">
        <v>1</v>
      </c>
      <c r="O31" s="69">
        <v>0</v>
      </c>
      <c r="P31" s="69">
        <v>2</v>
      </c>
      <c r="Q31" s="69">
        <v>5</v>
      </c>
      <c r="R31" s="69">
        <v>0</v>
      </c>
      <c r="S31" s="69">
        <v>0</v>
      </c>
      <c r="T31" s="69">
        <v>0</v>
      </c>
      <c r="U31" s="69">
        <v>2.4500000000000002</v>
      </c>
      <c r="V31" s="69">
        <v>12.27</v>
      </c>
      <c r="W31" s="69">
        <v>4.91</v>
      </c>
      <c r="X31" s="69">
        <v>0</v>
      </c>
      <c r="Y31" s="69">
        <v>1.3</v>
      </c>
      <c r="Z31" s="69">
        <v>2.1800000000000002</v>
      </c>
    </row>
    <row r="32" spans="1:26" ht="17" x14ac:dyDescent="0.2">
      <c r="A32" s="13" t="s">
        <v>604</v>
      </c>
      <c r="B32" s="69">
        <v>1</v>
      </c>
      <c r="C32" s="69">
        <v>0</v>
      </c>
      <c r="D32" s="69">
        <v>0</v>
      </c>
      <c r="E32" s="69">
        <v>0</v>
      </c>
      <c r="F32" s="69">
        <v>0</v>
      </c>
      <c r="G32" s="69">
        <v>0</v>
      </c>
      <c r="H32" s="69" t="s">
        <v>42</v>
      </c>
      <c r="I32" s="69">
        <v>0</v>
      </c>
      <c r="J32" s="69">
        <v>0</v>
      </c>
      <c r="K32" s="71">
        <v>3.6666666666666665</v>
      </c>
      <c r="L32" s="69">
        <v>9</v>
      </c>
      <c r="M32" s="69">
        <v>5</v>
      </c>
      <c r="N32" s="69">
        <v>5</v>
      </c>
      <c r="O32" s="69">
        <v>0</v>
      </c>
      <c r="P32" s="69">
        <v>2</v>
      </c>
      <c r="Q32" s="69">
        <v>1</v>
      </c>
      <c r="R32" s="69">
        <v>0</v>
      </c>
      <c r="S32" s="69">
        <v>0</v>
      </c>
      <c r="T32" s="69">
        <v>0</v>
      </c>
      <c r="U32" s="69">
        <v>12.27</v>
      </c>
      <c r="V32" s="69">
        <v>2.4500000000000002</v>
      </c>
      <c r="W32" s="69">
        <v>4.91</v>
      </c>
      <c r="X32" s="69">
        <v>0</v>
      </c>
      <c r="Y32" s="69">
        <v>-3.1</v>
      </c>
      <c r="Z32" s="69">
        <v>3</v>
      </c>
    </row>
    <row r="33" spans="1:26" ht="17" x14ac:dyDescent="0.2">
      <c r="A33" s="13" t="s">
        <v>700</v>
      </c>
      <c r="B33" s="69">
        <v>2</v>
      </c>
      <c r="C33" s="69">
        <v>0</v>
      </c>
      <c r="D33" s="69">
        <v>0</v>
      </c>
      <c r="E33" s="69">
        <v>1</v>
      </c>
      <c r="F33" s="69">
        <v>0</v>
      </c>
      <c r="G33" s="69">
        <v>0</v>
      </c>
      <c r="H33" s="69" t="s">
        <v>42</v>
      </c>
      <c r="I33" s="69">
        <v>0</v>
      </c>
      <c r="J33" s="69">
        <v>0</v>
      </c>
      <c r="K33" s="71" t="s">
        <v>480</v>
      </c>
      <c r="L33" s="69">
        <v>4</v>
      </c>
      <c r="M33" s="69">
        <v>2</v>
      </c>
      <c r="N33" s="69">
        <v>2</v>
      </c>
      <c r="O33" s="69">
        <v>1</v>
      </c>
      <c r="P33" s="69">
        <v>2</v>
      </c>
      <c r="Q33" s="69">
        <v>4</v>
      </c>
      <c r="R33" s="69">
        <v>0</v>
      </c>
      <c r="S33" s="69">
        <v>0</v>
      </c>
      <c r="T33" s="69">
        <v>0</v>
      </c>
      <c r="U33" s="69">
        <v>4.5</v>
      </c>
      <c r="V33" s="69">
        <v>9</v>
      </c>
      <c r="W33" s="69">
        <v>4.5</v>
      </c>
      <c r="X33" s="69">
        <v>2.25</v>
      </c>
      <c r="Y33" s="69">
        <v>0.4</v>
      </c>
      <c r="Z33" s="69">
        <v>1.5</v>
      </c>
    </row>
    <row r="34" spans="1:26" ht="17" x14ac:dyDescent="0.2">
      <c r="A34" s="13" t="s">
        <v>753</v>
      </c>
      <c r="B34" s="69">
        <v>1</v>
      </c>
      <c r="C34" s="69">
        <v>0</v>
      </c>
      <c r="D34" s="69">
        <v>0</v>
      </c>
      <c r="E34" s="69">
        <v>0</v>
      </c>
      <c r="F34" s="69">
        <v>0</v>
      </c>
      <c r="G34" s="69">
        <v>0</v>
      </c>
      <c r="H34" s="69" t="s">
        <v>42</v>
      </c>
      <c r="I34" s="69">
        <v>0</v>
      </c>
      <c r="J34" s="69">
        <v>0</v>
      </c>
      <c r="K34" s="71" t="s">
        <v>480</v>
      </c>
      <c r="L34" s="69">
        <v>6</v>
      </c>
      <c r="M34" s="69">
        <v>3</v>
      </c>
      <c r="N34" s="69">
        <v>3</v>
      </c>
      <c r="O34" s="69">
        <v>0</v>
      </c>
      <c r="P34" s="69">
        <v>1</v>
      </c>
      <c r="Q34" s="69">
        <v>1</v>
      </c>
      <c r="R34" s="69">
        <v>1</v>
      </c>
      <c r="S34" s="69">
        <v>0</v>
      </c>
      <c r="T34" s="69">
        <v>0</v>
      </c>
      <c r="U34" s="69">
        <v>6.75</v>
      </c>
      <c r="V34" s="69">
        <v>2.25</v>
      </c>
      <c r="W34" s="69">
        <v>2.25</v>
      </c>
      <c r="X34" s="69">
        <v>0</v>
      </c>
      <c r="Y34" s="69">
        <v>-0.9</v>
      </c>
      <c r="Z34" s="69">
        <v>1.75</v>
      </c>
    </row>
    <row r="35" spans="1:26" ht="17" x14ac:dyDescent="0.2">
      <c r="A35" s="13" t="s">
        <v>147</v>
      </c>
      <c r="B35" s="69">
        <v>2</v>
      </c>
      <c r="C35" s="69">
        <v>0</v>
      </c>
      <c r="D35" s="69">
        <v>0</v>
      </c>
      <c r="E35" s="69">
        <v>0</v>
      </c>
      <c r="F35" s="69">
        <v>0</v>
      </c>
      <c r="G35" s="69">
        <v>0</v>
      </c>
      <c r="H35" s="69" t="s">
        <v>42</v>
      </c>
      <c r="I35" s="69">
        <v>0</v>
      </c>
      <c r="J35" s="69">
        <v>0</v>
      </c>
      <c r="K35" s="71" t="s">
        <v>480</v>
      </c>
      <c r="L35" s="69">
        <v>5</v>
      </c>
      <c r="M35" s="69">
        <v>2</v>
      </c>
      <c r="N35" s="69">
        <v>2</v>
      </c>
      <c r="O35" s="69">
        <v>0</v>
      </c>
      <c r="P35" s="69">
        <v>1</v>
      </c>
      <c r="Q35" s="69">
        <v>2</v>
      </c>
      <c r="R35" s="69">
        <v>0</v>
      </c>
      <c r="S35" s="69">
        <v>0</v>
      </c>
      <c r="T35" s="69">
        <v>0</v>
      </c>
      <c r="U35" s="69">
        <v>4.5</v>
      </c>
      <c r="V35" s="69">
        <v>4.5</v>
      </c>
      <c r="W35" s="69">
        <v>2.25</v>
      </c>
      <c r="X35" s="69">
        <v>0</v>
      </c>
      <c r="Y35" s="69">
        <v>0.2</v>
      </c>
      <c r="Z35" s="69">
        <v>1.5</v>
      </c>
    </row>
    <row r="36" spans="1:26" ht="17" x14ac:dyDescent="0.2">
      <c r="A36" s="13" t="s">
        <v>754</v>
      </c>
      <c r="B36" s="69">
        <v>2</v>
      </c>
      <c r="C36" s="69">
        <v>0</v>
      </c>
      <c r="D36" s="69">
        <v>0</v>
      </c>
      <c r="E36" s="69">
        <v>0</v>
      </c>
      <c r="F36" s="69">
        <v>0</v>
      </c>
      <c r="G36" s="69">
        <v>0</v>
      </c>
      <c r="H36" s="69" t="s">
        <v>42</v>
      </c>
      <c r="I36" s="69">
        <v>0</v>
      </c>
      <c r="J36" s="69">
        <v>0</v>
      </c>
      <c r="K36" s="71" t="s">
        <v>480</v>
      </c>
      <c r="L36" s="69">
        <v>6</v>
      </c>
      <c r="M36" s="69">
        <v>3</v>
      </c>
      <c r="N36" s="69">
        <v>3</v>
      </c>
      <c r="O36" s="69">
        <v>1</v>
      </c>
      <c r="P36" s="69">
        <v>1</v>
      </c>
      <c r="Q36" s="69">
        <v>3</v>
      </c>
      <c r="R36" s="69">
        <v>0</v>
      </c>
      <c r="S36" s="69">
        <v>0</v>
      </c>
      <c r="T36" s="69">
        <v>0</v>
      </c>
      <c r="U36" s="69">
        <v>6.75</v>
      </c>
      <c r="V36" s="69">
        <v>6.75</v>
      </c>
      <c r="W36" s="69">
        <v>2.25</v>
      </c>
      <c r="X36" s="69">
        <v>2.25</v>
      </c>
      <c r="Y36" s="69">
        <v>-0.7</v>
      </c>
      <c r="Z36" s="69">
        <v>1.75</v>
      </c>
    </row>
    <row r="37" spans="1:26" ht="17" x14ac:dyDescent="0.2">
      <c r="A37" s="13" t="s">
        <v>150</v>
      </c>
      <c r="B37" s="69">
        <v>3</v>
      </c>
      <c r="C37" s="69">
        <v>0</v>
      </c>
      <c r="D37" s="69">
        <v>0</v>
      </c>
      <c r="E37" s="69">
        <v>3</v>
      </c>
      <c r="F37" s="69">
        <v>0</v>
      </c>
      <c r="G37" s="69">
        <v>1</v>
      </c>
      <c r="H37" s="69">
        <v>0</v>
      </c>
      <c r="I37" s="69">
        <v>2</v>
      </c>
      <c r="J37" s="69">
        <v>0</v>
      </c>
      <c r="K37" s="71" t="s">
        <v>480</v>
      </c>
      <c r="L37" s="69">
        <v>5</v>
      </c>
      <c r="M37" s="69">
        <v>2</v>
      </c>
      <c r="N37" s="69">
        <v>2</v>
      </c>
      <c r="O37" s="69">
        <v>1</v>
      </c>
      <c r="P37" s="69">
        <v>0</v>
      </c>
      <c r="Q37" s="69">
        <v>5</v>
      </c>
      <c r="R37" s="69">
        <v>0</v>
      </c>
      <c r="S37" s="69">
        <v>0</v>
      </c>
      <c r="T37" s="69">
        <v>0</v>
      </c>
      <c r="U37" s="69">
        <v>4.5</v>
      </c>
      <c r="V37" s="69">
        <v>11.25</v>
      </c>
      <c r="W37" s="69">
        <v>0</v>
      </c>
      <c r="X37" s="69">
        <v>2.25</v>
      </c>
      <c r="Y37" s="69">
        <v>0.5</v>
      </c>
      <c r="Z37" s="69">
        <v>1.25</v>
      </c>
    </row>
    <row r="38" spans="1:26" ht="17" x14ac:dyDescent="0.2">
      <c r="A38" s="13" t="s">
        <v>653</v>
      </c>
      <c r="B38" s="69">
        <v>4</v>
      </c>
      <c r="C38" s="69">
        <v>0</v>
      </c>
      <c r="D38" s="69">
        <v>0</v>
      </c>
      <c r="E38" s="69">
        <v>4</v>
      </c>
      <c r="F38" s="69">
        <v>0</v>
      </c>
      <c r="G38" s="69">
        <v>0</v>
      </c>
      <c r="H38" s="69" t="s">
        <v>42</v>
      </c>
      <c r="I38" s="69">
        <v>0</v>
      </c>
      <c r="J38" s="69">
        <v>0</v>
      </c>
      <c r="K38" s="71" t="s">
        <v>480</v>
      </c>
      <c r="L38" s="69">
        <v>6</v>
      </c>
      <c r="M38" s="69">
        <v>1</v>
      </c>
      <c r="N38" s="69">
        <v>0</v>
      </c>
      <c r="O38" s="69">
        <v>0</v>
      </c>
      <c r="P38" s="69">
        <v>2</v>
      </c>
      <c r="Q38" s="69">
        <v>3</v>
      </c>
      <c r="R38" s="69">
        <v>0</v>
      </c>
      <c r="S38" s="69">
        <v>0</v>
      </c>
      <c r="T38" s="69">
        <v>0</v>
      </c>
      <c r="U38" s="69">
        <v>0</v>
      </c>
      <c r="V38" s="69">
        <v>6.75</v>
      </c>
      <c r="W38" s="69">
        <v>4.5</v>
      </c>
      <c r="X38" s="69">
        <v>0</v>
      </c>
      <c r="Y38" s="69">
        <v>2.2999999999999998</v>
      </c>
      <c r="Z38" s="69">
        <v>2</v>
      </c>
    </row>
    <row r="39" spans="1:26" ht="17" x14ac:dyDescent="0.2">
      <c r="A39" s="13" t="s">
        <v>125</v>
      </c>
      <c r="B39" s="69">
        <v>3</v>
      </c>
      <c r="C39" s="69">
        <v>0</v>
      </c>
      <c r="D39" s="69">
        <v>0</v>
      </c>
      <c r="E39" s="69">
        <v>2</v>
      </c>
      <c r="F39" s="69">
        <v>0</v>
      </c>
      <c r="G39" s="69">
        <v>2</v>
      </c>
      <c r="H39" s="69">
        <v>0</v>
      </c>
      <c r="I39" s="69">
        <v>0</v>
      </c>
      <c r="J39" s="69">
        <v>0</v>
      </c>
      <c r="K39" s="71" t="s">
        <v>480</v>
      </c>
      <c r="L39" s="69">
        <v>3</v>
      </c>
      <c r="M39" s="69">
        <v>3</v>
      </c>
      <c r="N39" s="69">
        <v>2</v>
      </c>
      <c r="O39" s="69">
        <v>0</v>
      </c>
      <c r="P39" s="69">
        <v>2</v>
      </c>
      <c r="Q39" s="69">
        <v>2</v>
      </c>
      <c r="R39" s="69">
        <v>0</v>
      </c>
      <c r="S39" s="69">
        <v>0</v>
      </c>
      <c r="T39" s="69">
        <v>0</v>
      </c>
      <c r="U39" s="69">
        <v>4.5</v>
      </c>
      <c r="V39" s="69">
        <v>4.5</v>
      </c>
      <c r="W39" s="69">
        <v>4.5</v>
      </c>
      <c r="X39" s="69">
        <v>0</v>
      </c>
      <c r="Y39" s="69">
        <v>0.2</v>
      </c>
      <c r="Z39" s="69">
        <v>1.25</v>
      </c>
    </row>
    <row r="40" spans="1:26" ht="17" x14ac:dyDescent="0.2">
      <c r="A40" s="13" t="s">
        <v>144</v>
      </c>
      <c r="B40" s="69">
        <v>3</v>
      </c>
      <c r="C40" s="69">
        <v>0</v>
      </c>
      <c r="D40" s="69">
        <v>0</v>
      </c>
      <c r="E40" s="69">
        <v>1</v>
      </c>
      <c r="F40" s="69">
        <v>0</v>
      </c>
      <c r="G40" s="69">
        <v>0</v>
      </c>
      <c r="H40" s="69" t="s">
        <v>42</v>
      </c>
      <c r="I40" s="69">
        <v>1</v>
      </c>
      <c r="J40" s="69">
        <v>0</v>
      </c>
      <c r="K40" s="71">
        <v>4.333333333333333</v>
      </c>
      <c r="L40" s="69">
        <v>10</v>
      </c>
      <c r="M40" s="69">
        <v>5</v>
      </c>
      <c r="N40" s="69">
        <v>5</v>
      </c>
      <c r="O40" s="69">
        <v>0</v>
      </c>
      <c r="P40" s="69">
        <v>1</v>
      </c>
      <c r="Q40" s="69">
        <v>2</v>
      </c>
      <c r="R40" s="69">
        <v>0</v>
      </c>
      <c r="S40" s="69">
        <v>0</v>
      </c>
      <c r="T40" s="69">
        <v>1</v>
      </c>
      <c r="U40" s="69">
        <v>10.38</v>
      </c>
      <c r="V40" s="69">
        <v>4.1500000000000004</v>
      </c>
      <c r="W40" s="69">
        <v>2.08</v>
      </c>
      <c r="X40" s="69">
        <v>0</v>
      </c>
      <c r="Y40" s="69">
        <v>-2.6</v>
      </c>
      <c r="Z40" s="69">
        <v>2.54</v>
      </c>
    </row>
    <row r="41" spans="1:26" ht="17" x14ac:dyDescent="0.2">
      <c r="A41" s="13" t="s">
        <v>474</v>
      </c>
      <c r="B41" s="69">
        <v>5</v>
      </c>
      <c r="C41" s="69">
        <v>0</v>
      </c>
      <c r="D41" s="69">
        <v>0</v>
      </c>
      <c r="E41" s="69">
        <v>5</v>
      </c>
      <c r="F41" s="69">
        <v>0</v>
      </c>
      <c r="G41" s="69">
        <v>0</v>
      </c>
      <c r="H41" s="69" t="s">
        <v>42</v>
      </c>
      <c r="I41" s="69">
        <v>1</v>
      </c>
      <c r="J41" s="69">
        <v>0</v>
      </c>
      <c r="K41" s="71">
        <v>4.333333333333333</v>
      </c>
      <c r="L41" s="69">
        <v>2</v>
      </c>
      <c r="M41" s="69">
        <v>0</v>
      </c>
      <c r="N41" s="69">
        <v>0</v>
      </c>
      <c r="O41" s="69">
        <v>0</v>
      </c>
      <c r="P41" s="69">
        <v>1</v>
      </c>
      <c r="Q41" s="69">
        <v>2</v>
      </c>
      <c r="R41" s="69">
        <v>0</v>
      </c>
      <c r="S41" s="69">
        <v>0</v>
      </c>
      <c r="T41" s="69">
        <v>0</v>
      </c>
      <c r="U41" s="69">
        <v>0</v>
      </c>
      <c r="V41" s="69">
        <v>4.1500000000000004</v>
      </c>
      <c r="W41" s="69">
        <v>2.08</v>
      </c>
      <c r="X41" s="69">
        <v>0</v>
      </c>
      <c r="Y41" s="69">
        <v>2.4</v>
      </c>
      <c r="Z41" s="69">
        <v>0.69</v>
      </c>
    </row>
    <row r="42" spans="1:26" ht="17" x14ac:dyDescent="0.2">
      <c r="A42" s="13" t="s">
        <v>492</v>
      </c>
      <c r="B42" s="69">
        <v>3</v>
      </c>
      <c r="C42" s="69">
        <v>0</v>
      </c>
      <c r="D42" s="69">
        <v>0</v>
      </c>
      <c r="E42" s="69">
        <v>1</v>
      </c>
      <c r="F42" s="69">
        <v>0</v>
      </c>
      <c r="G42" s="69">
        <v>2</v>
      </c>
      <c r="H42" s="69">
        <v>0</v>
      </c>
      <c r="I42" s="69">
        <v>0</v>
      </c>
      <c r="J42" s="69">
        <v>0</v>
      </c>
      <c r="K42" s="71">
        <v>4.333333333333333</v>
      </c>
      <c r="L42" s="69">
        <v>10</v>
      </c>
      <c r="M42" s="69">
        <v>8</v>
      </c>
      <c r="N42" s="69">
        <v>8</v>
      </c>
      <c r="O42" s="69">
        <v>2</v>
      </c>
      <c r="P42" s="69">
        <v>3</v>
      </c>
      <c r="Q42" s="69">
        <v>1</v>
      </c>
      <c r="R42" s="69">
        <v>1</v>
      </c>
      <c r="S42" s="69">
        <v>0</v>
      </c>
      <c r="T42" s="69">
        <v>0</v>
      </c>
      <c r="U42" s="69">
        <v>16.62</v>
      </c>
      <c r="V42" s="69">
        <v>2.08</v>
      </c>
      <c r="W42" s="69">
        <v>6.23</v>
      </c>
      <c r="X42" s="69">
        <v>4.1500000000000004</v>
      </c>
      <c r="Y42" s="69">
        <v>-5.7</v>
      </c>
      <c r="Z42" s="69">
        <v>3</v>
      </c>
    </row>
    <row r="43" spans="1:26" ht="17" x14ac:dyDescent="0.2">
      <c r="A43" s="68" t="s">
        <v>27</v>
      </c>
      <c r="B43" s="68" t="s">
        <v>28</v>
      </c>
      <c r="C43" s="68" t="s">
        <v>29</v>
      </c>
      <c r="D43" s="68" t="s">
        <v>43</v>
      </c>
      <c r="E43" s="68" t="s">
        <v>44</v>
      </c>
      <c r="F43" s="68" t="s">
        <v>45</v>
      </c>
      <c r="G43" s="68" t="s">
        <v>46</v>
      </c>
      <c r="H43" s="68" t="s">
        <v>47</v>
      </c>
      <c r="I43" s="68" t="s">
        <v>48</v>
      </c>
      <c r="J43" s="68" t="s">
        <v>49</v>
      </c>
      <c r="K43" s="75" t="s">
        <v>26</v>
      </c>
      <c r="L43" s="68" t="s">
        <v>24</v>
      </c>
      <c r="M43" s="68" t="s">
        <v>50</v>
      </c>
      <c r="N43" s="68" t="s">
        <v>51</v>
      </c>
      <c r="O43" s="68" t="s">
        <v>1</v>
      </c>
      <c r="P43" s="68" t="s">
        <v>31</v>
      </c>
      <c r="Q43" s="68" t="s">
        <v>34</v>
      </c>
      <c r="R43" s="68" t="s">
        <v>33</v>
      </c>
      <c r="S43" s="68" t="s">
        <v>52</v>
      </c>
      <c r="T43" s="68" t="s">
        <v>53</v>
      </c>
      <c r="U43" s="68" t="s">
        <v>4</v>
      </c>
      <c r="V43" s="68" t="s">
        <v>54</v>
      </c>
      <c r="W43" s="68" t="s">
        <v>55</v>
      </c>
      <c r="X43" s="68" t="s">
        <v>56</v>
      </c>
      <c r="Y43" s="68" t="s">
        <v>57</v>
      </c>
      <c r="Z43" s="68" t="s">
        <v>6</v>
      </c>
    </row>
    <row r="44" spans="1:26" ht="17" x14ac:dyDescent="0.2">
      <c r="A44" s="13" t="s">
        <v>571</v>
      </c>
      <c r="B44" s="69">
        <v>1</v>
      </c>
      <c r="C44" s="69">
        <v>1</v>
      </c>
      <c r="D44" s="69">
        <v>0</v>
      </c>
      <c r="E44" s="69">
        <v>0</v>
      </c>
      <c r="F44" s="69">
        <v>0</v>
      </c>
      <c r="G44" s="69">
        <v>1</v>
      </c>
      <c r="H44" s="69">
        <v>0</v>
      </c>
      <c r="I44" s="69">
        <v>0</v>
      </c>
      <c r="J44" s="69">
        <v>0</v>
      </c>
      <c r="K44" s="71">
        <v>4.333333333333333</v>
      </c>
      <c r="L44" s="69">
        <v>4</v>
      </c>
      <c r="M44" s="69">
        <v>4</v>
      </c>
      <c r="N44" s="69">
        <v>4</v>
      </c>
      <c r="O44" s="69">
        <v>1</v>
      </c>
      <c r="P44" s="69">
        <v>4</v>
      </c>
      <c r="Q44" s="69">
        <v>3</v>
      </c>
      <c r="R44" s="69">
        <v>0</v>
      </c>
      <c r="S44" s="69">
        <v>0</v>
      </c>
      <c r="T44" s="69">
        <v>1</v>
      </c>
      <c r="U44" s="69">
        <v>8.31</v>
      </c>
      <c r="V44" s="69">
        <v>6.23</v>
      </c>
      <c r="W44" s="69">
        <v>8.31</v>
      </c>
      <c r="X44" s="69">
        <v>2.08</v>
      </c>
      <c r="Y44" s="69">
        <v>-1.5</v>
      </c>
      <c r="Z44" s="69">
        <v>1.85</v>
      </c>
    </row>
    <row r="45" spans="1:26" ht="17" x14ac:dyDescent="0.2">
      <c r="A45" s="13" t="s">
        <v>457</v>
      </c>
      <c r="B45" s="69">
        <v>3</v>
      </c>
      <c r="C45" s="69">
        <v>0</v>
      </c>
      <c r="D45" s="69">
        <v>0</v>
      </c>
      <c r="E45" s="69">
        <v>2</v>
      </c>
      <c r="F45" s="69">
        <v>0</v>
      </c>
      <c r="G45" s="69">
        <v>0</v>
      </c>
      <c r="H45" s="69" t="s">
        <v>42</v>
      </c>
      <c r="I45" s="69">
        <v>0</v>
      </c>
      <c r="J45" s="69">
        <v>0</v>
      </c>
      <c r="K45" s="71">
        <v>4.333333333333333</v>
      </c>
      <c r="L45" s="69">
        <v>4</v>
      </c>
      <c r="M45" s="69">
        <v>2</v>
      </c>
      <c r="N45" s="69">
        <v>2</v>
      </c>
      <c r="O45" s="69">
        <v>0</v>
      </c>
      <c r="P45" s="69">
        <v>1</v>
      </c>
      <c r="Q45" s="69">
        <v>1</v>
      </c>
      <c r="R45" s="69">
        <v>0</v>
      </c>
      <c r="S45" s="69">
        <v>0</v>
      </c>
      <c r="T45" s="69">
        <v>0</v>
      </c>
      <c r="U45" s="69">
        <v>4.1500000000000004</v>
      </c>
      <c r="V45" s="69">
        <v>2.08</v>
      </c>
      <c r="W45" s="69">
        <v>2.08</v>
      </c>
      <c r="X45" s="69">
        <v>0</v>
      </c>
      <c r="Y45" s="69">
        <v>0.3</v>
      </c>
      <c r="Z45" s="69">
        <v>1.1499999999999999</v>
      </c>
    </row>
    <row r="46" spans="1:26" ht="17" x14ac:dyDescent="0.2">
      <c r="A46" s="13" t="s">
        <v>755</v>
      </c>
      <c r="B46" s="69">
        <v>3</v>
      </c>
      <c r="C46" s="69">
        <v>0</v>
      </c>
      <c r="D46" s="69">
        <v>0</v>
      </c>
      <c r="E46" s="69">
        <v>2</v>
      </c>
      <c r="F46" s="69">
        <v>0</v>
      </c>
      <c r="G46" s="69">
        <v>0</v>
      </c>
      <c r="H46" s="69" t="s">
        <v>42</v>
      </c>
      <c r="I46" s="69">
        <v>0</v>
      </c>
      <c r="J46" s="69">
        <v>0</v>
      </c>
      <c r="K46" s="71">
        <v>4.333333333333333</v>
      </c>
      <c r="L46" s="69">
        <v>1</v>
      </c>
      <c r="M46" s="69">
        <v>1</v>
      </c>
      <c r="N46" s="69">
        <v>1</v>
      </c>
      <c r="O46" s="69">
        <v>1</v>
      </c>
      <c r="P46" s="69">
        <v>1</v>
      </c>
      <c r="Q46" s="69">
        <v>6</v>
      </c>
      <c r="R46" s="69">
        <v>0</v>
      </c>
      <c r="S46" s="69">
        <v>0</v>
      </c>
      <c r="T46" s="69">
        <v>0</v>
      </c>
      <c r="U46" s="69">
        <v>2.08</v>
      </c>
      <c r="V46" s="69">
        <v>12.46</v>
      </c>
      <c r="W46" s="69">
        <v>2.08</v>
      </c>
      <c r="X46" s="69">
        <v>2.08</v>
      </c>
      <c r="Y46" s="69">
        <v>1.8</v>
      </c>
      <c r="Z46" s="69">
        <v>0.46</v>
      </c>
    </row>
    <row r="47" spans="1:26" ht="17" x14ac:dyDescent="0.2">
      <c r="A47" s="13" t="s">
        <v>498</v>
      </c>
      <c r="B47" s="69">
        <v>3</v>
      </c>
      <c r="C47" s="69">
        <v>0</v>
      </c>
      <c r="D47" s="69">
        <v>0</v>
      </c>
      <c r="E47" s="69">
        <v>3</v>
      </c>
      <c r="F47" s="69">
        <v>0</v>
      </c>
      <c r="G47" s="69">
        <v>0</v>
      </c>
      <c r="H47" s="69" t="s">
        <v>42</v>
      </c>
      <c r="I47" s="69">
        <v>0</v>
      </c>
      <c r="J47" s="69">
        <v>0</v>
      </c>
      <c r="K47" s="71">
        <v>4.666666666666667</v>
      </c>
      <c r="L47" s="69">
        <v>7</v>
      </c>
      <c r="M47" s="69">
        <v>2</v>
      </c>
      <c r="N47" s="69">
        <v>2</v>
      </c>
      <c r="O47" s="69">
        <v>1</v>
      </c>
      <c r="P47" s="69">
        <v>3</v>
      </c>
      <c r="Q47" s="69">
        <v>6</v>
      </c>
      <c r="R47" s="69">
        <v>0</v>
      </c>
      <c r="S47" s="69">
        <v>0</v>
      </c>
      <c r="T47" s="69">
        <v>0</v>
      </c>
      <c r="U47" s="69">
        <v>3.86</v>
      </c>
      <c r="V47" s="69">
        <v>11.57</v>
      </c>
      <c r="W47" s="69">
        <v>5.79</v>
      </c>
      <c r="X47" s="69">
        <v>1.93</v>
      </c>
      <c r="Y47" s="69">
        <v>0.9</v>
      </c>
      <c r="Z47" s="69">
        <v>2.14</v>
      </c>
    </row>
    <row r="48" spans="1:26" ht="17" x14ac:dyDescent="0.2">
      <c r="A48" s="13" t="s">
        <v>703</v>
      </c>
      <c r="B48" s="69">
        <v>3</v>
      </c>
      <c r="C48" s="69">
        <v>0</v>
      </c>
      <c r="D48" s="69">
        <v>0</v>
      </c>
      <c r="E48" s="69">
        <v>3</v>
      </c>
      <c r="F48" s="69">
        <v>0</v>
      </c>
      <c r="G48" s="69">
        <v>1</v>
      </c>
      <c r="H48" s="69">
        <v>0</v>
      </c>
      <c r="I48" s="69">
        <v>2</v>
      </c>
      <c r="J48" s="69">
        <v>0</v>
      </c>
      <c r="K48" s="71">
        <v>4.666666666666667</v>
      </c>
      <c r="L48" s="69">
        <v>4</v>
      </c>
      <c r="M48" s="69">
        <v>1</v>
      </c>
      <c r="N48" s="69">
        <v>1</v>
      </c>
      <c r="O48" s="69">
        <v>1</v>
      </c>
      <c r="P48" s="69">
        <v>3</v>
      </c>
      <c r="Q48" s="69">
        <v>3</v>
      </c>
      <c r="R48" s="69">
        <v>0</v>
      </c>
      <c r="S48" s="69">
        <v>0</v>
      </c>
      <c r="T48" s="69">
        <v>2</v>
      </c>
      <c r="U48" s="69">
        <v>1.93</v>
      </c>
      <c r="V48" s="69">
        <v>5.79</v>
      </c>
      <c r="W48" s="69">
        <v>5.79</v>
      </c>
      <c r="X48" s="69">
        <v>1.93</v>
      </c>
      <c r="Y48" s="69">
        <v>1.6</v>
      </c>
      <c r="Z48" s="69">
        <v>1.5</v>
      </c>
    </row>
    <row r="49" spans="1:26" ht="17" x14ac:dyDescent="0.2">
      <c r="A49" s="13" t="s">
        <v>166</v>
      </c>
      <c r="B49" s="69">
        <v>6</v>
      </c>
      <c r="C49" s="69">
        <v>0</v>
      </c>
      <c r="D49" s="69">
        <v>0</v>
      </c>
      <c r="E49" s="69">
        <v>2</v>
      </c>
      <c r="F49" s="69">
        <v>0</v>
      </c>
      <c r="G49" s="69">
        <v>0</v>
      </c>
      <c r="H49" s="69" t="s">
        <v>42</v>
      </c>
      <c r="I49" s="69">
        <v>0</v>
      </c>
      <c r="J49" s="69">
        <v>0</v>
      </c>
      <c r="K49" s="71">
        <v>4.666666666666667</v>
      </c>
      <c r="L49" s="69">
        <v>5</v>
      </c>
      <c r="M49" s="69">
        <v>3</v>
      </c>
      <c r="N49" s="69">
        <v>3</v>
      </c>
      <c r="O49" s="69">
        <v>2</v>
      </c>
      <c r="P49" s="69">
        <v>3</v>
      </c>
      <c r="Q49" s="69">
        <v>2</v>
      </c>
      <c r="R49" s="69">
        <v>0</v>
      </c>
      <c r="S49" s="69">
        <v>0</v>
      </c>
      <c r="T49" s="69">
        <v>0</v>
      </c>
      <c r="U49" s="69">
        <v>5.79</v>
      </c>
      <c r="V49" s="69">
        <v>3.86</v>
      </c>
      <c r="W49" s="69">
        <v>5.79</v>
      </c>
      <c r="X49" s="69">
        <v>3.86</v>
      </c>
      <c r="Y49" s="69">
        <v>-0.5</v>
      </c>
      <c r="Z49" s="69">
        <v>1.71</v>
      </c>
    </row>
    <row r="50" spans="1:26" ht="17" x14ac:dyDescent="0.2">
      <c r="A50" s="13" t="s">
        <v>488</v>
      </c>
      <c r="B50" s="69">
        <v>6</v>
      </c>
      <c r="C50" s="69">
        <v>0</v>
      </c>
      <c r="D50" s="69">
        <v>0</v>
      </c>
      <c r="E50" s="69">
        <v>0</v>
      </c>
      <c r="F50" s="69">
        <v>1</v>
      </c>
      <c r="G50" s="69">
        <v>1</v>
      </c>
      <c r="H50" s="69">
        <v>0.5</v>
      </c>
      <c r="I50" s="69">
        <v>0</v>
      </c>
      <c r="J50" s="69">
        <v>0</v>
      </c>
      <c r="K50" s="71">
        <v>4.666666666666667</v>
      </c>
      <c r="L50" s="69">
        <v>6</v>
      </c>
      <c r="M50" s="69">
        <v>6</v>
      </c>
      <c r="N50" s="69">
        <v>5</v>
      </c>
      <c r="O50" s="69">
        <v>0</v>
      </c>
      <c r="P50" s="69">
        <v>5</v>
      </c>
      <c r="Q50" s="69">
        <v>3</v>
      </c>
      <c r="R50" s="69">
        <v>0</v>
      </c>
      <c r="S50" s="69">
        <v>0</v>
      </c>
      <c r="T50" s="69">
        <v>1</v>
      </c>
      <c r="U50" s="69">
        <v>9.64</v>
      </c>
      <c r="V50" s="69">
        <v>5.79</v>
      </c>
      <c r="W50" s="69">
        <v>9.64</v>
      </c>
      <c r="X50" s="69">
        <v>0</v>
      </c>
      <c r="Y50" s="69">
        <v>-1.4</v>
      </c>
      <c r="Z50" s="69">
        <v>2.36</v>
      </c>
    </row>
    <row r="51" spans="1:26" ht="17" x14ac:dyDescent="0.2">
      <c r="A51" s="13" t="s">
        <v>558</v>
      </c>
      <c r="B51" s="69">
        <v>1</v>
      </c>
      <c r="C51" s="69">
        <v>1</v>
      </c>
      <c r="D51" s="69">
        <v>0</v>
      </c>
      <c r="E51" s="69">
        <v>0</v>
      </c>
      <c r="F51" s="69">
        <v>0</v>
      </c>
      <c r="G51" s="69">
        <v>1</v>
      </c>
      <c r="H51" s="69">
        <v>0</v>
      </c>
      <c r="I51" s="69">
        <v>0</v>
      </c>
      <c r="J51" s="69">
        <v>0</v>
      </c>
      <c r="K51" s="71" t="s">
        <v>485</v>
      </c>
      <c r="L51" s="69">
        <v>5</v>
      </c>
      <c r="M51" s="69">
        <v>4</v>
      </c>
      <c r="N51" s="69">
        <v>4</v>
      </c>
      <c r="O51" s="69">
        <v>0</v>
      </c>
      <c r="P51" s="69">
        <v>5</v>
      </c>
      <c r="Q51" s="69">
        <v>0</v>
      </c>
      <c r="R51" s="69">
        <v>1</v>
      </c>
      <c r="S51" s="69">
        <v>0</v>
      </c>
      <c r="T51" s="69">
        <v>0</v>
      </c>
      <c r="U51" s="69">
        <v>7.2</v>
      </c>
      <c r="V51" s="69">
        <v>0</v>
      </c>
      <c r="W51" s="69">
        <v>9</v>
      </c>
      <c r="X51" s="69">
        <v>0</v>
      </c>
      <c r="Y51" s="69">
        <v>-1.5</v>
      </c>
      <c r="Z51" s="69">
        <v>2</v>
      </c>
    </row>
    <row r="52" spans="1:26" ht="17" x14ac:dyDescent="0.2">
      <c r="A52" s="13" t="s">
        <v>603</v>
      </c>
      <c r="B52" s="69">
        <v>4</v>
      </c>
      <c r="C52" s="69">
        <v>0</v>
      </c>
      <c r="D52" s="69">
        <v>0</v>
      </c>
      <c r="E52" s="69">
        <v>2</v>
      </c>
      <c r="F52" s="69">
        <v>0</v>
      </c>
      <c r="G52" s="69">
        <v>1</v>
      </c>
      <c r="H52" s="69">
        <v>0</v>
      </c>
      <c r="I52" s="69">
        <v>1</v>
      </c>
      <c r="J52" s="69">
        <v>0</v>
      </c>
      <c r="K52" s="71" t="s">
        <v>485</v>
      </c>
      <c r="L52" s="69">
        <v>4</v>
      </c>
      <c r="M52" s="69">
        <v>4</v>
      </c>
      <c r="N52" s="69">
        <v>4</v>
      </c>
      <c r="O52" s="69">
        <v>0</v>
      </c>
      <c r="P52" s="69">
        <v>6</v>
      </c>
      <c r="Q52" s="69">
        <v>4</v>
      </c>
      <c r="R52" s="69">
        <v>0</v>
      </c>
      <c r="S52" s="69">
        <v>0</v>
      </c>
      <c r="T52" s="69">
        <v>2</v>
      </c>
      <c r="U52" s="69">
        <v>7.2</v>
      </c>
      <c r="V52" s="69">
        <v>7.2</v>
      </c>
      <c r="W52" s="69">
        <v>10.8</v>
      </c>
      <c r="X52" s="69">
        <v>0</v>
      </c>
      <c r="Y52" s="69">
        <v>-1.1000000000000001</v>
      </c>
      <c r="Z52" s="69">
        <v>2</v>
      </c>
    </row>
    <row r="53" spans="1:26" ht="17" x14ac:dyDescent="0.2">
      <c r="A53" s="13" t="s">
        <v>119</v>
      </c>
      <c r="B53" s="69">
        <v>4</v>
      </c>
      <c r="C53" s="69">
        <v>0</v>
      </c>
      <c r="D53" s="69">
        <v>0</v>
      </c>
      <c r="E53" s="69">
        <v>3</v>
      </c>
      <c r="F53" s="69">
        <v>1</v>
      </c>
      <c r="G53" s="69">
        <v>0</v>
      </c>
      <c r="H53" s="69">
        <v>1</v>
      </c>
      <c r="I53" s="69">
        <v>1</v>
      </c>
      <c r="J53" s="69">
        <v>0</v>
      </c>
      <c r="K53" s="71" t="s">
        <v>485</v>
      </c>
      <c r="L53" s="69">
        <v>3</v>
      </c>
      <c r="M53" s="69">
        <v>1</v>
      </c>
      <c r="N53" s="69">
        <v>1</v>
      </c>
      <c r="O53" s="69">
        <v>0</v>
      </c>
      <c r="P53" s="69">
        <v>4</v>
      </c>
      <c r="Q53" s="69">
        <v>7</v>
      </c>
      <c r="R53" s="69">
        <v>0</v>
      </c>
      <c r="S53" s="69">
        <v>0</v>
      </c>
      <c r="T53" s="69">
        <v>0</v>
      </c>
      <c r="U53" s="69">
        <v>1.8</v>
      </c>
      <c r="V53" s="69">
        <v>12.6</v>
      </c>
      <c r="W53" s="69">
        <v>7.2</v>
      </c>
      <c r="X53" s="69">
        <v>0</v>
      </c>
      <c r="Y53" s="69">
        <v>3.2</v>
      </c>
      <c r="Z53" s="69">
        <v>1.4</v>
      </c>
    </row>
    <row r="54" spans="1:26" ht="17" x14ac:dyDescent="0.2">
      <c r="A54" s="13" t="s">
        <v>756</v>
      </c>
      <c r="B54" s="69">
        <v>2</v>
      </c>
      <c r="C54" s="69">
        <v>2</v>
      </c>
      <c r="D54" s="69">
        <v>0</v>
      </c>
      <c r="E54" s="69">
        <v>0</v>
      </c>
      <c r="F54" s="69">
        <v>0</v>
      </c>
      <c r="G54" s="69">
        <v>2</v>
      </c>
      <c r="H54" s="69">
        <v>0</v>
      </c>
      <c r="I54" s="69">
        <v>0</v>
      </c>
      <c r="J54" s="69">
        <v>0</v>
      </c>
      <c r="K54" s="71">
        <v>5.333333333333333</v>
      </c>
      <c r="L54" s="69">
        <v>15</v>
      </c>
      <c r="M54" s="69">
        <v>9</v>
      </c>
      <c r="N54" s="69">
        <v>9</v>
      </c>
      <c r="O54" s="69">
        <v>0</v>
      </c>
      <c r="P54" s="69">
        <v>4</v>
      </c>
      <c r="Q54" s="69">
        <v>6</v>
      </c>
      <c r="R54" s="69">
        <v>0</v>
      </c>
      <c r="S54" s="69">
        <v>0</v>
      </c>
      <c r="T54" s="69">
        <v>3</v>
      </c>
      <c r="U54" s="69">
        <v>15.19</v>
      </c>
      <c r="V54" s="69">
        <v>10.119999999999999</v>
      </c>
      <c r="W54" s="69">
        <v>6.75</v>
      </c>
      <c r="X54" s="69">
        <v>0</v>
      </c>
      <c r="Y54" s="69">
        <v>-5.7</v>
      </c>
      <c r="Z54" s="69">
        <v>3.56</v>
      </c>
    </row>
    <row r="55" spans="1:26" ht="17" x14ac:dyDescent="0.2">
      <c r="A55" s="13" t="s">
        <v>601</v>
      </c>
      <c r="B55" s="69">
        <v>4</v>
      </c>
      <c r="C55" s="69">
        <v>0</v>
      </c>
      <c r="D55" s="69">
        <v>0</v>
      </c>
      <c r="E55" s="69">
        <v>4</v>
      </c>
      <c r="F55" s="69">
        <v>1</v>
      </c>
      <c r="G55" s="69">
        <v>2</v>
      </c>
      <c r="H55" s="69">
        <v>0.33300000000000002</v>
      </c>
      <c r="I55" s="69">
        <v>0</v>
      </c>
      <c r="J55" s="69">
        <v>0</v>
      </c>
      <c r="K55" s="71">
        <v>5.333333333333333</v>
      </c>
      <c r="L55" s="69">
        <v>8</v>
      </c>
      <c r="M55" s="69">
        <v>3</v>
      </c>
      <c r="N55" s="69">
        <v>3</v>
      </c>
      <c r="O55" s="69">
        <v>1</v>
      </c>
      <c r="P55" s="69">
        <v>2</v>
      </c>
      <c r="Q55" s="69">
        <v>4</v>
      </c>
      <c r="R55" s="69">
        <v>0</v>
      </c>
      <c r="S55" s="69">
        <v>0</v>
      </c>
      <c r="T55" s="69">
        <v>0</v>
      </c>
      <c r="U55" s="69">
        <v>5.0599999999999996</v>
      </c>
      <c r="V55" s="69">
        <v>6.75</v>
      </c>
      <c r="W55" s="69">
        <v>3.38</v>
      </c>
      <c r="X55" s="69">
        <v>1.69</v>
      </c>
      <c r="Y55" s="69">
        <v>1.1000000000000001</v>
      </c>
      <c r="Z55" s="69">
        <v>1.88</v>
      </c>
    </row>
    <row r="56" spans="1:26" ht="17" x14ac:dyDescent="0.2">
      <c r="A56" s="13" t="s">
        <v>757</v>
      </c>
      <c r="B56" s="69">
        <v>2</v>
      </c>
      <c r="C56" s="69">
        <v>2</v>
      </c>
      <c r="D56" s="69">
        <v>0</v>
      </c>
      <c r="E56" s="69">
        <v>0</v>
      </c>
      <c r="F56" s="69">
        <v>0</v>
      </c>
      <c r="G56" s="69">
        <v>1</v>
      </c>
      <c r="H56" s="69">
        <v>0</v>
      </c>
      <c r="I56" s="69">
        <v>0</v>
      </c>
      <c r="J56" s="69">
        <v>0</v>
      </c>
      <c r="K56" s="71">
        <v>5.333333333333333</v>
      </c>
      <c r="L56" s="69">
        <v>7</v>
      </c>
      <c r="M56" s="69">
        <v>11</v>
      </c>
      <c r="N56" s="69">
        <v>11</v>
      </c>
      <c r="O56" s="69">
        <v>3</v>
      </c>
      <c r="P56" s="69">
        <v>6</v>
      </c>
      <c r="Q56" s="69">
        <v>7</v>
      </c>
      <c r="R56" s="69">
        <v>2</v>
      </c>
      <c r="S56" s="69">
        <v>0</v>
      </c>
      <c r="T56" s="69">
        <v>0</v>
      </c>
      <c r="U56" s="69">
        <v>18.559999999999999</v>
      </c>
      <c r="V56" s="69">
        <v>11.81</v>
      </c>
      <c r="W56" s="69">
        <v>10.119999999999999</v>
      </c>
      <c r="X56" s="69">
        <v>5.0599999999999996</v>
      </c>
      <c r="Y56" s="69">
        <v>-7.6</v>
      </c>
      <c r="Z56" s="69">
        <v>2.44</v>
      </c>
    </row>
    <row r="57" spans="1:26" ht="17" x14ac:dyDescent="0.2">
      <c r="A57" s="13" t="s">
        <v>469</v>
      </c>
      <c r="B57" s="69">
        <v>3</v>
      </c>
      <c r="C57" s="69">
        <v>0</v>
      </c>
      <c r="D57" s="69">
        <v>0</v>
      </c>
      <c r="E57" s="69">
        <v>0</v>
      </c>
      <c r="F57" s="69">
        <v>0</v>
      </c>
      <c r="G57" s="69">
        <v>1</v>
      </c>
      <c r="H57" s="69">
        <v>0</v>
      </c>
      <c r="I57" s="69">
        <v>0</v>
      </c>
      <c r="J57" s="69">
        <v>0</v>
      </c>
      <c r="K57" s="71">
        <v>5.666666666666667</v>
      </c>
      <c r="L57" s="69">
        <v>9</v>
      </c>
      <c r="M57" s="69">
        <v>10</v>
      </c>
      <c r="N57" s="69">
        <v>8</v>
      </c>
      <c r="O57" s="69">
        <v>1</v>
      </c>
      <c r="P57" s="69">
        <v>5</v>
      </c>
      <c r="Q57" s="69">
        <v>2</v>
      </c>
      <c r="R57" s="69">
        <v>0</v>
      </c>
      <c r="S57" s="69">
        <v>0</v>
      </c>
      <c r="T57" s="69">
        <v>0</v>
      </c>
      <c r="U57" s="69">
        <v>12.71</v>
      </c>
      <c r="V57" s="69">
        <v>3.18</v>
      </c>
      <c r="W57" s="69">
        <v>7.94</v>
      </c>
      <c r="X57" s="69">
        <v>1.59</v>
      </c>
      <c r="Y57" s="69">
        <v>-5</v>
      </c>
      <c r="Z57" s="69">
        <v>2.4700000000000002</v>
      </c>
    </row>
    <row r="58" spans="1:26" ht="17" x14ac:dyDescent="0.2">
      <c r="A58" s="13" t="s">
        <v>737</v>
      </c>
      <c r="B58" s="69">
        <v>1</v>
      </c>
      <c r="C58" s="69">
        <v>1</v>
      </c>
      <c r="D58" s="69">
        <v>0</v>
      </c>
      <c r="E58" s="69">
        <v>0</v>
      </c>
      <c r="F58" s="69">
        <v>0</v>
      </c>
      <c r="G58" s="69">
        <v>0</v>
      </c>
      <c r="H58" s="69" t="s">
        <v>42</v>
      </c>
      <c r="I58" s="69">
        <v>0</v>
      </c>
      <c r="J58" s="69">
        <v>0</v>
      </c>
      <c r="K58" s="71">
        <v>5.666666666666667</v>
      </c>
      <c r="L58" s="69">
        <v>9</v>
      </c>
      <c r="M58" s="69">
        <v>4</v>
      </c>
      <c r="N58" s="69">
        <v>4</v>
      </c>
      <c r="O58" s="69">
        <v>2</v>
      </c>
      <c r="P58" s="69">
        <v>3</v>
      </c>
      <c r="Q58" s="69">
        <v>2</v>
      </c>
      <c r="R58" s="69">
        <v>0</v>
      </c>
      <c r="S58" s="69">
        <v>1</v>
      </c>
      <c r="T58" s="69">
        <v>0</v>
      </c>
      <c r="U58" s="69">
        <v>6.35</v>
      </c>
      <c r="V58" s="69">
        <v>3.18</v>
      </c>
      <c r="W58" s="69">
        <v>4.76</v>
      </c>
      <c r="X58" s="69">
        <v>3.18</v>
      </c>
      <c r="Y58" s="69">
        <v>-1</v>
      </c>
      <c r="Z58" s="69">
        <v>2.12</v>
      </c>
    </row>
    <row r="59" spans="1:26" ht="17" x14ac:dyDescent="0.2">
      <c r="A59" s="13" t="s">
        <v>109</v>
      </c>
      <c r="B59" s="69">
        <v>4</v>
      </c>
      <c r="C59" s="69">
        <v>0</v>
      </c>
      <c r="D59" s="69">
        <v>0</v>
      </c>
      <c r="E59" s="69">
        <v>3</v>
      </c>
      <c r="F59" s="69">
        <v>0</v>
      </c>
      <c r="G59" s="69">
        <v>0</v>
      </c>
      <c r="H59" s="69" t="s">
        <v>42</v>
      </c>
      <c r="I59" s="69">
        <v>1</v>
      </c>
      <c r="J59" s="69">
        <v>0</v>
      </c>
      <c r="K59" s="71" t="s">
        <v>490</v>
      </c>
      <c r="L59" s="69">
        <v>2</v>
      </c>
      <c r="M59" s="69">
        <v>0</v>
      </c>
      <c r="N59" s="69">
        <v>0</v>
      </c>
      <c r="O59" s="69">
        <v>0</v>
      </c>
      <c r="P59" s="69">
        <v>0</v>
      </c>
      <c r="Q59" s="69">
        <v>4</v>
      </c>
      <c r="R59" s="69">
        <v>1</v>
      </c>
      <c r="S59" s="69">
        <v>0</v>
      </c>
      <c r="T59" s="69">
        <v>0</v>
      </c>
      <c r="U59" s="69">
        <v>0</v>
      </c>
      <c r="V59" s="69">
        <v>6</v>
      </c>
      <c r="W59" s="69">
        <v>0</v>
      </c>
      <c r="X59" s="69">
        <v>0</v>
      </c>
      <c r="Y59" s="69">
        <v>3.4</v>
      </c>
      <c r="Z59" s="69">
        <v>0.33</v>
      </c>
    </row>
    <row r="60" spans="1:26" ht="17" x14ac:dyDescent="0.2">
      <c r="A60" s="13" t="s">
        <v>126</v>
      </c>
      <c r="B60" s="69">
        <v>7</v>
      </c>
      <c r="C60" s="69">
        <v>0</v>
      </c>
      <c r="D60" s="69">
        <v>0</v>
      </c>
      <c r="E60" s="69">
        <v>0</v>
      </c>
      <c r="F60" s="69">
        <v>0</v>
      </c>
      <c r="G60" s="69">
        <v>0</v>
      </c>
      <c r="H60" s="69" t="s">
        <v>42</v>
      </c>
      <c r="I60" s="69">
        <v>0</v>
      </c>
      <c r="J60" s="69">
        <v>0</v>
      </c>
      <c r="K60" s="71" t="s">
        <v>490</v>
      </c>
      <c r="L60" s="69">
        <v>10</v>
      </c>
      <c r="M60" s="69">
        <v>4</v>
      </c>
      <c r="N60" s="69">
        <v>4</v>
      </c>
      <c r="O60" s="69">
        <v>1</v>
      </c>
      <c r="P60" s="69">
        <v>2</v>
      </c>
      <c r="Q60" s="69">
        <v>2</v>
      </c>
      <c r="R60" s="69">
        <v>0</v>
      </c>
      <c r="S60" s="69">
        <v>0</v>
      </c>
      <c r="T60" s="69">
        <v>0</v>
      </c>
      <c r="U60" s="69">
        <v>6</v>
      </c>
      <c r="V60" s="69">
        <v>3</v>
      </c>
      <c r="W60" s="69">
        <v>3</v>
      </c>
      <c r="X60" s="69">
        <v>1.5</v>
      </c>
      <c r="Y60" s="69">
        <v>-0.8</v>
      </c>
      <c r="Z60" s="69">
        <v>2</v>
      </c>
    </row>
    <row r="61" spans="1:26" ht="17" x14ac:dyDescent="0.2">
      <c r="A61" s="13" t="s">
        <v>511</v>
      </c>
      <c r="B61" s="69">
        <v>4</v>
      </c>
      <c r="C61" s="69">
        <v>0</v>
      </c>
      <c r="D61" s="69">
        <v>0</v>
      </c>
      <c r="E61" s="69">
        <v>4</v>
      </c>
      <c r="F61" s="69">
        <v>1</v>
      </c>
      <c r="G61" s="69">
        <v>0</v>
      </c>
      <c r="H61" s="69">
        <v>1</v>
      </c>
      <c r="I61" s="69">
        <v>2</v>
      </c>
      <c r="J61" s="69">
        <v>0</v>
      </c>
      <c r="K61" s="71" t="s">
        <v>490</v>
      </c>
      <c r="L61" s="69">
        <v>4</v>
      </c>
      <c r="M61" s="69">
        <v>0</v>
      </c>
      <c r="N61" s="69">
        <v>0</v>
      </c>
      <c r="O61" s="69">
        <v>0</v>
      </c>
      <c r="P61" s="69">
        <v>1</v>
      </c>
      <c r="Q61" s="69">
        <v>7</v>
      </c>
      <c r="R61" s="69">
        <v>0</v>
      </c>
      <c r="S61" s="69">
        <v>0</v>
      </c>
      <c r="T61" s="69">
        <v>0</v>
      </c>
      <c r="U61" s="69">
        <v>0</v>
      </c>
      <c r="V61" s="69">
        <v>10.5</v>
      </c>
      <c r="W61" s="69">
        <v>1.5</v>
      </c>
      <c r="X61" s="69">
        <v>0</v>
      </c>
      <c r="Y61" s="69">
        <v>4.7</v>
      </c>
      <c r="Z61" s="69">
        <v>0.83</v>
      </c>
    </row>
    <row r="62" spans="1:26" ht="17" x14ac:dyDescent="0.2">
      <c r="A62" s="13" t="s">
        <v>491</v>
      </c>
      <c r="B62" s="69">
        <v>6</v>
      </c>
      <c r="C62" s="69">
        <v>0</v>
      </c>
      <c r="D62" s="69">
        <v>0</v>
      </c>
      <c r="E62" s="69">
        <v>2</v>
      </c>
      <c r="F62" s="69">
        <v>0</v>
      </c>
      <c r="G62" s="69">
        <v>0</v>
      </c>
      <c r="H62" s="69" t="s">
        <v>42</v>
      </c>
      <c r="I62" s="69">
        <v>0</v>
      </c>
      <c r="J62" s="69">
        <v>0</v>
      </c>
      <c r="K62" s="71" t="s">
        <v>490</v>
      </c>
      <c r="L62" s="69">
        <v>9</v>
      </c>
      <c r="M62" s="69">
        <v>5</v>
      </c>
      <c r="N62" s="69">
        <v>3</v>
      </c>
      <c r="O62" s="69">
        <v>0</v>
      </c>
      <c r="P62" s="69">
        <v>3</v>
      </c>
      <c r="Q62" s="69">
        <v>6</v>
      </c>
      <c r="R62" s="69">
        <v>0</v>
      </c>
      <c r="S62" s="69">
        <v>0</v>
      </c>
      <c r="T62" s="69">
        <v>1</v>
      </c>
      <c r="U62" s="69">
        <v>4.5</v>
      </c>
      <c r="V62" s="69">
        <v>9</v>
      </c>
      <c r="W62" s="69">
        <v>4.5</v>
      </c>
      <c r="X62" s="69">
        <v>0</v>
      </c>
      <c r="Y62" s="69">
        <v>0.6</v>
      </c>
      <c r="Z62" s="69">
        <v>2</v>
      </c>
    </row>
    <row r="63" spans="1:26" ht="17" x14ac:dyDescent="0.2">
      <c r="A63" s="13" t="s">
        <v>695</v>
      </c>
      <c r="B63" s="69">
        <v>4</v>
      </c>
      <c r="C63" s="69">
        <v>0</v>
      </c>
      <c r="D63" s="69">
        <v>0</v>
      </c>
      <c r="E63" s="69">
        <v>1</v>
      </c>
      <c r="F63" s="69">
        <v>0</v>
      </c>
      <c r="G63" s="69">
        <v>0</v>
      </c>
      <c r="H63" s="69" t="s">
        <v>42</v>
      </c>
      <c r="I63" s="69">
        <v>0</v>
      </c>
      <c r="J63" s="69">
        <v>0</v>
      </c>
      <c r="K63" s="71">
        <v>6.333333333333333</v>
      </c>
      <c r="L63" s="69">
        <v>8</v>
      </c>
      <c r="M63" s="69">
        <v>4</v>
      </c>
      <c r="N63" s="69">
        <v>4</v>
      </c>
      <c r="O63" s="69">
        <v>1</v>
      </c>
      <c r="P63" s="69">
        <v>2</v>
      </c>
      <c r="Q63" s="69">
        <v>6</v>
      </c>
      <c r="R63" s="69">
        <v>0</v>
      </c>
      <c r="S63" s="69">
        <v>0</v>
      </c>
      <c r="T63" s="69">
        <v>0</v>
      </c>
      <c r="U63" s="69">
        <v>5.68</v>
      </c>
      <c r="V63" s="69">
        <v>8.5299999999999994</v>
      </c>
      <c r="W63" s="69">
        <v>2.84</v>
      </c>
      <c r="X63" s="69">
        <v>1.42</v>
      </c>
      <c r="Y63" s="69">
        <v>-0.2</v>
      </c>
      <c r="Z63" s="69">
        <v>1.58</v>
      </c>
    </row>
    <row r="64" spans="1:26" ht="17" x14ac:dyDescent="0.2">
      <c r="A64" s="68" t="s">
        <v>27</v>
      </c>
      <c r="B64" s="68" t="s">
        <v>28</v>
      </c>
      <c r="C64" s="68" t="s">
        <v>29</v>
      </c>
      <c r="D64" s="68" t="s">
        <v>43</v>
      </c>
      <c r="E64" s="68" t="s">
        <v>44</v>
      </c>
      <c r="F64" s="68" t="s">
        <v>45</v>
      </c>
      <c r="G64" s="68" t="s">
        <v>46</v>
      </c>
      <c r="H64" s="68" t="s">
        <v>47</v>
      </c>
      <c r="I64" s="68" t="s">
        <v>48</v>
      </c>
      <c r="J64" s="68" t="s">
        <v>49</v>
      </c>
      <c r="K64" s="75" t="s">
        <v>26</v>
      </c>
      <c r="L64" s="68" t="s">
        <v>24</v>
      </c>
      <c r="M64" s="68" t="s">
        <v>50</v>
      </c>
      <c r="N64" s="68" t="s">
        <v>51</v>
      </c>
      <c r="O64" s="68" t="s">
        <v>1</v>
      </c>
      <c r="P64" s="68" t="s">
        <v>31</v>
      </c>
      <c r="Q64" s="68" t="s">
        <v>34</v>
      </c>
      <c r="R64" s="68" t="s">
        <v>33</v>
      </c>
      <c r="S64" s="68" t="s">
        <v>52</v>
      </c>
      <c r="T64" s="68" t="s">
        <v>53</v>
      </c>
      <c r="U64" s="68" t="s">
        <v>4</v>
      </c>
      <c r="V64" s="68" t="s">
        <v>54</v>
      </c>
      <c r="W64" s="68" t="s">
        <v>55</v>
      </c>
      <c r="X64" s="68" t="s">
        <v>56</v>
      </c>
      <c r="Y64" s="68" t="s">
        <v>57</v>
      </c>
      <c r="Z64" s="68" t="s">
        <v>6</v>
      </c>
    </row>
    <row r="65" spans="1:26" ht="17" x14ac:dyDescent="0.2">
      <c r="A65" s="13" t="s">
        <v>148</v>
      </c>
      <c r="B65" s="69">
        <v>5</v>
      </c>
      <c r="C65" s="69">
        <v>0</v>
      </c>
      <c r="D65" s="69">
        <v>0</v>
      </c>
      <c r="E65" s="69">
        <v>2</v>
      </c>
      <c r="F65" s="69">
        <v>0</v>
      </c>
      <c r="G65" s="69">
        <v>0</v>
      </c>
      <c r="H65" s="69" t="s">
        <v>42</v>
      </c>
      <c r="I65" s="69">
        <v>1</v>
      </c>
      <c r="J65" s="69">
        <v>0</v>
      </c>
      <c r="K65" s="71">
        <v>6.333333333333333</v>
      </c>
      <c r="L65" s="69">
        <v>6</v>
      </c>
      <c r="M65" s="69">
        <v>2</v>
      </c>
      <c r="N65" s="69">
        <v>2</v>
      </c>
      <c r="O65" s="69">
        <v>1</v>
      </c>
      <c r="P65" s="69">
        <v>0</v>
      </c>
      <c r="Q65" s="69">
        <v>2</v>
      </c>
      <c r="R65" s="69">
        <v>0</v>
      </c>
      <c r="S65" s="69">
        <v>0</v>
      </c>
      <c r="T65" s="69">
        <v>0</v>
      </c>
      <c r="U65" s="69">
        <v>2.84</v>
      </c>
      <c r="V65" s="69">
        <v>2.84</v>
      </c>
      <c r="W65" s="69">
        <v>0</v>
      </c>
      <c r="X65" s="69">
        <v>1.42</v>
      </c>
      <c r="Y65" s="69">
        <v>1.4</v>
      </c>
      <c r="Z65" s="69">
        <v>0.95</v>
      </c>
    </row>
    <row r="66" spans="1:26" ht="17" x14ac:dyDescent="0.2">
      <c r="A66" s="13" t="s">
        <v>108</v>
      </c>
      <c r="B66" s="69">
        <v>6</v>
      </c>
      <c r="C66" s="69">
        <v>0</v>
      </c>
      <c r="D66" s="69">
        <v>0</v>
      </c>
      <c r="E66" s="69">
        <v>3</v>
      </c>
      <c r="F66" s="69">
        <v>1</v>
      </c>
      <c r="G66" s="69">
        <v>0</v>
      </c>
      <c r="H66" s="69">
        <v>1</v>
      </c>
      <c r="I66" s="69">
        <v>0</v>
      </c>
      <c r="J66" s="69">
        <v>0</v>
      </c>
      <c r="K66" s="71">
        <v>6.333333333333333</v>
      </c>
      <c r="L66" s="69">
        <v>5</v>
      </c>
      <c r="M66" s="69">
        <v>4</v>
      </c>
      <c r="N66" s="69">
        <v>4</v>
      </c>
      <c r="O66" s="69">
        <v>0</v>
      </c>
      <c r="P66" s="69">
        <v>2</v>
      </c>
      <c r="Q66" s="69">
        <v>5</v>
      </c>
      <c r="R66" s="69">
        <v>0</v>
      </c>
      <c r="S66" s="69">
        <v>0</v>
      </c>
      <c r="T66" s="69">
        <v>0</v>
      </c>
      <c r="U66" s="69">
        <v>5.68</v>
      </c>
      <c r="V66" s="69">
        <v>7.11</v>
      </c>
      <c r="W66" s="69">
        <v>2.84</v>
      </c>
      <c r="X66" s="69">
        <v>0</v>
      </c>
      <c r="Y66" s="69">
        <v>0.7</v>
      </c>
      <c r="Z66" s="69">
        <v>1.1100000000000001</v>
      </c>
    </row>
    <row r="67" spans="1:26" ht="17" x14ac:dyDescent="0.2">
      <c r="A67" s="13" t="s">
        <v>449</v>
      </c>
      <c r="B67" s="69">
        <v>4</v>
      </c>
      <c r="C67" s="69">
        <v>0</v>
      </c>
      <c r="D67" s="69">
        <v>0</v>
      </c>
      <c r="E67" s="69">
        <v>0</v>
      </c>
      <c r="F67" s="69">
        <v>0</v>
      </c>
      <c r="G67" s="69">
        <v>0</v>
      </c>
      <c r="H67" s="69" t="s">
        <v>42</v>
      </c>
      <c r="I67" s="69">
        <v>0</v>
      </c>
      <c r="J67" s="69">
        <v>0</v>
      </c>
      <c r="K67" s="71">
        <v>6.666666666666667</v>
      </c>
      <c r="L67" s="69">
        <v>5</v>
      </c>
      <c r="M67" s="69">
        <v>3</v>
      </c>
      <c r="N67" s="69">
        <v>2</v>
      </c>
      <c r="O67" s="69">
        <v>0</v>
      </c>
      <c r="P67" s="69">
        <v>6</v>
      </c>
      <c r="Q67" s="69">
        <v>7</v>
      </c>
      <c r="R67" s="69">
        <v>0</v>
      </c>
      <c r="S67" s="69">
        <v>0</v>
      </c>
      <c r="T67" s="69">
        <v>1</v>
      </c>
      <c r="U67" s="69">
        <v>2.7</v>
      </c>
      <c r="V67" s="69">
        <v>9.4499999999999993</v>
      </c>
      <c r="W67" s="69">
        <v>8.1</v>
      </c>
      <c r="X67" s="69">
        <v>0</v>
      </c>
      <c r="Y67" s="69">
        <v>2</v>
      </c>
      <c r="Z67" s="69">
        <v>1.65</v>
      </c>
    </row>
    <row r="68" spans="1:26" ht="17" x14ac:dyDescent="0.2">
      <c r="A68" s="13" t="s">
        <v>659</v>
      </c>
      <c r="B68" s="69">
        <v>4</v>
      </c>
      <c r="C68" s="69">
        <v>0</v>
      </c>
      <c r="D68" s="69">
        <v>0</v>
      </c>
      <c r="E68" s="69">
        <v>1</v>
      </c>
      <c r="F68" s="69">
        <v>0</v>
      </c>
      <c r="G68" s="69">
        <v>0</v>
      </c>
      <c r="H68" s="69" t="s">
        <v>42</v>
      </c>
      <c r="I68" s="69">
        <v>0</v>
      </c>
      <c r="J68" s="69">
        <v>0</v>
      </c>
      <c r="K68" s="71">
        <v>6.666666666666667</v>
      </c>
      <c r="L68" s="69">
        <v>7</v>
      </c>
      <c r="M68" s="69">
        <v>2</v>
      </c>
      <c r="N68" s="69">
        <v>2</v>
      </c>
      <c r="O68" s="69">
        <v>0</v>
      </c>
      <c r="P68" s="69">
        <v>2</v>
      </c>
      <c r="Q68" s="69">
        <v>3</v>
      </c>
      <c r="R68" s="69">
        <v>1</v>
      </c>
      <c r="S68" s="69">
        <v>0</v>
      </c>
      <c r="T68" s="69">
        <v>0</v>
      </c>
      <c r="U68" s="69">
        <v>2.7</v>
      </c>
      <c r="V68" s="69">
        <v>4.05</v>
      </c>
      <c r="W68" s="69">
        <v>2.7</v>
      </c>
      <c r="X68" s="69">
        <v>0</v>
      </c>
      <c r="Y68" s="69">
        <v>1.6</v>
      </c>
      <c r="Z68" s="69">
        <v>1.35</v>
      </c>
    </row>
    <row r="69" spans="1:26" ht="17" x14ac:dyDescent="0.2">
      <c r="A69" s="13" t="s">
        <v>117</v>
      </c>
      <c r="B69" s="69">
        <v>4</v>
      </c>
      <c r="C69" s="69">
        <v>0</v>
      </c>
      <c r="D69" s="69">
        <v>0</v>
      </c>
      <c r="E69" s="69">
        <v>2</v>
      </c>
      <c r="F69" s="69">
        <v>0</v>
      </c>
      <c r="G69" s="69">
        <v>0</v>
      </c>
      <c r="H69" s="69" t="s">
        <v>42</v>
      </c>
      <c r="I69" s="69">
        <v>1</v>
      </c>
      <c r="J69" s="69">
        <v>0</v>
      </c>
      <c r="K69" s="71">
        <v>6.666666666666667</v>
      </c>
      <c r="L69" s="69">
        <v>7</v>
      </c>
      <c r="M69" s="69">
        <v>4</v>
      </c>
      <c r="N69" s="69">
        <v>4</v>
      </c>
      <c r="O69" s="69">
        <v>1</v>
      </c>
      <c r="P69" s="69">
        <v>0</v>
      </c>
      <c r="Q69" s="69">
        <v>5</v>
      </c>
      <c r="R69" s="69">
        <v>0</v>
      </c>
      <c r="S69" s="69">
        <v>0</v>
      </c>
      <c r="T69" s="69">
        <v>0</v>
      </c>
      <c r="U69" s="69">
        <v>5.4</v>
      </c>
      <c r="V69" s="69">
        <v>6.75</v>
      </c>
      <c r="W69" s="69">
        <v>0</v>
      </c>
      <c r="X69" s="69">
        <v>1.35</v>
      </c>
      <c r="Y69" s="69">
        <v>-0.2</v>
      </c>
      <c r="Z69" s="69">
        <v>1.05</v>
      </c>
    </row>
    <row r="70" spans="1:26" ht="17" x14ac:dyDescent="0.2">
      <c r="A70" s="13" t="s">
        <v>602</v>
      </c>
      <c r="B70" s="69">
        <v>4</v>
      </c>
      <c r="C70" s="69">
        <v>0</v>
      </c>
      <c r="D70" s="69">
        <v>0</v>
      </c>
      <c r="E70" s="69">
        <v>3</v>
      </c>
      <c r="F70" s="69">
        <v>0</v>
      </c>
      <c r="G70" s="69">
        <v>0</v>
      </c>
      <c r="H70" s="69" t="s">
        <v>42</v>
      </c>
      <c r="I70" s="69">
        <v>2</v>
      </c>
      <c r="J70" s="69">
        <v>0</v>
      </c>
      <c r="K70" s="71">
        <v>6.666666666666667</v>
      </c>
      <c r="L70" s="69">
        <v>8</v>
      </c>
      <c r="M70" s="69">
        <v>3</v>
      </c>
      <c r="N70" s="69">
        <v>3</v>
      </c>
      <c r="O70" s="69">
        <v>1</v>
      </c>
      <c r="P70" s="69">
        <v>0</v>
      </c>
      <c r="Q70" s="69">
        <v>2</v>
      </c>
      <c r="R70" s="69">
        <v>0</v>
      </c>
      <c r="S70" s="69">
        <v>0</v>
      </c>
      <c r="T70" s="69">
        <v>0</v>
      </c>
      <c r="U70" s="69">
        <v>4.05</v>
      </c>
      <c r="V70" s="69">
        <v>2.7</v>
      </c>
      <c r="W70" s="69">
        <v>0</v>
      </c>
      <c r="X70" s="69">
        <v>1.35</v>
      </c>
      <c r="Y70" s="69">
        <v>0.5</v>
      </c>
      <c r="Z70" s="69">
        <v>1.2</v>
      </c>
    </row>
    <row r="71" spans="1:26" ht="17" x14ac:dyDescent="0.2">
      <c r="A71" s="13" t="s">
        <v>425</v>
      </c>
      <c r="B71" s="69">
        <v>6</v>
      </c>
      <c r="C71" s="69">
        <v>0</v>
      </c>
      <c r="D71" s="69">
        <v>0</v>
      </c>
      <c r="E71" s="69">
        <v>1</v>
      </c>
      <c r="F71" s="69">
        <v>0</v>
      </c>
      <c r="G71" s="69">
        <v>0</v>
      </c>
      <c r="H71" s="69" t="s">
        <v>42</v>
      </c>
      <c r="I71" s="69">
        <v>1</v>
      </c>
      <c r="J71" s="69">
        <v>0</v>
      </c>
      <c r="K71" s="71">
        <v>6.666666666666667</v>
      </c>
      <c r="L71" s="69">
        <v>5</v>
      </c>
      <c r="M71" s="69">
        <v>3</v>
      </c>
      <c r="N71" s="69">
        <v>3</v>
      </c>
      <c r="O71" s="69">
        <v>0</v>
      </c>
      <c r="P71" s="69">
        <v>6</v>
      </c>
      <c r="Q71" s="69">
        <v>3</v>
      </c>
      <c r="R71" s="69">
        <v>0</v>
      </c>
      <c r="S71" s="69">
        <v>0</v>
      </c>
      <c r="T71" s="69">
        <v>0</v>
      </c>
      <c r="U71" s="69">
        <v>4.05</v>
      </c>
      <c r="V71" s="69">
        <v>4.05</v>
      </c>
      <c r="W71" s="69">
        <v>8.1</v>
      </c>
      <c r="X71" s="69">
        <v>0</v>
      </c>
      <c r="Y71" s="69">
        <v>0.6</v>
      </c>
      <c r="Z71" s="69">
        <v>1.65</v>
      </c>
    </row>
    <row r="72" spans="1:26" ht="17" x14ac:dyDescent="0.2">
      <c r="A72" s="13" t="s">
        <v>624</v>
      </c>
      <c r="B72" s="69">
        <v>6</v>
      </c>
      <c r="C72" s="69">
        <v>0</v>
      </c>
      <c r="D72" s="69">
        <v>0</v>
      </c>
      <c r="E72" s="69">
        <v>1</v>
      </c>
      <c r="F72" s="69">
        <v>0</v>
      </c>
      <c r="G72" s="69">
        <v>0</v>
      </c>
      <c r="H72" s="69" t="s">
        <v>42</v>
      </c>
      <c r="I72" s="69">
        <v>0</v>
      </c>
      <c r="J72" s="69">
        <v>0</v>
      </c>
      <c r="K72" s="71">
        <v>6.666666666666667</v>
      </c>
      <c r="L72" s="69">
        <v>10</v>
      </c>
      <c r="M72" s="69">
        <v>5</v>
      </c>
      <c r="N72" s="69">
        <v>5</v>
      </c>
      <c r="O72" s="69">
        <v>1</v>
      </c>
      <c r="P72" s="69">
        <v>3</v>
      </c>
      <c r="Q72" s="69">
        <v>8</v>
      </c>
      <c r="R72" s="69">
        <v>0</v>
      </c>
      <c r="S72" s="69">
        <v>1</v>
      </c>
      <c r="T72" s="69">
        <v>2</v>
      </c>
      <c r="U72" s="69">
        <v>6.75</v>
      </c>
      <c r="V72" s="69">
        <v>10.8</v>
      </c>
      <c r="W72" s="69">
        <v>4.05</v>
      </c>
      <c r="X72" s="69">
        <v>1.35</v>
      </c>
      <c r="Y72" s="69">
        <v>-0.9</v>
      </c>
      <c r="Z72" s="69">
        <v>1.95</v>
      </c>
    </row>
    <row r="73" spans="1:26" ht="17" x14ac:dyDescent="0.2">
      <c r="A73" s="13" t="s">
        <v>478</v>
      </c>
      <c r="B73" s="69">
        <v>6</v>
      </c>
      <c r="C73" s="69">
        <v>0</v>
      </c>
      <c r="D73" s="69">
        <v>0</v>
      </c>
      <c r="E73" s="69">
        <v>4</v>
      </c>
      <c r="F73" s="69">
        <v>0</v>
      </c>
      <c r="G73" s="69">
        <v>1</v>
      </c>
      <c r="H73" s="69">
        <v>0</v>
      </c>
      <c r="I73" s="69">
        <v>2</v>
      </c>
      <c r="J73" s="69">
        <v>0</v>
      </c>
      <c r="K73" s="71" t="s">
        <v>497</v>
      </c>
      <c r="L73" s="69">
        <v>11</v>
      </c>
      <c r="M73" s="69">
        <v>3</v>
      </c>
      <c r="N73" s="69">
        <v>3</v>
      </c>
      <c r="O73" s="69">
        <v>0</v>
      </c>
      <c r="P73" s="69">
        <v>1</v>
      </c>
      <c r="Q73" s="69">
        <v>5</v>
      </c>
      <c r="R73" s="69">
        <v>2</v>
      </c>
      <c r="S73" s="69">
        <v>0</v>
      </c>
      <c r="T73" s="69">
        <v>0</v>
      </c>
      <c r="U73" s="69">
        <v>3.86</v>
      </c>
      <c r="V73" s="69">
        <v>6.43</v>
      </c>
      <c r="W73" s="69">
        <v>1.29</v>
      </c>
      <c r="X73" s="69">
        <v>0</v>
      </c>
      <c r="Y73" s="69">
        <v>1</v>
      </c>
      <c r="Z73" s="69">
        <v>1.71</v>
      </c>
    </row>
    <row r="74" spans="1:26" ht="17" x14ac:dyDescent="0.2">
      <c r="A74" s="13" t="s">
        <v>81</v>
      </c>
      <c r="B74" s="69">
        <v>5</v>
      </c>
      <c r="C74" s="69">
        <v>0</v>
      </c>
      <c r="D74" s="69">
        <v>0</v>
      </c>
      <c r="E74" s="69">
        <v>3</v>
      </c>
      <c r="F74" s="69">
        <v>0</v>
      </c>
      <c r="G74" s="69">
        <v>0</v>
      </c>
      <c r="H74" s="69" t="s">
        <v>42</v>
      </c>
      <c r="I74" s="69">
        <v>1</v>
      </c>
      <c r="J74" s="69">
        <v>0</v>
      </c>
      <c r="K74" s="71" t="s">
        <v>497</v>
      </c>
      <c r="L74" s="69">
        <v>8</v>
      </c>
      <c r="M74" s="69">
        <v>9</v>
      </c>
      <c r="N74" s="69">
        <v>9</v>
      </c>
      <c r="O74" s="69">
        <v>4</v>
      </c>
      <c r="P74" s="69">
        <v>5</v>
      </c>
      <c r="Q74" s="69">
        <v>2</v>
      </c>
      <c r="R74" s="69">
        <v>0</v>
      </c>
      <c r="S74" s="69">
        <v>0</v>
      </c>
      <c r="T74" s="69">
        <v>2</v>
      </c>
      <c r="U74" s="69">
        <v>11.57</v>
      </c>
      <c r="V74" s="69">
        <v>2.57</v>
      </c>
      <c r="W74" s="69">
        <v>6.43</v>
      </c>
      <c r="X74" s="69">
        <v>5.14</v>
      </c>
      <c r="Y74" s="69">
        <v>-5.3</v>
      </c>
      <c r="Z74" s="69">
        <v>1.86</v>
      </c>
    </row>
    <row r="75" spans="1:26" ht="17" x14ac:dyDescent="0.2">
      <c r="A75" s="13" t="s">
        <v>153</v>
      </c>
      <c r="B75" s="69">
        <v>1</v>
      </c>
      <c r="C75" s="69">
        <v>1</v>
      </c>
      <c r="D75" s="69">
        <v>0</v>
      </c>
      <c r="E75" s="69">
        <v>0</v>
      </c>
      <c r="F75" s="69">
        <v>0</v>
      </c>
      <c r="G75" s="69">
        <v>1</v>
      </c>
      <c r="H75" s="69">
        <v>0</v>
      </c>
      <c r="I75" s="69">
        <v>0</v>
      </c>
      <c r="J75" s="69">
        <v>0</v>
      </c>
      <c r="K75" s="71" t="s">
        <v>497</v>
      </c>
      <c r="L75" s="69">
        <v>4</v>
      </c>
      <c r="M75" s="69">
        <v>2</v>
      </c>
      <c r="N75" s="69">
        <v>2</v>
      </c>
      <c r="O75" s="69">
        <v>0</v>
      </c>
      <c r="P75" s="69">
        <v>5</v>
      </c>
      <c r="Q75" s="69">
        <v>2</v>
      </c>
      <c r="R75" s="69">
        <v>0</v>
      </c>
      <c r="S75" s="69">
        <v>0</v>
      </c>
      <c r="T75" s="69">
        <v>0</v>
      </c>
      <c r="U75" s="69">
        <v>2.57</v>
      </c>
      <c r="V75" s="69">
        <v>2.57</v>
      </c>
      <c r="W75" s="69">
        <v>6.43</v>
      </c>
      <c r="X75" s="69">
        <v>0</v>
      </c>
      <c r="Y75" s="69">
        <v>1.7</v>
      </c>
      <c r="Z75" s="69">
        <v>1.29</v>
      </c>
    </row>
    <row r="76" spans="1:26" ht="17" x14ac:dyDescent="0.2">
      <c r="A76" s="13" t="s">
        <v>758</v>
      </c>
      <c r="B76" s="69">
        <v>6</v>
      </c>
      <c r="C76" s="69">
        <v>0</v>
      </c>
      <c r="D76" s="69">
        <v>0</v>
      </c>
      <c r="E76" s="69">
        <v>3</v>
      </c>
      <c r="F76" s="69">
        <v>2</v>
      </c>
      <c r="G76" s="69">
        <v>1</v>
      </c>
      <c r="H76" s="69">
        <v>0.66700000000000004</v>
      </c>
      <c r="I76" s="69">
        <v>0</v>
      </c>
      <c r="J76" s="69">
        <v>0</v>
      </c>
      <c r="K76" s="71" t="s">
        <v>497</v>
      </c>
      <c r="L76" s="69">
        <v>4</v>
      </c>
      <c r="M76" s="69">
        <v>7</v>
      </c>
      <c r="N76" s="69">
        <v>7</v>
      </c>
      <c r="O76" s="69">
        <v>1</v>
      </c>
      <c r="P76" s="69">
        <v>7</v>
      </c>
      <c r="Q76" s="69">
        <v>8</v>
      </c>
      <c r="R76" s="69">
        <v>1</v>
      </c>
      <c r="S76" s="69">
        <v>0</v>
      </c>
      <c r="T76" s="69">
        <v>1</v>
      </c>
      <c r="U76" s="69">
        <v>9</v>
      </c>
      <c r="V76" s="69">
        <v>10.29</v>
      </c>
      <c r="W76" s="69">
        <v>9</v>
      </c>
      <c r="X76" s="69">
        <v>1.29</v>
      </c>
      <c r="Y76" s="69">
        <v>-0.7</v>
      </c>
      <c r="Z76" s="69">
        <v>1.57</v>
      </c>
    </row>
    <row r="77" spans="1:26" ht="17" x14ac:dyDescent="0.2">
      <c r="A77" s="13" t="s">
        <v>439</v>
      </c>
      <c r="B77" s="69">
        <v>5</v>
      </c>
      <c r="C77" s="69">
        <v>0</v>
      </c>
      <c r="D77" s="69">
        <v>0</v>
      </c>
      <c r="E77" s="69">
        <v>2</v>
      </c>
      <c r="F77" s="69">
        <v>0</v>
      </c>
      <c r="G77" s="69">
        <v>0</v>
      </c>
      <c r="H77" s="69" t="s">
        <v>42</v>
      </c>
      <c r="I77" s="69">
        <v>0</v>
      </c>
      <c r="J77" s="69">
        <v>0</v>
      </c>
      <c r="K77" s="71" t="s">
        <v>497</v>
      </c>
      <c r="L77" s="69">
        <v>6</v>
      </c>
      <c r="M77" s="69">
        <v>5</v>
      </c>
      <c r="N77" s="69">
        <v>5</v>
      </c>
      <c r="O77" s="69">
        <v>2</v>
      </c>
      <c r="P77" s="69">
        <v>5</v>
      </c>
      <c r="Q77" s="69">
        <v>6</v>
      </c>
      <c r="R77" s="69">
        <v>0</v>
      </c>
      <c r="S77" s="69">
        <v>0</v>
      </c>
      <c r="T77" s="69">
        <v>0</v>
      </c>
      <c r="U77" s="69">
        <v>6.43</v>
      </c>
      <c r="V77" s="69">
        <v>7.71</v>
      </c>
      <c r="W77" s="69">
        <v>6.43</v>
      </c>
      <c r="X77" s="69">
        <v>2.57</v>
      </c>
      <c r="Y77" s="69">
        <v>-0.9</v>
      </c>
      <c r="Z77" s="69">
        <v>1.57</v>
      </c>
    </row>
    <row r="78" spans="1:26" ht="17" x14ac:dyDescent="0.2">
      <c r="A78" s="13" t="s">
        <v>460</v>
      </c>
      <c r="B78" s="69">
        <v>8</v>
      </c>
      <c r="C78" s="69">
        <v>0</v>
      </c>
      <c r="D78" s="69">
        <v>0</v>
      </c>
      <c r="E78" s="69">
        <v>1</v>
      </c>
      <c r="F78" s="69">
        <v>0</v>
      </c>
      <c r="G78" s="69">
        <v>0</v>
      </c>
      <c r="H78" s="69" t="s">
        <v>42</v>
      </c>
      <c r="I78" s="69">
        <v>0</v>
      </c>
      <c r="J78" s="69">
        <v>0</v>
      </c>
      <c r="K78" s="71" t="s">
        <v>497</v>
      </c>
      <c r="L78" s="69">
        <v>9</v>
      </c>
      <c r="M78" s="69">
        <v>3</v>
      </c>
      <c r="N78" s="69">
        <v>2</v>
      </c>
      <c r="O78" s="69">
        <v>0</v>
      </c>
      <c r="P78" s="69">
        <v>4</v>
      </c>
      <c r="Q78" s="69">
        <v>10</v>
      </c>
      <c r="R78" s="69">
        <v>0</v>
      </c>
      <c r="S78" s="69">
        <v>0</v>
      </c>
      <c r="T78" s="69">
        <v>0</v>
      </c>
      <c r="U78" s="69">
        <v>2.57</v>
      </c>
      <c r="V78" s="69">
        <v>12.86</v>
      </c>
      <c r="W78" s="69">
        <v>5.14</v>
      </c>
      <c r="X78" s="69">
        <v>0</v>
      </c>
      <c r="Y78" s="69">
        <v>2.5</v>
      </c>
      <c r="Z78" s="69">
        <v>1.86</v>
      </c>
    </row>
    <row r="79" spans="1:26" ht="17" x14ac:dyDescent="0.2">
      <c r="A79" s="13" t="s">
        <v>106</v>
      </c>
      <c r="B79" s="69">
        <v>5</v>
      </c>
      <c r="C79" s="69">
        <v>0</v>
      </c>
      <c r="D79" s="69">
        <v>0</v>
      </c>
      <c r="E79" s="69">
        <v>2</v>
      </c>
      <c r="F79" s="69">
        <v>0</v>
      </c>
      <c r="G79" s="69">
        <v>1</v>
      </c>
      <c r="H79" s="69">
        <v>0</v>
      </c>
      <c r="I79" s="69">
        <v>0</v>
      </c>
      <c r="J79" s="69">
        <v>0</v>
      </c>
      <c r="K79" s="71" t="s">
        <v>497</v>
      </c>
      <c r="L79" s="69">
        <v>7</v>
      </c>
      <c r="M79" s="69">
        <v>5</v>
      </c>
      <c r="N79" s="69">
        <v>5</v>
      </c>
      <c r="O79" s="69">
        <v>2</v>
      </c>
      <c r="P79" s="69">
        <v>5</v>
      </c>
      <c r="Q79" s="69">
        <v>3</v>
      </c>
      <c r="R79" s="69">
        <v>0</v>
      </c>
      <c r="S79" s="69">
        <v>1</v>
      </c>
      <c r="T79" s="69">
        <v>0</v>
      </c>
      <c r="U79" s="69">
        <v>6.43</v>
      </c>
      <c r="V79" s="69">
        <v>3.86</v>
      </c>
      <c r="W79" s="69">
        <v>6.43</v>
      </c>
      <c r="X79" s="69">
        <v>2.57</v>
      </c>
      <c r="Y79" s="69">
        <v>-1.2</v>
      </c>
      <c r="Z79" s="69">
        <v>1.71</v>
      </c>
    </row>
    <row r="80" spans="1:26" ht="17" x14ac:dyDescent="0.2">
      <c r="A80" s="13" t="s">
        <v>745</v>
      </c>
      <c r="B80" s="69">
        <v>2</v>
      </c>
      <c r="C80" s="69">
        <v>0</v>
      </c>
      <c r="D80" s="69">
        <v>0</v>
      </c>
      <c r="E80" s="69">
        <v>0</v>
      </c>
      <c r="F80" s="69">
        <v>0</v>
      </c>
      <c r="G80" s="69">
        <v>0</v>
      </c>
      <c r="H80" s="69" t="s">
        <v>42</v>
      </c>
      <c r="I80" s="69">
        <v>0</v>
      </c>
      <c r="J80" s="69">
        <v>0</v>
      </c>
      <c r="K80" s="71" t="s">
        <v>497</v>
      </c>
      <c r="L80" s="69">
        <v>9</v>
      </c>
      <c r="M80" s="69">
        <v>3</v>
      </c>
      <c r="N80" s="69">
        <v>3</v>
      </c>
      <c r="O80" s="69">
        <v>0</v>
      </c>
      <c r="P80" s="69">
        <v>4</v>
      </c>
      <c r="Q80" s="69">
        <v>4</v>
      </c>
      <c r="R80" s="69">
        <v>0</v>
      </c>
      <c r="S80" s="69">
        <v>0</v>
      </c>
      <c r="T80" s="69">
        <v>0</v>
      </c>
      <c r="U80" s="69">
        <v>3.86</v>
      </c>
      <c r="V80" s="69">
        <v>5.14</v>
      </c>
      <c r="W80" s="69">
        <v>5.14</v>
      </c>
      <c r="X80" s="69">
        <v>0</v>
      </c>
      <c r="Y80" s="69">
        <v>0.9</v>
      </c>
      <c r="Z80" s="69">
        <v>1.86</v>
      </c>
    </row>
    <row r="81" spans="1:26" ht="17" x14ac:dyDescent="0.2">
      <c r="A81" s="13" t="s">
        <v>506</v>
      </c>
      <c r="B81" s="69">
        <v>6</v>
      </c>
      <c r="C81" s="69">
        <v>0</v>
      </c>
      <c r="D81" s="69">
        <v>0</v>
      </c>
      <c r="E81" s="69">
        <v>5</v>
      </c>
      <c r="F81" s="69">
        <v>1</v>
      </c>
      <c r="G81" s="69">
        <v>0</v>
      </c>
      <c r="H81" s="69">
        <v>1</v>
      </c>
      <c r="I81" s="69">
        <v>3</v>
      </c>
      <c r="J81" s="69">
        <v>0</v>
      </c>
      <c r="K81" s="71" t="s">
        <v>497</v>
      </c>
      <c r="L81" s="69">
        <v>6</v>
      </c>
      <c r="M81" s="69">
        <v>3</v>
      </c>
      <c r="N81" s="69">
        <v>3</v>
      </c>
      <c r="O81" s="69">
        <v>1</v>
      </c>
      <c r="P81" s="69">
        <v>1</v>
      </c>
      <c r="Q81" s="69">
        <v>7</v>
      </c>
      <c r="R81" s="69">
        <v>0</v>
      </c>
      <c r="S81" s="69">
        <v>0</v>
      </c>
      <c r="T81" s="69">
        <v>0</v>
      </c>
      <c r="U81" s="69">
        <v>3.86</v>
      </c>
      <c r="V81" s="69">
        <v>9</v>
      </c>
      <c r="W81" s="69">
        <v>1.29</v>
      </c>
      <c r="X81" s="69">
        <v>1.29</v>
      </c>
      <c r="Y81" s="69">
        <v>2.2000000000000002</v>
      </c>
      <c r="Z81" s="69">
        <v>1</v>
      </c>
    </row>
    <row r="82" spans="1:26" ht="17" x14ac:dyDescent="0.2">
      <c r="A82" s="13" t="s">
        <v>483</v>
      </c>
      <c r="B82" s="69">
        <v>5</v>
      </c>
      <c r="C82" s="69">
        <v>0</v>
      </c>
      <c r="D82" s="69">
        <v>0</v>
      </c>
      <c r="E82" s="69">
        <v>4</v>
      </c>
      <c r="F82" s="69">
        <v>0</v>
      </c>
      <c r="G82" s="69">
        <v>2</v>
      </c>
      <c r="H82" s="69">
        <v>0</v>
      </c>
      <c r="I82" s="69">
        <v>0</v>
      </c>
      <c r="J82" s="69">
        <v>0</v>
      </c>
      <c r="K82" s="71" t="s">
        <v>497</v>
      </c>
      <c r="L82" s="69">
        <v>7</v>
      </c>
      <c r="M82" s="69">
        <v>4</v>
      </c>
      <c r="N82" s="69">
        <v>4</v>
      </c>
      <c r="O82" s="69">
        <v>1</v>
      </c>
      <c r="P82" s="69">
        <v>2</v>
      </c>
      <c r="Q82" s="69">
        <v>3</v>
      </c>
      <c r="R82" s="69">
        <v>0</v>
      </c>
      <c r="S82" s="69">
        <v>0</v>
      </c>
      <c r="T82" s="69">
        <v>0</v>
      </c>
      <c r="U82" s="69">
        <v>5.14</v>
      </c>
      <c r="V82" s="69">
        <v>3.86</v>
      </c>
      <c r="W82" s="69">
        <v>2.57</v>
      </c>
      <c r="X82" s="69">
        <v>1.29</v>
      </c>
      <c r="Y82" s="69">
        <v>-0.2</v>
      </c>
      <c r="Z82" s="69">
        <v>1.29</v>
      </c>
    </row>
    <row r="83" spans="1:26" ht="17" x14ac:dyDescent="0.2">
      <c r="A83" s="13" t="s">
        <v>572</v>
      </c>
      <c r="B83" s="69">
        <v>4</v>
      </c>
      <c r="C83" s="69">
        <v>0</v>
      </c>
      <c r="D83" s="69">
        <v>0</v>
      </c>
      <c r="E83" s="69">
        <v>1</v>
      </c>
      <c r="F83" s="69">
        <v>0</v>
      </c>
      <c r="G83" s="69">
        <v>1</v>
      </c>
      <c r="H83" s="69">
        <v>0</v>
      </c>
      <c r="I83" s="69">
        <v>0</v>
      </c>
      <c r="J83" s="69">
        <v>0</v>
      </c>
      <c r="K83" s="71">
        <v>7.333333333333333</v>
      </c>
      <c r="L83" s="69">
        <v>12</v>
      </c>
      <c r="M83" s="69">
        <v>5</v>
      </c>
      <c r="N83" s="69">
        <v>5</v>
      </c>
      <c r="O83" s="69">
        <v>2</v>
      </c>
      <c r="P83" s="69">
        <v>2</v>
      </c>
      <c r="Q83" s="69">
        <v>1</v>
      </c>
      <c r="R83" s="69">
        <v>0</v>
      </c>
      <c r="S83" s="69">
        <v>0</v>
      </c>
      <c r="T83" s="69">
        <v>1</v>
      </c>
      <c r="U83" s="69">
        <v>6.14</v>
      </c>
      <c r="V83" s="69">
        <v>1.23</v>
      </c>
      <c r="W83" s="69">
        <v>2.4500000000000002</v>
      </c>
      <c r="X83" s="69">
        <v>2.4500000000000002</v>
      </c>
      <c r="Y83" s="69">
        <v>-1.2</v>
      </c>
      <c r="Z83" s="69">
        <v>1.91</v>
      </c>
    </row>
    <row r="84" spans="1:26" ht="17" x14ac:dyDescent="0.2">
      <c r="A84" s="13" t="s">
        <v>566</v>
      </c>
      <c r="B84" s="69">
        <v>2</v>
      </c>
      <c r="C84" s="69">
        <v>0</v>
      </c>
      <c r="D84" s="69">
        <v>0</v>
      </c>
      <c r="E84" s="69">
        <v>1</v>
      </c>
      <c r="F84" s="69">
        <v>1</v>
      </c>
      <c r="G84" s="69">
        <v>0</v>
      </c>
      <c r="H84" s="69">
        <v>1</v>
      </c>
      <c r="I84" s="69">
        <v>1</v>
      </c>
      <c r="J84" s="69">
        <v>0</v>
      </c>
      <c r="K84" s="71">
        <v>7.333333333333333</v>
      </c>
      <c r="L84" s="69">
        <v>7</v>
      </c>
      <c r="M84" s="69">
        <v>3</v>
      </c>
      <c r="N84" s="69">
        <v>3</v>
      </c>
      <c r="O84" s="69">
        <v>2</v>
      </c>
      <c r="P84" s="69">
        <v>2</v>
      </c>
      <c r="Q84" s="69">
        <v>4</v>
      </c>
      <c r="R84" s="69">
        <v>0</v>
      </c>
      <c r="S84" s="69">
        <v>0</v>
      </c>
      <c r="T84" s="69">
        <v>0</v>
      </c>
      <c r="U84" s="69">
        <v>3.68</v>
      </c>
      <c r="V84" s="69">
        <v>4.91</v>
      </c>
      <c r="W84" s="69">
        <v>2.4500000000000002</v>
      </c>
      <c r="X84" s="69">
        <v>2.4500000000000002</v>
      </c>
      <c r="Y84" s="69">
        <v>2.1</v>
      </c>
      <c r="Z84" s="69">
        <v>1.23</v>
      </c>
    </row>
    <row r="85" spans="1:26" ht="17" x14ac:dyDescent="0.2">
      <c r="A85" s="68" t="s">
        <v>27</v>
      </c>
      <c r="B85" s="68" t="s">
        <v>28</v>
      </c>
      <c r="C85" s="68" t="s">
        <v>29</v>
      </c>
      <c r="D85" s="68" t="s">
        <v>43</v>
      </c>
      <c r="E85" s="68" t="s">
        <v>44</v>
      </c>
      <c r="F85" s="68" t="s">
        <v>45</v>
      </c>
      <c r="G85" s="68" t="s">
        <v>46</v>
      </c>
      <c r="H85" s="68" t="s">
        <v>47</v>
      </c>
      <c r="I85" s="68" t="s">
        <v>48</v>
      </c>
      <c r="J85" s="68" t="s">
        <v>49</v>
      </c>
      <c r="K85" s="75" t="s">
        <v>26</v>
      </c>
      <c r="L85" s="68" t="s">
        <v>24</v>
      </c>
      <c r="M85" s="68" t="s">
        <v>50</v>
      </c>
      <c r="N85" s="68" t="s">
        <v>51</v>
      </c>
      <c r="O85" s="68" t="s">
        <v>1</v>
      </c>
      <c r="P85" s="68" t="s">
        <v>31</v>
      </c>
      <c r="Q85" s="68" t="s">
        <v>34</v>
      </c>
      <c r="R85" s="68" t="s">
        <v>33</v>
      </c>
      <c r="S85" s="68" t="s">
        <v>52</v>
      </c>
      <c r="T85" s="68" t="s">
        <v>53</v>
      </c>
      <c r="U85" s="68" t="s">
        <v>4</v>
      </c>
      <c r="V85" s="68" t="s">
        <v>54</v>
      </c>
      <c r="W85" s="68" t="s">
        <v>55</v>
      </c>
      <c r="X85" s="68" t="s">
        <v>56</v>
      </c>
      <c r="Y85" s="68" t="s">
        <v>57</v>
      </c>
      <c r="Z85" s="68" t="s">
        <v>6</v>
      </c>
    </row>
    <row r="86" spans="1:26" ht="17" x14ac:dyDescent="0.2">
      <c r="A86" s="13" t="s">
        <v>573</v>
      </c>
      <c r="B86" s="69">
        <v>6</v>
      </c>
      <c r="C86" s="69">
        <v>0</v>
      </c>
      <c r="D86" s="69">
        <v>0</v>
      </c>
      <c r="E86" s="69">
        <v>0</v>
      </c>
      <c r="F86" s="69">
        <v>0</v>
      </c>
      <c r="G86" s="69">
        <v>0</v>
      </c>
      <c r="H86" s="69" t="s">
        <v>42</v>
      </c>
      <c r="I86" s="69">
        <v>0</v>
      </c>
      <c r="J86" s="69">
        <v>0</v>
      </c>
      <c r="K86" s="71">
        <v>7.333333333333333</v>
      </c>
      <c r="L86" s="69">
        <v>5</v>
      </c>
      <c r="M86" s="69">
        <v>1</v>
      </c>
      <c r="N86" s="69">
        <v>1</v>
      </c>
      <c r="O86" s="69">
        <v>1</v>
      </c>
      <c r="P86" s="69">
        <v>1</v>
      </c>
      <c r="Q86" s="69">
        <v>3</v>
      </c>
      <c r="R86" s="69">
        <v>1</v>
      </c>
      <c r="S86" s="69">
        <v>0</v>
      </c>
      <c r="T86" s="69">
        <v>0</v>
      </c>
      <c r="U86" s="69">
        <v>1.23</v>
      </c>
      <c r="V86" s="69">
        <v>3.68</v>
      </c>
      <c r="W86" s="69">
        <v>1.23</v>
      </c>
      <c r="X86" s="69">
        <v>1.23</v>
      </c>
      <c r="Y86" s="69">
        <v>3</v>
      </c>
      <c r="Z86" s="69">
        <v>0.82</v>
      </c>
    </row>
    <row r="87" spans="1:26" ht="17" x14ac:dyDescent="0.2">
      <c r="A87" s="13" t="s">
        <v>596</v>
      </c>
      <c r="B87" s="69">
        <v>4</v>
      </c>
      <c r="C87" s="69">
        <v>1</v>
      </c>
      <c r="D87" s="69">
        <v>0</v>
      </c>
      <c r="E87" s="69">
        <v>2</v>
      </c>
      <c r="F87" s="69">
        <v>0</v>
      </c>
      <c r="G87" s="69">
        <v>0</v>
      </c>
      <c r="H87" s="69" t="s">
        <v>42</v>
      </c>
      <c r="I87" s="69">
        <v>0</v>
      </c>
      <c r="J87" s="69">
        <v>0</v>
      </c>
      <c r="K87" s="71">
        <v>7.333333333333333</v>
      </c>
      <c r="L87" s="69">
        <v>6</v>
      </c>
      <c r="M87" s="69">
        <v>6</v>
      </c>
      <c r="N87" s="69">
        <v>3</v>
      </c>
      <c r="O87" s="69">
        <v>0</v>
      </c>
      <c r="P87" s="69">
        <v>6</v>
      </c>
      <c r="Q87" s="69">
        <v>6</v>
      </c>
      <c r="R87" s="69">
        <v>0</v>
      </c>
      <c r="S87" s="69">
        <v>0</v>
      </c>
      <c r="T87" s="69">
        <v>1</v>
      </c>
      <c r="U87" s="69">
        <v>3.68</v>
      </c>
      <c r="V87" s="69">
        <v>7.36</v>
      </c>
      <c r="W87" s="69">
        <v>7.36</v>
      </c>
      <c r="X87" s="69">
        <v>0</v>
      </c>
      <c r="Y87" s="69">
        <v>1.3</v>
      </c>
      <c r="Z87" s="69">
        <v>1.64</v>
      </c>
    </row>
    <row r="88" spans="1:26" ht="17" x14ac:dyDescent="0.2">
      <c r="A88" s="13" t="s">
        <v>697</v>
      </c>
      <c r="B88" s="69">
        <v>7</v>
      </c>
      <c r="C88" s="69">
        <v>0</v>
      </c>
      <c r="D88" s="69">
        <v>0</v>
      </c>
      <c r="E88" s="69">
        <v>0</v>
      </c>
      <c r="F88" s="69">
        <v>0</v>
      </c>
      <c r="G88" s="69">
        <v>1</v>
      </c>
      <c r="H88" s="69">
        <v>0</v>
      </c>
      <c r="I88" s="69">
        <v>0</v>
      </c>
      <c r="J88" s="69">
        <v>0</v>
      </c>
      <c r="K88" s="71">
        <v>7.333333333333333</v>
      </c>
      <c r="L88" s="69">
        <v>15</v>
      </c>
      <c r="M88" s="69">
        <v>9</v>
      </c>
      <c r="N88" s="69">
        <v>7</v>
      </c>
      <c r="O88" s="69">
        <v>1</v>
      </c>
      <c r="P88" s="69">
        <v>5</v>
      </c>
      <c r="Q88" s="69">
        <v>3</v>
      </c>
      <c r="R88" s="69">
        <v>0</v>
      </c>
      <c r="S88" s="69">
        <v>0</v>
      </c>
      <c r="T88" s="69">
        <v>1</v>
      </c>
      <c r="U88" s="69">
        <v>8.59</v>
      </c>
      <c r="V88" s="69">
        <v>3.68</v>
      </c>
      <c r="W88" s="69">
        <v>6.14</v>
      </c>
      <c r="X88" s="69">
        <v>1.23</v>
      </c>
      <c r="Y88" s="69">
        <v>-3</v>
      </c>
      <c r="Z88" s="69">
        <v>2.73</v>
      </c>
    </row>
    <row r="89" spans="1:26" ht="17" x14ac:dyDescent="0.2">
      <c r="A89" s="13" t="s">
        <v>627</v>
      </c>
      <c r="B89" s="69">
        <v>8</v>
      </c>
      <c r="C89" s="69">
        <v>0</v>
      </c>
      <c r="D89" s="69">
        <v>0</v>
      </c>
      <c r="E89" s="69">
        <v>5</v>
      </c>
      <c r="F89" s="69">
        <v>1</v>
      </c>
      <c r="G89" s="69">
        <v>0</v>
      </c>
      <c r="H89" s="69">
        <v>1</v>
      </c>
      <c r="I89" s="69">
        <v>2</v>
      </c>
      <c r="J89" s="69">
        <v>0</v>
      </c>
      <c r="K89" s="71">
        <v>7.333333333333333</v>
      </c>
      <c r="L89" s="69">
        <v>4</v>
      </c>
      <c r="M89" s="69">
        <v>1</v>
      </c>
      <c r="N89" s="69">
        <v>1</v>
      </c>
      <c r="O89" s="69">
        <v>0</v>
      </c>
      <c r="P89" s="69">
        <v>2</v>
      </c>
      <c r="Q89" s="69">
        <v>8</v>
      </c>
      <c r="R89" s="69">
        <v>1</v>
      </c>
      <c r="S89" s="69">
        <v>0</v>
      </c>
      <c r="T89" s="69">
        <v>2</v>
      </c>
      <c r="U89" s="69">
        <v>1.23</v>
      </c>
      <c r="V89" s="69">
        <v>9.82</v>
      </c>
      <c r="W89" s="69">
        <v>2.4500000000000002</v>
      </c>
      <c r="X89" s="69">
        <v>0</v>
      </c>
      <c r="Y89" s="69">
        <v>4.5</v>
      </c>
      <c r="Z89" s="69">
        <v>0.82</v>
      </c>
    </row>
    <row r="90" spans="1:26" ht="17" x14ac:dyDescent="0.2">
      <c r="A90" s="13" t="s">
        <v>691</v>
      </c>
      <c r="B90" s="69">
        <v>5</v>
      </c>
      <c r="C90" s="69">
        <v>0</v>
      </c>
      <c r="D90" s="69">
        <v>0</v>
      </c>
      <c r="E90" s="69">
        <v>3</v>
      </c>
      <c r="F90" s="69">
        <v>0</v>
      </c>
      <c r="G90" s="69">
        <v>0</v>
      </c>
      <c r="H90" s="69" t="s">
        <v>42</v>
      </c>
      <c r="I90" s="69">
        <v>0</v>
      </c>
      <c r="J90" s="69">
        <v>0</v>
      </c>
      <c r="K90" s="71">
        <v>7.333333333333333</v>
      </c>
      <c r="L90" s="69">
        <v>6</v>
      </c>
      <c r="M90" s="69">
        <v>2</v>
      </c>
      <c r="N90" s="69">
        <v>2</v>
      </c>
      <c r="O90" s="69">
        <v>1</v>
      </c>
      <c r="P90" s="69">
        <v>6</v>
      </c>
      <c r="Q90" s="69">
        <v>3</v>
      </c>
      <c r="R90" s="69">
        <v>0</v>
      </c>
      <c r="S90" s="69">
        <v>0</v>
      </c>
      <c r="T90" s="69">
        <v>0</v>
      </c>
      <c r="U90" s="69">
        <v>2.4500000000000002</v>
      </c>
      <c r="V90" s="69">
        <v>3.68</v>
      </c>
      <c r="W90" s="69">
        <v>7.36</v>
      </c>
      <c r="X90" s="69">
        <v>1.23</v>
      </c>
      <c r="Y90" s="69">
        <v>2</v>
      </c>
      <c r="Z90" s="69">
        <v>1.64</v>
      </c>
    </row>
    <row r="91" spans="1:26" ht="17" x14ac:dyDescent="0.2">
      <c r="A91" s="13" t="s">
        <v>501</v>
      </c>
      <c r="B91" s="69">
        <v>6</v>
      </c>
      <c r="C91" s="69">
        <v>0</v>
      </c>
      <c r="D91" s="69">
        <v>0</v>
      </c>
      <c r="E91" s="69">
        <v>5</v>
      </c>
      <c r="F91" s="69">
        <v>1</v>
      </c>
      <c r="G91" s="69">
        <v>0</v>
      </c>
      <c r="H91" s="69">
        <v>1</v>
      </c>
      <c r="I91" s="69">
        <v>1</v>
      </c>
      <c r="J91" s="69">
        <v>0</v>
      </c>
      <c r="K91" s="71">
        <v>7.333333333333333</v>
      </c>
      <c r="L91" s="69">
        <v>8</v>
      </c>
      <c r="M91" s="69">
        <v>6</v>
      </c>
      <c r="N91" s="69">
        <v>5</v>
      </c>
      <c r="O91" s="69">
        <v>3</v>
      </c>
      <c r="P91" s="69">
        <v>2</v>
      </c>
      <c r="Q91" s="69">
        <v>9</v>
      </c>
      <c r="R91" s="69">
        <v>0</v>
      </c>
      <c r="S91" s="69">
        <v>0</v>
      </c>
      <c r="T91" s="69">
        <v>1</v>
      </c>
      <c r="U91" s="69">
        <v>6.14</v>
      </c>
      <c r="V91" s="69">
        <v>11.05</v>
      </c>
      <c r="W91" s="69">
        <v>2.4500000000000002</v>
      </c>
      <c r="X91" s="69">
        <v>3.68</v>
      </c>
      <c r="Y91" s="69">
        <v>0.6</v>
      </c>
      <c r="Z91" s="69">
        <v>1.36</v>
      </c>
    </row>
    <row r="92" spans="1:26" ht="17" x14ac:dyDescent="0.2">
      <c r="A92" s="13" t="s">
        <v>593</v>
      </c>
      <c r="B92" s="69">
        <v>4</v>
      </c>
      <c r="C92" s="69">
        <v>1</v>
      </c>
      <c r="D92" s="69">
        <v>0</v>
      </c>
      <c r="E92" s="69">
        <v>1</v>
      </c>
      <c r="F92" s="69">
        <v>1</v>
      </c>
      <c r="G92" s="69">
        <v>0</v>
      </c>
      <c r="H92" s="69">
        <v>1</v>
      </c>
      <c r="I92" s="69">
        <v>0</v>
      </c>
      <c r="J92" s="69">
        <v>0</v>
      </c>
      <c r="K92" s="71">
        <v>7.333333333333333</v>
      </c>
      <c r="L92" s="69">
        <v>10</v>
      </c>
      <c r="M92" s="69">
        <v>6</v>
      </c>
      <c r="N92" s="69">
        <v>6</v>
      </c>
      <c r="O92" s="69">
        <v>0</v>
      </c>
      <c r="P92" s="69">
        <v>3</v>
      </c>
      <c r="Q92" s="69">
        <v>5</v>
      </c>
      <c r="R92" s="69">
        <v>0</v>
      </c>
      <c r="S92" s="69">
        <v>1</v>
      </c>
      <c r="T92" s="69">
        <v>1</v>
      </c>
      <c r="U92" s="69">
        <v>7.36</v>
      </c>
      <c r="V92" s="69">
        <v>6.14</v>
      </c>
      <c r="W92" s="69">
        <v>3.68</v>
      </c>
      <c r="X92" s="69">
        <v>0</v>
      </c>
      <c r="Y92" s="69">
        <v>-0.8</v>
      </c>
      <c r="Z92" s="69">
        <v>1.77</v>
      </c>
    </row>
    <row r="93" spans="1:26" ht="17" x14ac:dyDescent="0.2">
      <c r="A93" s="13" t="s">
        <v>475</v>
      </c>
      <c r="B93" s="69">
        <v>6</v>
      </c>
      <c r="C93" s="69">
        <v>0</v>
      </c>
      <c r="D93" s="69">
        <v>0</v>
      </c>
      <c r="E93" s="69">
        <v>6</v>
      </c>
      <c r="F93" s="69">
        <v>0</v>
      </c>
      <c r="G93" s="69">
        <v>0</v>
      </c>
      <c r="H93" s="69" t="s">
        <v>42</v>
      </c>
      <c r="I93" s="69">
        <v>1</v>
      </c>
      <c r="J93" s="69">
        <v>0</v>
      </c>
      <c r="K93" s="71">
        <v>7.333333333333333</v>
      </c>
      <c r="L93" s="69">
        <v>7</v>
      </c>
      <c r="M93" s="69">
        <v>3</v>
      </c>
      <c r="N93" s="69">
        <v>3</v>
      </c>
      <c r="O93" s="69">
        <v>0</v>
      </c>
      <c r="P93" s="69">
        <v>3</v>
      </c>
      <c r="Q93" s="69">
        <v>3</v>
      </c>
      <c r="R93" s="69">
        <v>0</v>
      </c>
      <c r="S93" s="69">
        <v>1</v>
      </c>
      <c r="T93" s="69">
        <v>0</v>
      </c>
      <c r="U93" s="69">
        <v>3.68</v>
      </c>
      <c r="V93" s="69">
        <v>3.68</v>
      </c>
      <c r="W93" s="69">
        <v>3.68</v>
      </c>
      <c r="X93" s="69">
        <v>0</v>
      </c>
      <c r="Y93" s="69">
        <v>1</v>
      </c>
      <c r="Z93" s="69">
        <v>1.36</v>
      </c>
    </row>
    <row r="94" spans="1:26" ht="17" x14ac:dyDescent="0.2">
      <c r="A94" s="13" t="s">
        <v>16</v>
      </c>
      <c r="B94" s="69">
        <v>5</v>
      </c>
      <c r="C94" s="69">
        <v>0</v>
      </c>
      <c r="D94" s="69">
        <v>0</v>
      </c>
      <c r="E94" s="69">
        <v>5</v>
      </c>
      <c r="F94" s="69">
        <v>1</v>
      </c>
      <c r="G94" s="69">
        <v>1</v>
      </c>
      <c r="H94" s="69">
        <v>0.5</v>
      </c>
      <c r="I94" s="69">
        <v>2</v>
      </c>
      <c r="J94" s="69">
        <v>0</v>
      </c>
      <c r="K94" s="71">
        <v>7.666666666666667</v>
      </c>
      <c r="L94" s="69">
        <v>6</v>
      </c>
      <c r="M94" s="69">
        <v>4</v>
      </c>
      <c r="N94" s="69">
        <v>4</v>
      </c>
      <c r="O94" s="69">
        <v>2</v>
      </c>
      <c r="P94" s="69">
        <v>1</v>
      </c>
      <c r="Q94" s="69">
        <v>4</v>
      </c>
      <c r="R94" s="69">
        <v>0</v>
      </c>
      <c r="S94" s="69">
        <v>0</v>
      </c>
      <c r="T94" s="69">
        <v>1</v>
      </c>
      <c r="U94" s="69">
        <v>4.7</v>
      </c>
      <c r="V94" s="69">
        <v>4.7</v>
      </c>
      <c r="W94" s="69">
        <v>1.17</v>
      </c>
      <c r="X94" s="69">
        <v>2.35</v>
      </c>
      <c r="Y94" s="69">
        <v>1.2</v>
      </c>
      <c r="Z94" s="69">
        <v>0.91</v>
      </c>
    </row>
    <row r="95" spans="1:26" ht="17" x14ac:dyDescent="0.2">
      <c r="A95" s="13" t="s">
        <v>137</v>
      </c>
      <c r="B95" s="69">
        <v>5</v>
      </c>
      <c r="C95" s="69">
        <v>0</v>
      </c>
      <c r="D95" s="69">
        <v>0</v>
      </c>
      <c r="E95" s="69">
        <v>5</v>
      </c>
      <c r="F95" s="69">
        <v>2</v>
      </c>
      <c r="G95" s="69">
        <v>1</v>
      </c>
      <c r="H95" s="69">
        <v>0.66700000000000004</v>
      </c>
      <c r="I95" s="69">
        <v>0</v>
      </c>
      <c r="J95" s="69">
        <v>0</v>
      </c>
      <c r="K95" s="71">
        <v>7.666666666666667</v>
      </c>
      <c r="L95" s="69">
        <v>6</v>
      </c>
      <c r="M95" s="69">
        <v>2</v>
      </c>
      <c r="N95" s="69">
        <v>2</v>
      </c>
      <c r="O95" s="69">
        <v>1</v>
      </c>
      <c r="P95" s="69">
        <v>2</v>
      </c>
      <c r="Q95" s="69">
        <v>2</v>
      </c>
      <c r="R95" s="69">
        <v>0</v>
      </c>
      <c r="S95" s="69">
        <v>0</v>
      </c>
      <c r="T95" s="69">
        <v>0</v>
      </c>
      <c r="U95" s="69">
        <v>2.35</v>
      </c>
      <c r="V95" s="69">
        <v>2.35</v>
      </c>
      <c r="W95" s="69">
        <v>2.35</v>
      </c>
      <c r="X95" s="69">
        <v>1.17</v>
      </c>
      <c r="Y95" s="69">
        <v>4</v>
      </c>
      <c r="Z95" s="69">
        <v>1.04</v>
      </c>
    </row>
    <row r="96" spans="1:26" ht="17" x14ac:dyDescent="0.2">
      <c r="A96" s="13" t="s">
        <v>600</v>
      </c>
      <c r="B96" s="69">
        <v>4</v>
      </c>
      <c r="C96" s="69">
        <v>0</v>
      </c>
      <c r="D96" s="69">
        <v>0</v>
      </c>
      <c r="E96" s="69">
        <v>1</v>
      </c>
      <c r="F96" s="69">
        <v>0</v>
      </c>
      <c r="G96" s="69">
        <v>0</v>
      </c>
      <c r="H96" s="69" t="s">
        <v>42</v>
      </c>
      <c r="I96" s="69">
        <v>0</v>
      </c>
      <c r="J96" s="69">
        <v>0</v>
      </c>
      <c r="K96" s="71">
        <v>7.666666666666667</v>
      </c>
      <c r="L96" s="69">
        <v>9</v>
      </c>
      <c r="M96" s="69">
        <v>5</v>
      </c>
      <c r="N96" s="69">
        <v>5</v>
      </c>
      <c r="O96" s="69">
        <v>1</v>
      </c>
      <c r="P96" s="69">
        <v>6</v>
      </c>
      <c r="Q96" s="69">
        <v>7</v>
      </c>
      <c r="R96" s="69">
        <v>1</v>
      </c>
      <c r="S96" s="69">
        <v>0</v>
      </c>
      <c r="T96" s="69">
        <v>0</v>
      </c>
      <c r="U96" s="69">
        <v>5.87</v>
      </c>
      <c r="V96" s="69">
        <v>8.2200000000000006</v>
      </c>
      <c r="W96" s="69">
        <v>7.04</v>
      </c>
      <c r="X96" s="69">
        <v>1.17</v>
      </c>
      <c r="Y96" s="69">
        <v>-0.5</v>
      </c>
      <c r="Z96" s="69">
        <v>1.96</v>
      </c>
    </row>
    <row r="97" spans="1:26" ht="17" x14ac:dyDescent="0.2">
      <c r="A97" s="13" t="s">
        <v>597</v>
      </c>
      <c r="B97" s="69">
        <v>5</v>
      </c>
      <c r="C97" s="69">
        <v>0</v>
      </c>
      <c r="D97" s="69">
        <v>0</v>
      </c>
      <c r="E97" s="69">
        <v>5</v>
      </c>
      <c r="F97" s="69">
        <v>0</v>
      </c>
      <c r="G97" s="69">
        <v>0</v>
      </c>
      <c r="H97" s="69" t="s">
        <v>42</v>
      </c>
      <c r="I97" s="69">
        <v>2</v>
      </c>
      <c r="J97" s="69">
        <v>0</v>
      </c>
      <c r="K97" s="71">
        <v>7.666666666666667</v>
      </c>
      <c r="L97" s="69">
        <v>5</v>
      </c>
      <c r="M97" s="69">
        <v>0</v>
      </c>
      <c r="N97" s="69">
        <v>0</v>
      </c>
      <c r="O97" s="69">
        <v>0</v>
      </c>
      <c r="P97" s="69">
        <v>4</v>
      </c>
      <c r="Q97" s="69">
        <v>5</v>
      </c>
      <c r="R97" s="69">
        <v>0</v>
      </c>
      <c r="S97" s="69">
        <v>0</v>
      </c>
      <c r="T97" s="69">
        <v>0</v>
      </c>
      <c r="U97" s="69">
        <v>0</v>
      </c>
      <c r="V97" s="69">
        <v>5.87</v>
      </c>
      <c r="W97" s="69">
        <v>4.7</v>
      </c>
      <c r="X97" s="69">
        <v>0</v>
      </c>
      <c r="Y97" s="69">
        <v>4.3</v>
      </c>
      <c r="Z97" s="69">
        <v>1.17</v>
      </c>
    </row>
    <row r="98" spans="1:26" ht="17" x14ac:dyDescent="0.2">
      <c r="A98" s="13" t="s">
        <v>487</v>
      </c>
      <c r="B98" s="69">
        <v>4</v>
      </c>
      <c r="C98" s="69">
        <v>0</v>
      </c>
      <c r="D98" s="69">
        <v>0</v>
      </c>
      <c r="E98" s="69">
        <v>1</v>
      </c>
      <c r="F98" s="69">
        <v>1</v>
      </c>
      <c r="G98" s="69">
        <v>1</v>
      </c>
      <c r="H98" s="69">
        <v>0.5</v>
      </c>
      <c r="I98" s="69">
        <v>0</v>
      </c>
      <c r="J98" s="69">
        <v>0</v>
      </c>
      <c r="K98" s="71" t="s">
        <v>505</v>
      </c>
      <c r="L98" s="69">
        <v>5</v>
      </c>
      <c r="M98" s="69">
        <v>2</v>
      </c>
      <c r="N98" s="69">
        <v>2</v>
      </c>
      <c r="O98" s="69">
        <v>0</v>
      </c>
      <c r="P98" s="69">
        <v>4</v>
      </c>
      <c r="Q98" s="69">
        <v>4</v>
      </c>
      <c r="R98" s="69">
        <v>1</v>
      </c>
      <c r="S98" s="69">
        <v>0</v>
      </c>
      <c r="T98" s="69">
        <v>0</v>
      </c>
      <c r="U98" s="69">
        <v>2.25</v>
      </c>
      <c r="V98" s="69">
        <v>4.5</v>
      </c>
      <c r="W98" s="69">
        <v>4.5</v>
      </c>
      <c r="X98" s="69">
        <v>0</v>
      </c>
      <c r="Y98" s="69">
        <v>3.4</v>
      </c>
      <c r="Z98" s="69">
        <v>1.1200000000000001</v>
      </c>
    </row>
    <row r="99" spans="1:26" ht="17" x14ac:dyDescent="0.2">
      <c r="A99" s="13" t="s">
        <v>463</v>
      </c>
      <c r="B99" s="69">
        <v>4</v>
      </c>
      <c r="C99" s="69">
        <v>0</v>
      </c>
      <c r="D99" s="69">
        <v>0</v>
      </c>
      <c r="E99" s="69">
        <v>3</v>
      </c>
      <c r="F99" s="69">
        <v>1</v>
      </c>
      <c r="G99" s="69">
        <v>0</v>
      </c>
      <c r="H99" s="69">
        <v>1</v>
      </c>
      <c r="I99" s="69">
        <v>1</v>
      </c>
      <c r="J99" s="69">
        <v>0</v>
      </c>
      <c r="K99" s="71" t="s">
        <v>505</v>
      </c>
      <c r="L99" s="69">
        <v>9</v>
      </c>
      <c r="M99" s="69">
        <v>3</v>
      </c>
      <c r="N99" s="69">
        <v>3</v>
      </c>
      <c r="O99" s="69">
        <v>1</v>
      </c>
      <c r="P99" s="69">
        <v>2</v>
      </c>
      <c r="Q99" s="69">
        <v>3</v>
      </c>
      <c r="R99" s="69">
        <v>0</v>
      </c>
      <c r="S99" s="69">
        <v>0</v>
      </c>
      <c r="T99" s="69">
        <v>0</v>
      </c>
      <c r="U99" s="69">
        <v>3.38</v>
      </c>
      <c r="V99" s="69">
        <v>3.38</v>
      </c>
      <c r="W99" s="69">
        <v>2.25</v>
      </c>
      <c r="X99" s="69">
        <v>1.1200000000000001</v>
      </c>
      <c r="Y99" s="69">
        <v>2.2999999999999998</v>
      </c>
      <c r="Z99" s="69">
        <v>1.38</v>
      </c>
    </row>
    <row r="100" spans="1:26" ht="17" x14ac:dyDescent="0.2">
      <c r="A100" s="13" t="s">
        <v>694</v>
      </c>
      <c r="B100" s="69">
        <v>4</v>
      </c>
      <c r="C100" s="69">
        <v>0</v>
      </c>
      <c r="D100" s="69">
        <v>0</v>
      </c>
      <c r="E100" s="69">
        <v>0</v>
      </c>
      <c r="F100" s="69">
        <v>0</v>
      </c>
      <c r="G100" s="69">
        <v>0</v>
      </c>
      <c r="H100" s="69" t="s">
        <v>42</v>
      </c>
      <c r="I100" s="69">
        <v>0</v>
      </c>
      <c r="J100" s="69">
        <v>0</v>
      </c>
      <c r="K100" s="71">
        <v>8.3333333333333339</v>
      </c>
      <c r="L100" s="69">
        <v>9</v>
      </c>
      <c r="M100" s="69">
        <v>5</v>
      </c>
      <c r="N100" s="69">
        <v>5</v>
      </c>
      <c r="O100" s="69">
        <v>1</v>
      </c>
      <c r="P100" s="69">
        <v>6</v>
      </c>
      <c r="Q100" s="69">
        <v>3</v>
      </c>
      <c r="R100" s="69">
        <v>0</v>
      </c>
      <c r="S100" s="69">
        <v>0</v>
      </c>
      <c r="T100" s="69">
        <v>1</v>
      </c>
      <c r="U100" s="69">
        <v>5.4</v>
      </c>
      <c r="V100" s="69">
        <v>3.24</v>
      </c>
      <c r="W100" s="69">
        <v>6.48</v>
      </c>
      <c r="X100" s="69">
        <v>1.08</v>
      </c>
      <c r="Y100" s="69">
        <v>-0.5</v>
      </c>
      <c r="Z100" s="69">
        <v>1.8</v>
      </c>
    </row>
    <row r="101" spans="1:26" ht="17" x14ac:dyDescent="0.2">
      <c r="A101" s="13" t="s">
        <v>504</v>
      </c>
      <c r="B101" s="69">
        <v>7</v>
      </c>
      <c r="C101" s="69">
        <v>0</v>
      </c>
      <c r="D101" s="69">
        <v>0</v>
      </c>
      <c r="E101" s="69">
        <v>2</v>
      </c>
      <c r="F101" s="69">
        <v>0</v>
      </c>
      <c r="G101" s="69">
        <v>1</v>
      </c>
      <c r="H101" s="69">
        <v>0</v>
      </c>
      <c r="I101" s="69">
        <v>1</v>
      </c>
      <c r="J101" s="69">
        <v>0</v>
      </c>
      <c r="K101" s="71">
        <v>8.3333333333333339</v>
      </c>
      <c r="L101" s="69">
        <v>6</v>
      </c>
      <c r="M101" s="69">
        <v>2</v>
      </c>
      <c r="N101" s="69">
        <v>2</v>
      </c>
      <c r="O101" s="69">
        <v>1</v>
      </c>
      <c r="P101" s="69">
        <v>4</v>
      </c>
      <c r="Q101" s="69">
        <v>6</v>
      </c>
      <c r="R101" s="69">
        <v>0</v>
      </c>
      <c r="S101" s="69">
        <v>0</v>
      </c>
      <c r="T101" s="69">
        <v>0</v>
      </c>
      <c r="U101" s="69">
        <v>2.16</v>
      </c>
      <c r="V101" s="69">
        <v>6.48</v>
      </c>
      <c r="W101" s="69">
        <v>4.32</v>
      </c>
      <c r="X101" s="69">
        <v>1.08</v>
      </c>
      <c r="Y101" s="69">
        <v>2.8</v>
      </c>
      <c r="Z101" s="69">
        <v>1.2</v>
      </c>
    </row>
    <row r="102" spans="1:26" ht="17" x14ac:dyDescent="0.2">
      <c r="A102" s="13" t="s">
        <v>576</v>
      </c>
      <c r="B102" s="69">
        <v>4</v>
      </c>
      <c r="C102" s="69">
        <v>0</v>
      </c>
      <c r="D102" s="69">
        <v>0</v>
      </c>
      <c r="E102" s="69">
        <v>3</v>
      </c>
      <c r="F102" s="69">
        <v>1</v>
      </c>
      <c r="G102" s="69">
        <v>0</v>
      </c>
      <c r="H102" s="69">
        <v>1</v>
      </c>
      <c r="I102" s="69">
        <v>1</v>
      </c>
      <c r="J102" s="69">
        <v>0</v>
      </c>
      <c r="K102" s="71">
        <v>8.3333333333333339</v>
      </c>
      <c r="L102" s="69">
        <v>8</v>
      </c>
      <c r="M102" s="69">
        <v>2</v>
      </c>
      <c r="N102" s="69">
        <v>1</v>
      </c>
      <c r="O102" s="69">
        <v>0</v>
      </c>
      <c r="P102" s="69">
        <v>1</v>
      </c>
      <c r="Q102" s="69">
        <v>4</v>
      </c>
      <c r="R102" s="69">
        <v>0</v>
      </c>
      <c r="S102" s="69">
        <v>0</v>
      </c>
      <c r="T102" s="69">
        <v>1</v>
      </c>
      <c r="U102" s="69">
        <v>1.08</v>
      </c>
      <c r="V102" s="69">
        <v>4.32</v>
      </c>
      <c r="W102" s="69">
        <v>1.08</v>
      </c>
      <c r="X102" s="69">
        <v>0</v>
      </c>
      <c r="Y102" s="69">
        <v>4.5999999999999996</v>
      </c>
      <c r="Z102" s="69">
        <v>1.08</v>
      </c>
    </row>
    <row r="103" spans="1:26" ht="17" x14ac:dyDescent="0.2">
      <c r="A103" s="13" t="s">
        <v>656</v>
      </c>
      <c r="B103" s="69">
        <v>8</v>
      </c>
      <c r="C103" s="69">
        <v>0</v>
      </c>
      <c r="D103" s="69">
        <v>0</v>
      </c>
      <c r="E103" s="69">
        <v>3</v>
      </c>
      <c r="F103" s="69">
        <v>0</v>
      </c>
      <c r="G103" s="69">
        <v>0</v>
      </c>
      <c r="H103" s="69" t="s">
        <v>42</v>
      </c>
      <c r="I103" s="69">
        <v>1</v>
      </c>
      <c r="J103" s="69">
        <v>0</v>
      </c>
      <c r="K103" s="71">
        <v>8.6666666666666661</v>
      </c>
      <c r="L103" s="69">
        <v>12</v>
      </c>
      <c r="M103" s="69">
        <v>6</v>
      </c>
      <c r="N103" s="69">
        <v>6</v>
      </c>
      <c r="O103" s="69">
        <v>0</v>
      </c>
      <c r="P103" s="69">
        <v>4</v>
      </c>
      <c r="Q103" s="69">
        <v>7</v>
      </c>
      <c r="R103" s="69">
        <v>0</v>
      </c>
      <c r="S103" s="69">
        <v>0</v>
      </c>
      <c r="T103" s="69">
        <v>1</v>
      </c>
      <c r="U103" s="69">
        <v>6.23</v>
      </c>
      <c r="V103" s="69">
        <v>7.27</v>
      </c>
      <c r="W103" s="69">
        <v>4.1500000000000004</v>
      </c>
      <c r="X103" s="69">
        <v>0</v>
      </c>
      <c r="Y103" s="69">
        <v>-1</v>
      </c>
      <c r="Z103" s="69">
        <v>1.85</v>
      </c>
    </row>
    <row r="104" spans="1:26" ht="17" x14ac:dyDescent="0.2">
      <c r="A104" s="13" t="s">
        <v>759</v>
      </c>
      <c r="B104" s="69">
        <v>7</v>
      </c>
      <c r="C104" s="69">
        <v>0</v>
      </c>
      <c r="D104" s="69">
        <v>0</v>
      </c>
      <c r="E104" s="69">
        <v>5</v>
      </c>
      <c r="F104" s="69">
        <v>1</v>
      </c>
      <c r="G104" s="69">
        <v>1</v>
      </c>
      <c r="H104" s="69">
        <v>0.5</v>
      </c>
      <c r="I104" s="69">
        <v>1</v>
      </c>
      <c r="J104" s="69">
        <v>0</v>
      </c>
      <c r="K104" s="71">
        <v>8.6666666666666661</v>
      </c>
      <c r="L104" s="69">
        <v>9</v>
      </c>
      <c r="M104" s="69">
        <v>4</v>
      </c>
      <c r="N104" s="69">
        <v>4</v>
      </c>
      <c r="O104" s="69">
        <v>1</v>
      </c>
      <c r="P104" s="69">
        <v>3</v>
      </c>
      <c r="Q104" s="69">
        <v>7</v>
      </c>
      <c r="R104" s="69">
        <v>0</v>
      </c>
      <c r="S104" s="69">
        <v>0</v>
      </c>
      <c r="T104" s="69">
        <v>0</v>
      </c>
      <c r="U104" s="69">
        <v>4.1500000000000004</v>
      </c>
      <c r="V104" s="69">
        <v>7.27</v>
      </c>
      <c r="W104" s="69">
        <v>3.12</v>
      </c>
      <c r="X104" s="69">
        <v>1.04</v>
      </c>
      <c r="Y104" s="69">
        <v>2</v>
      </c>
      <c r="Z104" s="69">
        <v>1.38</v>
      </c>
    </row>
    <row r="105" spans="1:26" ht="17" x14ac:dyDescent="0.2">
      <c r="A105" s="13" t="s">
        <v>179</v>
      </c>
      <c r="B105" s="69">
        <v>5</v>
      </c>
      <c r="C105" s="69">
        <v>0</v>
      </c>
      <c r="D105" s="69">
        <v>0</v>
      </c>
      <c r="E105" s="69">
        <v>1</v>
      </c>
      <c r="F105" s="69">
        <v>0</v>
      </c>
      <c r="G105" s="69">
        <v>1</v>
      </c>
      <c r="H105" s="69">
        <v>0</v>
      </c>
      <c r="I105" s="69">
        <v>0</v>
      </c>
      <c r="J105" s="69">
        <v>0</v>
      </c>
      <c r="K105" s="71">
        <v>8.6666666666666661</v>
      </c>
      <c r="L105" s="69">
        <v>2</v>
      </c>
      <c r="M105" s="69">
        <v>2</v>
      </c>
      <c r="N105" s="69">
        <v>2</v>
      </c>
      <c r="O105" s="69">
        <v>0</v>
      </c>
      <c r="P105" s="69">
        <v>5</v>
      </c>
      <c r="Q105" s="69">
        <v>5</v>
      </c>
      <c r="R105" s="69">
        <v>0</v>
      </c>
      <c r="S105" s="69">
        <v>0</v>
      </c>
      <c r="T105" s="69">
        <v>0</v>
      </c>
      <c r="U105" s="69">
        <v>2.08</v>
      </c>
      <c r="V105" s="69">
        <v>5.19</v>
      </c>
      <c r="W105" s="69">
        <v>5.19</v>
      </c>
      <c r="X105" s="69">
        <v>0</v>
      </c>
      <c r="Y105" s="69">
        <v>2.8</v>
      </c>
      <c r="Z105" s="69">
        <v>0.81</v>
      </c>
    </row>
    <row r="106" spans="1:26" ht="17" x14ac:dyDescent="0.2">
      <c r="A106" s="68" t="s">
        <v>27</v>
      </c>
      <c r="B106" s="68" t="s">
        <v>28</v>
      </c>
      <c r="C106" s="68" t="s">
        <v>29</v>
      </c>
      <c r="D106" s="68" t="s">
        <v>43</v>
      </c>
      <c r="E106" s="68" t="s">
        <v>44</v>
      </c>
      <c r="F106" s="68" t="s">
        <v>45</v>
      </c>
      <c r="G106" s="68" t="s">
        <v>46</v>
      </c>
      <c r="H106" s="68" t="s">
        <v>47</v>
      </c>
      <c r="I106" s="68" t="s">
        <v>48</v>
      </c>
      <c r="J106" s="68" t="s">
        <v>49</v>
      </c>
      <c r="K106" s="75" t="s">
        <v>26</v>
      </c>
      <c r="L106" s="68" t="s">
        <v>24</v>
      </c>
      <c r="M106" s="68" t="s">
        <v>50</v>
      </c>
      <c r="N106" s="68" t="s">
        <v>51</v>
      </c>
      <c r="O106" s="68" t="s">
        <v>1</v>
      </c>
      <c r="P106" s="68" t="s">
        <v>31</v>
      </c>
      <c r="Q106" s="68" t="s">
        <v>34</v>
      </c>
      <c r="R106" s="68" t="s">
        <v>33</v>
      </c>
      <c r="S106" s="68" t="s">
        <v>52</v>
      </c>
      <c r="T106" s="68" t="s">
        <v>53</v>
      </c>
      <c r="U106" s="68" t="s">
        <v>4</v>
      </c>
      <c r="V106" s="68" t="s">
        <v>54</v>
      </c>
      <c r="W106" s="68" t="s">
        <v>55</v>
      </c>
      <c r="X106" s="68" t="s">
        <v>56</v>
      </c>
      <c r="Y106" s="68" t="s">
        <v>57</v>
      </c>
      <c r="Z106" s="68" t="s">
        <v>6</v>
      </c>
    </row>
    <row r="107" spans="1:26" ht="17" x14ac:dyDescent="0.2">
      <c r="A107" s="13" t="s">
        <v>146</v>
      </c>
      <c r="B107" s="69">
        <v>2</v>
      </c>
      <c r="C107" s="69">
        <v>2</v>
      </c>
      <c r="D107" s="69">
        <v>0</v>
      </c>
      <c r="E107" s="69">
        <v>0</v>
      </c>
      <c r="F107" s="69">
        <v>0</v>
      </c>
      <c r="G107" s="69">
        <v>2</v>
      </c>
      <c r="H107" s="69">
        <v>0</v>
      </c>
      <c r="I107" s="69">
        <v>0</v>
      </c>
      <c r="J107" s="69">
        <v>0</v>
      </c>
      <c r="K107" s="71">
        <v>8.6666666666666661</v>
      </c>
      <c r="L107" s="69">
        <v>14</v>
      </c>
      <c r="M107" s="69">
        <v>11</v>
      </c>
      <c r="N107" s="69">
        <v>8</v>
      </c>
      <c r="O107" s="69">
        <v>3</v>
      </c>
      <c r="P107" s="69">
        <v>6</v>
      </c>
      <c r="Q107" s="69">
        <v>3</v>
      </c>
      <c r="R107" s="69">
        <v>1</v>
      </c>
      <c r="S107" s="69">
        <v>0</v>
      </c>
      <c r="T107" s="69">
        <v>0</v>
      </c>
      <c r="U107" s="69">
        <v>8.31</v>
      </c>
      <c r="V107" s="69">
        <v>3.12</v>
      </c>
      <c r="W107" s="69">
        <v>6.23</v>
      </c>
      <c r="X107" s="69">
        <v>3.12</v>
      </c>
      <c r="Y107" s="69">
        <v>-3.4</v>
      </c>
      <c r="Z107" s="69">
        <v>2.31</v>
      </c>
    </row>
    <row r="108" spans="1:26" ht="17" x14ac:dyDescent="0.2">
      <c r="A108" s="13" t="s">
        <v>135</v>
      </c>
      <c r="B108" s="69">
        <v>3</v>
      </c>
      <c r="C108" s="69">
        <v>0</v>
      </c>
      <c r="D108" s="69">
        <v>0</v>
      </c>
      <c r="E108" s="69">
        <v>1</v>
      </c>
      <c r="F108" s="69">
        <v>0</v>
      </c>
      <c r="G108" s="69">
        <v>0</v>
      </c>
      <c r="H108" s="69" t="s">
        <v>42</v>
      </c>
      <c r="I108" s="69">
        <v>0</v>
      </c>
      <c r="J108" s="69">
        <v>0</v>
      </c>
      <c r="K108" s="71">
        <v>8.6666666666666661</v>
      </c>
      <c r="L108" s="69">
        <v>11</v>
      </c>
      <c r="M108" s="69">
        <v>11</v>
      </c>
      <c r="N108" s="69">
        <v>10</v>
      </c>
      <c r="O108" s="69">
        <v>4</v>
      </c>
      <c r="P108" s="69">
        <v>5</v>
      </c>
      <c r="Q108" s="69">
        <v>8</v>
      </c>
      <c r="R108" s="69">
        <v>0</v>
      </c>
      <c r="S108" s="69">
        <v>0</v>
      </c>
      <c r="T108" s="69">
        <v>1</v>
      </c>
      <c r="U108" s="69">
        <v>10.38</v>
      </c>
      <c r="V108" s="69">
        <v>8.31</v>
      </c>
      <c r="W108" s="69">
        <v>5.19</v>
      </c>
      <c r="X108" s="69">
        <v>4.1500000000000004</v>
      </c>
      <c r="Y108" s="69">
        <v>-4.9000000000000004</v>
      </c>
      <c r="Z108" s="69">
        <v>1.85</v>
      </c>
    </row>
    <row r="109" spans="1:26" ht="17" x14ac:dyDescent="0.2">
      <c r="A109" s="13" t="s">
        <v>495</v>
      </c>
      <c r="B109" s="69">
        <v>6</v>
      </c>
      <c r="C109" s="69">
        <v>1</v>
      </c>
      <c r="D109" s="69">
        <v>0</v>
      </c>
      <c r="E109" s="69">
        <v>4</v>
      </c>
      <c r="F109" s="69">
        <v>0</v>
      </c>
      <c r="G109" s="69">
        <v>3</v>
      </c>
      <c r="H109" s="69">
        <v>0</v>
      </c>
      <c r="I109" s="69">
        <v>0</v>
      </c>
      <c r="J109" s="69">
        <v>0</v>
      </c>
      <c r="K109" s="71">
        <v>8.6666666666666661</v>
      </c>
      <c r="L109" s="69">
        <v>12</v>
      </c>
      <c r="M109" s="69">
        <v>9</v>
      </c>
      <c r="N109" s="69">
        <v>8</v>
      </c>
      <c r="O109" s="69">
        <v>2</v>
      </c>
      <c r="P109" s="69">
        <v>5</v>
      </c>
      <c r="Q109" s="69">
        <v>7</v>
      </c>
      <c r="R109" s="69">
        <v>1</v>
      </c>
      <c r="S109" s="69">
        <v>0</v>
      </c>
      <c r="T109" s="69">
        <v>1</v>
      </c>
      <c r="U109" s="69">
        <v>8.31</v>
      </c>
      <c r="V109" s="69">
        <v>7.27</v>
      </c>
      <c r="W109" s="69">
        <v>5.19</v>
      </c>
      <c r="X109" s="69">
        <v>2.08</v>
      </c>
      <c r="Y109" s="69">
        <v>-3</v>
      </c>
      <c r="Z109" s="69">
        <v>1.96</v>
      </c>
    </row>
    <row r="110" spans="1:26" ht="17" x14ac:dyDescent="0.2">
      <c r="A110" s="13" t="s">
        <v>446</v>
      </c>
      <c r="B110" s="69">
        <v>6</v>
      </c>
      <c r="C110" s="69">
        <v>0</v>
      </c>
      <c r="D110" s="69">
        <v>0</v>
      </c>
      <c r="E110" s="69">
        <v>1</v>
      </c>
      <c r="F110" s="69">
        <v>1</v>
      </c>
      <c r="G110" s="69">
        <v>0</v>
      </c>
      <c r="H110" s="69">
        <v>1</v>
      </c>
      <c r="I110" s="69">
        <v>0</v>
      </c>
      <c r="J110" s="69">
        <v>0</v>
      </c>
      <c r="K110" s="71">
        <v>8.6666666666666661</v>
      </c>
      <c r="L110" s="69">
        <v>3</v>
      </c>
      <c r="M110" s="69">
        <v>3</v>
      </c>
      <c r="N110" s="69">
        <v>3</v>
      </c>
      <c r="O110" s="69">
        <v>1</v>
      </c>
      <c r="P110" s="69">
        <v>4</v>
      </c>
      <c r="Q110" s="69">
        <v>4</v>
      </c>
      <c r="R110" s="69">
        <v>0</v>
      </c>
      <c r="S110" s="69">
        <v>0</v>
      </c>
      <c r="T110" s="69">
        <v>0</v>
      </c>
      <c r="U110" s="69">
        <v>3.12</v>
      </c>
      <c r="V110" s="69">
        <v>4.1500000000000004</v>
      </c>
      <c r="W110" s="69">
        <v>4.1500000000000004</v>
      </c>
      <c r="X110" s="69">
        <v>1.04</v>
      </c>
      <c r="Y110" s="69">
        <v>2.7</v>
      </c>
      <c r="Z110" s="69">
        <v>0.81</v>
      </c>
    </row>
    <row r="111" spans="1:26" ht="17" x14ac:dyDescent="0.2">
      <c r="A111" s="13" t="s">
        <v>156</v>
      </c>
      <c r="B111" s="69">
        <v>6</v>
      </c>
      <c r="C111" s="69">
        <v>0</v>
      </c>
      <c r="D111" s="69">
        <v>0</v>
      </c>
      <c r="E111" s="69">
        <v>3</v>
      </c>
      <c r="F111" s="69">
        <v>0</v>
      </c>
      <c r="G111" s="69">
        <v>1</v>
      </c>
      <c r="H111" s="69">
        <v>0</v>
      </c>
      <c r="I111" s="69">
        <v>2</v>
      </c>
      <c r="J111" s="69">
        <v>0</v>
      </c>
      <c r="K111" s="71">
        <v>8.6666666666666661</v>
      </c>
      <c r="L111" s="69">
        <v>8</v>
      </c>
      <c r="M111" s="69">
        <v>3</v>
      </c>
      <c r="N111" s="69">
        <v>3</v>
      </c>
      <c r="O111" s="69">
        <v>0</v>
      </c>
      <c r="P111" s="69">
        <v>7</v>
      </c>
      <c r="Q111" s="69">
        <v>5</v>
      </c>
      <c r="R111" s="69">
        <v>0</v>
      </c>
      <c r="S111" s="69">
        <v>0</v>
      </c>
      <c r="T111" s="69">
        <v>0</v>
      </c>
      <c r="U111" s="69">
        <v>3.12</v>
      </c>
      <c r="V111" s="69">
        <v>5.19</v>
      </c>
      <c r="W111" s="69">
        <v>7.27</v>
      </c>
      <c r="X111" s="69">
        <v>0</v>
      </c>
      <c r="Y111" s="69">
        <v>1.8</v>
      </c>
      <c r="Z111" s="69">
        <v>1.73</v>
      </c>
    </row>
    <row r="112" spans="1:26" ht="17" x14ac:dyDescent="0.2">
      <c r="A112" s="13" t="s">
        <v>181</v>
      </c>
      <c r="B112" s="69">
        <v>6</v>
      </c>
      <c r="C112" s="69">
        <v>0</v>
      </c>
      <c r="D112" s="69">
        <v>0</v>
      </c>
      <c r="E112" s="69">
        <v>3</v>
      </c>
      <c r="F112" s="69">
        <v>0</v>
      </c>
      <c r="G112" s="69">
        <v>0</v>
      </c>
      <c r="H112" s="69" t="s">
        <v>42</v>
      </c>
      <c r="I112" s="69">
        <v>1</v>
      </c>
      <c r="J112" s="69">
        <v>0</v>
      </c>
      <c r="K112" s="71" t="s">
        <v>512</v>
      </c>
      <c r="L112" s="69">
        <v>9</v>
      </c>
      <c r="M112" s="69">
        <v>7</v>
      </c>
      <c r="N112" s="69">
        <v>7</v>
      </c>
      <c r="O112" s="69">
        <v>2</v>
      </c>
      <c r="P112" s="69">
        <v>3</v>
      </c>
      <c r="Q112" s="69">
        <v>6</v>
      </c>
      <c r="R112" s="69">
        <v>0</v>
      </c>
      <c r="S112" s="69">
        <v>0</v>
      </c>
      <c r="T112" s="69">
        <v>1</v>
      </c>
      <c r="U112" s="69">
        <v>7</v>
      </c>
      <c r="V112" s="69">
        <v>6</v>
      </c>
      <c r="W112" s="69">
        <v>3</v>
      </c>
      <c r="X112" s="69">
        <v>2</v>
      </c>
      <c r="Y112" s="69">
        <v>-1.9</v>
      </c>
      <c r="Z112" s="69">
        <v>1.33</v>
      </c>
    </row>
    <row r="113" spans="1:26" ht="17" x14ac:dyDescent="0.2">
      <c r="A113" s="13" t="s">
        <v>651</v>
      </c>
      <c r="B113" s="69">
        <v>5</v>
      </c>
      <c r="C113" s="69">
        <v>0</v>
      </c>
      <c r="D113" s="69">
        <v>0</v>
      </c>
      <c r="E113" s="69">
        <v>3</v>
      </c>
      <c r="F113" s="69">
        <v>1</v>
      </c>
      <c r="G113" s="69">
        <v>0</v>
      </c>
      <c r="H113" s="69">
        <v>1</v>
      </c>
      <c r="I113" s="69">
        <v>0</v>
      </c>
      <c r="J113" s="69">
        <v>0</v>
      </c>
      <c r="K113" s="71" t="s">
        <v>512</v>
      </c>
      <c r="L113" s="69">
        <v>13</v>
      </c>
      <c r="M113" s="69">
        <v>2</v>
      </c>
      <c r="N113" s="69">
        <v>2</v>
      </c>
      <c r="O113" s="69">
        <v>1</v>
      </c>
      <c r="P113" s="69">
        <v>4</v>
      </c>
      <c r="Q113" s="69">
        <v>6</v>
      </c>
      <c r="R113" s="69">
        <v>0</v>
      </c>
      <c r="S113" s="69">
        <v>0</v>
      </c>
      <c r="T113" s="69">
        <v>0</v>
      </c>
      <c r="U113" s="69">
        <v>2</v>
      </c>
      <c r="V113" s="69">
        <v>6</v>
      </c>
      <c r="W113" s="69">
        <v>4</v>
      </c>
      <c r="X113" s="69">
        <v>1</v>
      </c>
      <c r="Y113" s="69">
        <v>4.0999999999999996</v>
      </c>
      <c r="Z113" s="69">
        <v>1.89</v>
      </c>
    </row>
    <row r="114" spans="1:26" ht="17" x14ac:dyDescent="0.2">
      <c r="A114" s="13" t="s">
        <v>454</v>
      </c>
      <c r="B114" s="69">
        <v>7</v>
      </c>
      <c r="C114" s="69">
        <v>0</v>
      </c>
      <c r="D114" s="69">
        <v>0</v>
      </c>
      <c r="E114" s="69">
        <v>1</v>
      </c>
      <c r="F114" s="69">
        <v>0</v>
      </c>
      <c r="G114" s="69">
        <v>1</v>
      </c>
      <c r="H114" s="69">
        <v>0</v>
      </c>
      <c r="I114" s="69">
        <v>0</v>
      </c>
      <c r="J114" s="69">
        <v>0</v>
      </c>
      <c r="K114" s="71" t="s">
        <v>512</v>
      </c>
      <c r="L114" s="69">
        <v>6</v>
      </c>
      <c r="M114" s="69">
        <v>3</v>
      </c>
      <c r="N114" s="69">
        <v>3</v>
      </c>
      <c r="O114" s="69">
        <v>1</v>
      </c>
      <c r="P114" s="69">
        <v>4</v>
      </c>
      <c r="Q114" s="69">
        <v>13</v>
      </c>
      <c r="R114" s="69">
        <v>0</v>
      </c>
      <c r="S114" s="69">
        <v>0</v>
      </c>
      <c r="T114" s="69">
        <v>0</v>
      </c>
      <c r="U114" s="69">
        <v>3</v>
      </c>
      <c r="V114" s="69">
        <v>13</v>
      </c>
      <c r="W114" s="69">
        <v>4</v>
      </c>
      <c r="X114" s="69">
        <v>1</v>
      </c>
      <c r="Y114" s="69">
        <v>2.8</v>
      </c>
      <c r="Z114" s="69">
        <v>1.1100000000000001</v>
      </c>
    </row>
    <row r="115" spans="1:26" ht="17" x14ac:dyDescent="0.2">
      <c r="A115" s="13" t="s">
        <v>513</v>
      </c>
      <c r="B115" s="69">
        <v>6</v>
      </c>
      <c r="C115" s="69">
        <v>0</v>
      </c>
      <c r="D115" s="69">
        <v>0</v>
      </c>
      <c r="E115" s="69">
        <v>4</v>
      </c>
      <c r="F115" s="69">
        <v>1</v>
      </c>
      <c r="G115" s="69">
        <v>0</v>
      </c>
      <c r="H115" s="69">
        <v>1</v>
      </c>
      <c r="I115" s="69">
        <v>1</v>
      </c>
      <c r="J115" s="69">
        <v>0</v>
      </c>
      <c r="K115" s="71">
        <v>9.3333333333333339</v>
      </c>
      <c r="L115" s="69">
        <v>10</v>
      </c>
      <c r="M115" s="69">
        <v>5</v>
      </c>
      <c r="N115" s="69">
        <v>5</v>
      </c>
      <c r="O115" s="69">
        <v>3</v>
      </c>
      <c r="P115" s="69">
        <v>0</v>
      </c>
      <c r="Q115" s="69">
        <v>10</v>
      </c>
      <c r="R115" s="69">
        <v>0</v>
      </c>
      <c r="S115" s="69">
        <v>0</v>
      </c>
      <c r="T115" s="69">
        <v>0</v>
      </c>
      <c r="U115" s="69">
        <v>4.82</v>
      </c>
      <c r="V115" s="69">
        <v>9.64</v>
      </c>
      <c r="W115" s="69">
        <v>0</v>
      </c>
      <c r="X115" s="69">
        <v>2.89</v>
      </c>
      <c r="Y115" s="69">
        <v>1.7</v>
      </c>
      <c r="Z115" s="69">
        <v>1.07</v>
      </c>
    </row>
    <row r="116" spans="1:26" ht="17" x14ac:dyDescent="0.2">
      <c r="A116" s="13" t="s">
        <v>549</v>
      </c>
      <c r="B116" s="69">
        <v>2</v>
      </c>
      <c r="C116" s="69">
        <v>2</v>
      </c>
      <c r="D116" s="69">
        <v>0</v>
      </c>
      <c r="E116" s="69">
        <v>0</v>
      </c>
      <c r="F116" s="69">
        <v>1</v>
      </c>
      <c r="G116" s="69">
        <v>1</v>
      </c>
      <c r="H116" s="69">
        <v>0.5</v>
      </c>
      <c r="I116" s="69">
        <v>0</v>
      </c>
      <c r="J116" s="69">
        <v>0</v>
      </c>
      <c r="K116" s="71">
        <v>9.3333333333333339</v>
      </c>
      <c r="L116" s="69">
        <v>9</v>
      </c>
      <c r="M116" s="69">
        <v>6</v>
      </c>
      <c r="N116" s="69">
        <v>6</v>
      </c>
      <c r="O116" s="69">
        <v>3</v>
      </c>
      <c r="P116" s="69">
        <v>6</v>
      </c>
      <c r="Q116" s="69">
        <v>6</v>
      </c>
      <c r="R116" s="69">
        <v>0</v>
      </c>
      <c r="S116" s="69">
        <v>0</v>
      </c>
      <c r="T116" s="69">
        <v>0</v>
      </c>
      <c r="U116" s="69">
        <v>5.79</v>
      </c>
      <c r="V116" s="69">
        <v>5.79</v>
      </c>
      <c r="W116" s="69">
        <v>5.79</v>
      </c>
      <c r="X116" s="69">
        <v>2.89</v>
      </c>
      <c r="Y116" s="69">
        <v>0.3</v>
      </c>
      <c r="Z116" s="69">
        <v>1.61</v>
      </c>
    </row>
    <row r="117" spans="1:26" ht="17" x14ac:dyDescent="0.2">
      <c r="A117" s="13" t="s">
        <v>500</v>
      </c>
      <c r="B117" s="69">
        <v>5</v>
      </c>
      <c r="C117" s="69">
        <v>0</v>
      </c>
      <c r="D117" s="69">
        <v>0</v>
      </c>
      <c r="E117" s="69">
        <v>4</v>
      </c>
      <c r="F117" s="69">
        <v>1</v>
      </c>
      <c r="G117" s="69">
        <v>0</v>
      </c>
      <c r="H117" s="69">
        <v>1</v>
      </c>
      <c r="I117" s="69">
        <v>2</v>
      </c>
      <c r="J117" s="69">
        <v>0</v>
      </c>
      <c r="K117" s="71">
        <v>9.3333333333333339</v>
      </c>
      <c r="L117" s="69">
        <v>9</v>
      </c>
      <c r="M117" s="69">
        <v>3</v>
      </c>
      <c r="N117" s="69">
        <v>0</v>
      </c>
      <c r="O117" s="69">
        <v>0</v>
      </c>
      <c r="P117" s="69">
        <v>5</v>
      </c>
      <c r="Q117" s="69">
        <v>7</v>
      </c>
      <c r="R117" s="69">
        <v>0</v>
      </c>
      <c r="S117" s="69">
        <v>0</v>
      </c>
      <c r="T117" s="69">
        <v>0</v>
      </c>
      <c r="U117" s="69">
        <v>0</v>
      </c>
      <c r="V117" s="69">
        <v>6.75</v>
      </c>
      <c r="W117" s="69">
        <v>4.82</v>
      </c>
      <c r="X117" s="69">
        <v>0</v>
      </c>
      <c r="Y117" s="69">
        <v>6.4</v>
      </c>
      <c r="Z117" s="69">
        <v>1.5</v>
      </c>
    </row>
    <row r="118" spans="1:26" ht="17" x14ac:dyDescent="0.2">
      <c r="A118" s="13" t="s">
        <v>467</v>
      </c>
      <c r="B118" s="69">
        <v>6</v>
      </c>
      <c r="C118" s="69">
        <v>0</v>
      </c>
      <c r="D118" s="69">
        <v>0</v>
      </c>
      <c r="E118" s="69">
        <v>5</v>
      </c>
      <c r="F118" s="69">
        <v>0</v>
      </c>
      <c r="G118" s="69">
        <v>2</v>
      </c>
      <c r="H118" s="69">
        <v>0</v>
      </c>
      <c r="I118" s="69">
        <v>2</v>
      </c>
      <c r="J118" s="69">
        <v>0</v>
      </c>
      <c r="K118" s="71">
        <v>9.3333333333333339</v>
      </c>
      <c r="L118" s="69">
        <v>8</v>
      </c>
      <c r="M118" s="69">
        <v>6</v>
      </c>
      <c r="N118" s="69">
        <v>5</v>
      </c>
      <c r="O118" s="69">
        <v>2</v>
      </c>
      <c r="P118" s="69">
        <v>4</v>
      </c>
      <c r="Q118" s="69">
        <v>12</v>
      </c>
      <c r="R118" s="69">
        <v>0</v>
      </c>
      <c r="S118" s="69">
        <v>0</v>
      </c>
      <c r="T118" s="69">
        <v>0</v>
      </c>
      <c r="U118" s="69">
        <v>4.82</v>
      </c>
      <c r="V118" s="69">
        <v>11.57</v>
      </c>
      <c r="W118" s="69">
        <v>3.86</v>
      </c>
      <c r="X118" s="69">
        <v>1.93</v>
      </c>
      <c r="Y118" s="69">
        <v>0.9</v>
      </c>
      <c r="Z118" s="69">
        <v>1.29</v>
      </c>
    </row>
    <row r="119" spans="1:26" ht="17" x14ac:dyDescent="0.2">
      <c r="A119" s="13" t="s">
        <v>658</v>
      </c>
      <c r="B119" s="69">
        <v>2</v>
      </c>
      <c r="C119" s="69">
        <v>2</v>
      </c>
      <c r="D119" s="69">
        <v>0</v>
      </c>
      <c r="E119" s="69">
        <v>0</v>
      </c>
      <c r="F119" s="69">
        <v>0</v>
      </c>
      <c r="G119" s="69">
        <v>1</v>
      </c>
      <c r="H119" s="69">
        <v>0</v>
      </c>
      <c r="I119" s="69">
        <v>0</v>
      </c>
      <c r="J119" s="69">
        <v>0</v>
      </c>
      <c r="K119" s="71">
        <v>9.6666666666666661</v>
      </c>
      <c r="L119" s="69">
        <v>13</v>
      </c>
      <c r="M119" s="69">
        <v>8</v>
      </c>
      <c r="N119" s="69">
        <v>8</v>
      </c>
      <c r="O119" s="69">
        <v>1</v>
      </c>
      <c r="P119" s="69">
        <v>2</v>
      </c>
      <c r="Q119" s="69">
        <v>10</v>
      </c>
      <c r="R119" s="69">
        <v>1</v>
      </c>
      <c r="S119" s="69">
        <v>0</v>
      </c>
      <c r="T119" s="69">
        <v>0</v>
      </c>
      <c r="U119" s="69">
        <v>7.45</v>
      </c>
      <c r="V119" s="69">
        <v>9.31</v>
      </c>
      <c r="W119" s="69">
        <v>1.86</v>
      </c>
      <c r="X119" s="69">
        <v>0.93</v>
      </c>
      <c r="Y119" s="69">
        <v>-2.2000000000000002</v>
      </c>
      <c r="Z119" s="69">
        <v>1.55</v>
      </c>
    </row>
    <row r="120" spans="1:26" ht="17" x14ac:dyDescent="0.2">
      <c r="A120" s="13" t="s">
        <v>493</v>
      </c>
      <c r="B120" s="69">
        <v>3</v>
      </c>
      <c r="C120" s="69">
        <v>0</v>
      </c>
      <c r="D120" s="69">
        <v>0</v>
      </c>
      <c r="E120" s="69">
        <v>0</v>
      </c>
      <c r="F120" s="69">
        <v>0</v>
      </c>
      <c r="G120" s="69">
        <v>0</v>
      </c>
      <c r="H120" s="69" t="s">
        <v>42</v>
      </c>
      <c r="I120" s="69">
        <v>0</v>
      </c>
      <c r="J120" s="69">
        <v>0</v>
      </c>
      <c r="K120" s="71">
        <v>9.6666666666666661</v>
      </c>
      <c r="L120" s="69">
        <v>11</v>
      </c>
      <c r="M120" s="69">
        <v>4</v>
      </c>
      <c r="N120" s="69">
        <v>4</v>
      </c>
      <c r="O120" s="69">
        <v>2</v>
      </c>
      <c r="P120" s="69">
        <v>5</v>
      </c>
      <c r="Q120" s="69">
        <v>5</v>
      </c>
      <c r="R120" s="69">
        <v>0</v>
      </c>
      <c r="S120" s="69">
        <v>0</v>
      </c>
      <c r="T120" s="69">
        <v>0</v>
      </c>
      <c r="U120" s="69">
        <v>3.72</v>
      </c>
      <c r="V120" s="69">
        <v>4.66</v>
      </c>
      <c r="W120" s="69">
        <v>4.66</v>
      </c>
      <c r="X120" s="69">
        <v>1.86</v>
      </c>
      <c r="Y120" s="69">
        <v>1.3</v>
      </c>
      <c r="Z120" s="69">
        <v>1.66</v>
      </c>
    </row>
    <row r="121" spans="1:26" ht="17" x14ac:dyDescent="0.2">
      <c r="A121" s="13" t="s">
        <v>105</v>
      </c>
      <c r="B121" s="69">
        <v>6</v>
      </c>
      <c r="C121" s="69">
        <v>0</v>
      </c>
      <c r="D121" s="69">
        <v>0</v>
      </c>
      <c r="E121" s="69">
        <v>0</v>
      </c>
      <c r="F121" s="69">
        <v>0</v>
      </c>
      <c r="G121" s="69">
        <v>1</v>
      </c>
      <c r="H121" s="69">
        <v>0</v>
      </c>
      <c r="I121" s="69">
        <v>0</v>
      </c>
      <c r="J121" s="69">
        <v>0</v>
      </c>
      <c r="K121" s="71">
        <v>9.6666666666666661</v>
      </c>
      <c r="L121" s="69">
        <v>9</v>
      </c>
      <c r="M121" s="69">
        <v>6</v>
      </c>
      <c r="N121" s="69">
        <v>6</v>
      </c>
      <c r="O121" s="69">
        <v>1</v>
      </c>
      <c r="P121" s="69">
        <v>4</v>
      </c>
      <c r="Q121" s="69">
        <v>3</v>
      </c>
      <c r="R121" s="69">
        <v>0</v>
      </c>
      <c r="S121" s="69">
        <v>0</v>
      </c>
      <c r="T121" s="69">
        <v>0</v>
      </c>
      <c r="U121" s="69">
        <v>5.59</v>
      </c>
      <c r="V121" s="69">
        <v>2.79</v>
      </c>
      <c r="W121" s="69">
        <v>3.72</v>
      </c>
      <c r="X121" s="69">
        <v>0.93</v>
      </c>
      <c r="Y121" s="69">
        <v>-0.9</v>
      </c>
      <c r="Z121" s="69">
        <v>1.34</v>
      </c>
    </row>
    <row r="122" spans="1:26" ht="17" x14ac:dyDescent="0.2">
      <c r="A122" s="13" t="s">
        <v>413</v>
      </c>
      <c r="B122" s="69">
        <v>2</v>
      </c>
      <c r="C122" s="69">
        <v>2</v>
      </c>
      <c r="D122" s="69">
        <v>0</v>
      </c>
      <c r="E122" s="69">
        <v>0</v>
      </c>
      <c r="F122" s="69">
        <v>0</v>
      </c>
      <c r="G122" s="69">
        <v>1</v>
      </c>
      <c r="H122" s="69">
        <v>0</v>
      </c>
      <c r="I122" s="69">
        <v>0</v>
      </c>
      <c r="J122" s="69">
        <v>0</v>
      </c>
      <c r="K122" s="71">
        <v>9.6666666666666661</v>
      </c>
      <c r="L122" s="69">
        <v>14</v>
      </c>
      <c r="M122" s="69">
        <v>8</v>
      </c>
      <c r="N122" s="69">
        <v>8</v>
      </c>
      <c r="O122" s="69">
        <v>4</v>
      </c>
      <c r="P122" s="69">
        <v>1</v>
      </c>
      <c r="Q122" s="69">
        <v>1</v>
      </c>
      <c r="R122" s="69">
        <v>0</v>
      </c>
      <c r="S122" s="69">
        <v>0</v>
      </c>
      <c r="T122" s="69">
        <v>0</v>
      </c>
      <c r="U122" s="69">
        <v>7.45</v>
      </c>
      <c r="V122" s="69">
        <v>0.93</v>
      </c>
      <c r="W122" s="69">
        <v>0.93</v>
      </c>
      <c r="X122" s="69">
        <v>3.72</v>
      </c>
      <c r="Y122" s="69">
        <v>-3.1</v>
      </c>
      <c r="Z122" s="69">
        <v>1.55</v>
      </c>
    </row>
    <row r="123" spans="1:26" ht="17" x14ac:dyDescent="0.2">
      <c r="A123" s="13" t="s">
        <v>575</v>
      </c>
      <c r="B123" s="69">
        <v>7</v>
      </c>
      <c r="C123" s="69">
        <v>0</v>
      </c>
      <c r="D123" s="69">
        <v>0</v>
      </c>
      <c r="E123" s="69">
        <v>4</v>
      </c>
      <c r="F123" s="69">
        <v>1</v>
      </c>
      <c r="G123" s="69">
        <v>0</v>
      </c>
      <c r="H123" s="69">
        <v>1</v>
      </c>
      <c r="I123" s="69">
        <v>0</v>
      </c>
      <c r="J123" s="69">
        <v>0</v>
      </c>
      <c r="K123" s="71">
        <v>9.6666666666666661</v>
      </c>
      <c r="L123" s="69">
        <v>6</v>
      </c>
      <c r="M123" s="69">
        <v>1</v>
      </c>
      <c r="N123" s="69">
        <v>1</v>
      </c>
      <c r="O123" s="69">
        <v>0</v>
      </c>
      <c r="P123" s="69">
        <v>1</v>
      </c>
      <c r="Q123" s="69">
        <v>8</v>
      </c>
      <c r="R123" s="69">
        <v>0</v>
      </c>
      <c r="S123" s="69">
        <v>0</v>
      </c>
      <c r="T123" s="69">
        <v>0</v>
      </c>
      <c r="U123" s="69">
        <v>0.93</v>
      </c>
      <c r="V123" s="69">
        <v>7.45</v>
      </c>
      <c r="W123" s="69">
        <v>0.93</v>
      </c>
      <c r="X123" s="69">
        <v>0</v>
      </c>
      <c r="Y123" s="69">
        <v>5.6</v>
      </c>
      <c r="Z123" s="69">
        <v>0.72</v>
      </c>
    </row>
    <row r="124" spans="1:26" ht="17" x14ac:dyDescent="0.2">
      <c r="A124" s="13" t="s">
        <v>526</v>
      </c>
      <c r="B124" s="69">
        <v>7</v>
      </c>
      <c r="C124" s="69">
        <v>0</v>
      </c>
      <c r="D124" s="69">
        <v>0</v>
      </c>
      <c r="E124" s="69">
        <v>3</v>
      </c>
      <c r="F124" s="69">
        <v>1</v>
      </c>
      <c r="G124" s="69">
        <v>0</v>
      </c>
      <c r="H124" s="69">
        <v>1</v>
      </c>
      <c r="I124" s="69">
        <v>0</v>
      </c>
      <c r="J124" s="69">
        <v>0</v>
      </c>
      <c r="K124" s="71">
        <v>9.6666666666666661</v>
      </c>
      <c r="L124" s="69">
        <v>4</v>
      </c>
      <c r="M124" s="69">
        <v>3</v>
      </c>
      <c r="N124" s="69">
        <v>3</v>
      </c>
      <c r="O124" s="69">
        <v>0</v>
      </c>
      <c r="P124" s="69">
        <v>9</v>
      </c>
      <c r="Q124" s="69">
        <v>12</v>
      </c>
      <c r="R124" s="69">
        <v>0</v>
      </c>
      <c r="S124" s="69">
        <v>0</v>
      </c>
      <c r="T124" s="69">
        <v>0</v>
      </c>
      <c r="U124" s="69">
        <v>2.79</v>
      </c>
      <c r="V124" s="69">
        <v>11.17</v>
      </c>
      <c r="W124" s="69">
        <v>8.3800000000000008</v>
      </c>
      <c r="X124" s="69">
        <v>0</v>
      </c>
      <c r="Y124" s="69">
        <v>4</v>
      </c>
      <c r="Z124" s="69">
        <v>1.34</v>
      </c>
    </row>
    <row r="125" spans="1:26" ht="17" x14ac:dyDescent="0.2">
      <c r="A125" s="13" t="s">
        <v>162</v>
      </c>
      <c r="B125" s="69">
        <v>6</v>
      </c>
      <c r="C125" s="69">
        <v>0</v>
      </c>
      <c r="D125" s="69">
        <v>0</v>
      </c>
      <c r="E125" s="69">
        <v>5</v>
      </c>
      <c r="F125" s="69">
        <v>1</v>
      </c>
      <c r="G125" s="69">
        <v>1</v>
      </c>
      <c r="H125" s="69">
        <v>0.5</v>
      </c>
      <c r="I125" s="69">
        <v>1</v>
      </c>
      <c r="J125" s="69">
        <v>0</v>
      </c>
      <c r="K125" s="71" t="s">
        <v>517</v>
      </c>
      <c r="L125" s="69">
        <v>7</v>
      </c>
      <c r="M125" s="69">
        <v>3</v>
      </c>
      <c r="N125" s="69">
        <v>2</v>
      </c>
      <c r="O125" s="69">
        <v>0</v>
      </c>
      <c r="P125" s="69">
        <v>10</v>
      </c>
      <c r="Q125" s="69">
        <v>10</v>
      </c>
      <c r="R125" s="69">
        <v>0</v>
      </c>
      <c r="S125" s="69">
        <v>0</v>
      </c>
      <c r="T125" s="69">
        <v>1</v>
      </c>
      <c r="U125" s="69">
        <v>1.8</v>
      </c>
      <c r="V125" s="69">
        <v>9</v>
      </c>
      <c r="W125" s="69">
        <v>9</v>
      </c>
      <c r="X125" s="69">
        <v>0</v>
      </c>
      <c r="Y125" s="69">
        <v>5</v>
      </c>
      <c r="Z125" s="69">
        <v>1.7</v>
      </c>
    </row>
    <row r="126" spans="1:26" ht="17" x14ac:dyDescent="0.2">
      <c r="A126" s="13" t="s">
        <v>458</v>
      </c>
      <c r="B126" s="69">
        <v>6</v>
      </c>
      <c r="C126" s="69">
        <v>0</v>
      </c>
      <c r="D126" s="69">
        <v>0</v>
      </c>
      <c r="E126" s="69">
        <v>0</v>
      </c>
      <c r="F126" s="69">
        <v>0</v>
      </c>
      <c r="G126" s="69">
        <v>0</v>
      </c>
      <c r="H126" s="69" t="s">
        <v>42</v>
      </c>
      <c r="I126" s="69">
        <v>0</v>
      </c>
      <c r="J126" s="69">
        <v>0</v>
      </c>
      <c r="K126" s="71" t="s">
        <v>517</v>
      </c>
      <c r="L126" s="69">
        <v>10</v>
      </c>
      <c r="M126" s="69">
        <v>3</v>
      </c>
      <c r="N126" s="69">
        <v>3</v>
      </c>
      <c r="O126" s="69">
        <v>1</v>
      </c>
      <c r="P126" s="69">
        <v>1</v>
      </c>
      <c r="Q126" s="69">
        <v>6</v>
      </c>
      <c r="R126" s="69">
        <v>0</v>
      </c>
      <c r="S126" s="69">
        <v>0</v>
      </c>
      <c r="T126" s="69">
        <v>0</v>
      </c>
      <c r="U126" s="69">
        <v>2.7</v>
      </c>
      <c r="V126" s="69">
        <v>5.4</v>
      </c>
      <c r="W126" s="69">
        <v>0.9</v>
      </c>
      <c r="X126" s="69">
        <v>0.9</v>
      </c>
      <c r="Y126" s="69">
        <v>2.6</v>
      </c>
      <c r="Z126" s="69">
        <v>1.1000000000000001</v>
      </c>
    </row>
    <row r="127" spans="1:26" ht="17" x14ac:dyDescent="0.2">
      <c r="A127" s="68" t="s">
        <v>27</v>
      </c>
      <c r="B127" s="68" t="s">
        <v>28</v>
      </c>
      <c r="C127" s="68" t="s">
        <v>29</v>
      </c>
      <c r="D127" s="68" t="s">
        <v>43</v>
      </c>
      <c r="E127" s="68" t="s">
        <v>44</v>
      </c>
      <c r="F127" s="68" t="s">
        <v>45</v>
      </c>
      <c r="G127" s="68" t="s">
        <v>46</v>
      </c>
      <c r="H127" s="68" t="s">
        <v>47</v>
      </c>
      <c r="I127" s="68" t="s">
        <v>48</v>
      </c>
      <c r="J127" s="68" t="s">
        <v>49</v>
      </c>
      <c r="K127" s="75" t="s">
        <v>26</v>
      </c>
      <c r="L127" s="68" t="s">
        <v>24</v>
      </c>
      <c r="M127" s="68" t="s">
        <v>50</v>
      </c>
      <c r="N127" s="68" t="s">
        <v>51</v>
      </c>
      <c r="O127" s="68" t="s">
        <v>1</v>
      </c>
      <c r="P127" s="68" t="s">
        <v>31</v>
      </c>
      <c r="Q127" s="68" t="s">
        <v>34</v>
      </c>
      <c r="R127" s="68" t="s">
        <v>33</v>
      </c>
      <c r="S127" s="68" t="s">
        <v>52</v>
      </c>
      <c r="T127" s="68" t="s">
        <v>53</v>
      </c>
      <c r="U127" s="68" t="s">
        <v>4</v>
      </c>
      <c r="V127" s="68" t="s">
        <v>54</v>
      </c>
      <c r="W127" s="68" t="s">
        <v>55</v>
      </c>
      <c r="X127" s="68" t="s">
        <v>56</v>
      </c>
      <c r="Y127" s="68" t="s">
        <v>57</v>
      </c>
      <c r="Z127" s="68" t="s">
        <v>6</v>
      </c>
    </row>
    <row r="128" spans="1:26" ht="17" x14ac:dyDescent="0.2">
      <c r="A128" s="13" t="s">
        <v>654</v>
      </c>
      <c r="B128" s="69">
        <v>4</v>
      </c>
      <c r="C128" s="69">
        <v>0</v>
      </c>
      <c r="D128" s="69">
        <v>0</v>
      </c>
      <c r="E128" s="69">
        <v>1</v>
      </c>
      <c r="F128" s="69">
        <v>0</v>
      </c>
      <c r="G128" s="69">
        <v>0</v>
      </c>
      <c r="H128" s="69" t="s">
        <v>42</v>
      </c>
      <c r="I128" s="69">
        <v>0</v>
      </c>
      <c r="J128" s="69">
        <v>0</v>
      </c>
      <c r="K128" s="71" t="s">
        <v>517</v>
      </c>
      <c r="L128" s="69">
        <v>11</v>
      </c>
      <c r="M128" s="69">
        <v>6</v>
      </c>
      <c r="N128" s="69">
        <v>6</v>
      </c>
      <c r="O128" s="69">
        <v>0</v>
      </c>
      <c r="P128" s="69">
        <v>1</v>
      </c>
      <c r="Q128" s="69">
        <v>4</v>
      </c>
      <c r="R128" s="69">
        <v>1</v>
      </c>
      <c r="S128" s="69">
        <v>1</v>
      </c>
      <c r="T128" s="69">
        <v>0</v>
      </c>
      <c r="U128" s="69">
        <v>5.4</v>
      </c>
      <c r="V128" s="69">
        <v>3.6</v>
      </c>
      <c r="W128" s="69">
        <v>0.9</v>
      </c>
      <c r="X128" s="69">
        <v>0</v>
      </c>
      <c r="Y128" s="69">
        <v>-0.6</v>
      </c>
      <c r="Z128" s="69">
        <v>1.2</v>
      </c>
    </row>
    <row r="129" spans="1:26" ht="17" x14ac:dyDescent="0.2">
      <c r="A129" s="13" t="s">
        <v>552</v>
      </c>
      <c r="B129" s="69">
        <v>3</v>
      </c>
      <c r="C129" s="69">
        <v>3</v>
      </c>
      <c r="D129" s="69">
        <v>0</v>
      </c>
      <c r="E129" s="69">
        <v>0</v>
      </c>
      <c r="F129" s="69">
        <v>0</v>
      </c>
      <c r="G129" s="69">
        <v>2</v>
      </c>
      <c r="H129" s="69">
        <v>0</v>
      </c>
      <c r="I129" s="69">
        <v>0</v>
      </c>
      <c r="J129" s="69">
        <v>0</v>
      </c>
      <c r="K129" s="71" t="s">
        <v>517</v>
      </c>
      <c r="L129" s="69">
        <v>14</v>
      </c>
      <c r="M129" s="69">
        <v>12</v>
      </c>
      <c r="N129" s="69">
        <v>12</v>
      </c>
      <c r="O129" s="69">
        <v>2</v>
      </c>
      <c r="P129" s="69">
        <v>5</v>
      </c>
      <c r="Q129" s="69">
        <v>8</v>
      </c>
      <c r="R129" s="69">
        <v>0</v>
      </c>
      <c r="S129" s="69">
        <v>0</v>
      </c>
      <c r="T129" s="69">
        <v>1</v>
      </c>
      <c r="U129" s="69">
        <v>10.8</v>
      </c>
      <c r="V129" s="69">
        <v>7.2</v>
      </c>
      <c r="W129" s="69">
        <v>4.5</v>
      </c>
      <c r="X129" s="69">
        <v>1.8</v>
      </c>
      <c r="Y129" s="69">
        <v>-6.2</v>
      </c>
      <c r="Z129" s="69">
        <v>1.9</v>
      </c>
    </row>
    <row r="130" spans="1:26" ht="17" x14ac:dyDescent="0.2">
      <c r="A130" s="13" t="s">
        <v>136</v>
      </c>
      <c r="B130" s="69">
        <v>2</v>
      </c>
      <c r="C130" s="69">
        <v>2</v>
      </c>
      <c r="D130" s="69">
        <v>0</v>
      </c>
      <c r="E130" s="69">
        <v>0</v>
      </c>
      <c r="F130" s="69">
        <v>0</v>
      </c>
      <c r="G130" s="69">
        <v>2</v>
      </c>
      <c r="H130" s="69">
        <v>0</v>
      </c>
      <c r="I130" s="69">
        <v>0</v>
      </c>
      <c r="J130" s="69">
        <v>0</v>
      </c>
      <c r="K130" s="71" t="s">
        <v>517</v>
      </c>
      <c r="L130" s="69">
        <v>17</v>
      </c>
      <c r="M130" s="69">
        <v>11</v>
      </c>
      <c r="N130" s="69">
        <v>11</v>
      </c>
      <c r="O130" s="69">
        <v>3</v>
      </c>
      <c r="P130" s="69">
        <v>4</v>
      </c>
      <c r="Q130" s="69">
        <v>7</v>
      </c>
      <c r="R130" s="69">
        <v>1</v>
      </c>
      <c r="S130" s="69">
        <v>0</v>
      </c>
      <c r="T130" s="69">
        <v>1</v>
      </c>
      <c r="U130" s="69">
        <v>9.9</v>
      </c>
      <c r="V130" s="69">
        <v>6.3</v>
      </c>
      <c r="W130" s="69">
        <v>3.6</v>
      </c>
      <c r="X130" s="69">
        <v>2.7</v>
      </c>
      <c r="Y130" s="69">
        <v>-5.3</v>
      </c>
      <c r="Z130" s="69">
        <v>2.1</v>
      </c>
    </row>
    <row r="131" spans="1:26" ht="17" x14ac:dyDescent="0.2">
      <c r="A131" s="13" t="s">
        <v>692</v>
      </c>
      <c r="B131" s="69">
        <v>2</v>
      </c>
      <c r="C131" s="69">
        <v>0</v>
      </c>
      <c r="D131" s="69">
        <v>0</v>
      </c>
      <c r="E131" s="69">
        <v>0</v>
      </c>
      <c r="F131" s="69">
        <v>1</v>
      </c>
      <c r="G131" s="69">
        <v>0</v>
      </c>
      <c r="H131" s="69">
        <v>1</v>
      </c>
      <c r="I131" s="69">
        <v>0</v>
      </c>
      <c r="J131" s="69">
        <v>0</v>
      </c>
      <c r="K131" s="71" t="s">
        <v>517</v>
      </c>
      <c r="L131" s="69">
        <v>9</v>
      </c>
      <c r="M131" s="69">
        <v>1</v>
      </c>
      <c r="N131" s="69">
        <v>1</v>
      </c>
      <c r="O131" s="69">
        <v>0</v>
      </c>
      <c r="P131" s="69">
        <v>7</v>
      </c>
      <c r="Q131" s="69">
        <v>4</v>
      </c>
      <c r="R131" s="69">
        <v>0</v>
      </c>
      <c r="S131" s="69">
        <v>1</v>
      </c>
      <c r="T131" s="69">
        <v>0</v>
      </c>
      <c r="U131" s="69">
        <v>0.9</v>
      </c>
      <c r="V131" s="69">
        <v>3.6</v>
      </c>
      <c r="W131" s="69">
        <v>6.3</v>
      </c>
      <c r="X131" s="69">
        <v>0</v>
      </c>
      <c r="Y131" s="69">
        <v>5.4</v>
      </c>
      <c r="Z131" s="69">
        <v>1.6</v>
      </c>
    </row>
    <row r="132" spans="1:26" ht="17" x14ac:dyDescent="0.2">
      <c r="A132" s="13" t="s">
        <v>625</v>
      </c>
      <c r="B132" s="69">
        <v>5</v>
      </c>
      <c r="C132" s="69">
        <v>1</v>
      </c>
      <c r="D132" s="69">
        <v>0</v>
      </c>
      <c r="E132" s="69">
        <v>2</v>
      </c>
      <c r="F132" s="69">
        <v>0</v>
      </c>
      <c r="G132" s="69">
        <v>0</v>
      </c>
      <c r="H132" s="69" t="s">
        <v>42</v>
      </c>
      <c r="I132" s="69">
        <v>0</v>
      </c>
      <c r="J132" s="69">
        <v>0</v>
      </c>
      <c r="K132" s="71" t="s">
        <v>517</v>
      </c>
      <c r="L132" s="69">
        <v>6</v>
      </c>
      <c r="M132" s="69">
        <v>1</v>
      </c>
      <c r="N132" s="69">
        <v>1</v>
      </c>
      <c r="O132" s="69">
        <v>0</v>
      </c>
      <c r="P132" s="69">
        <v>6</v>
      </c>
      <c r="Q132" s="69">
        <v>8</v>
      </c>
      <c r="R132" s="69">
        <v>0</v>
      </c>
      <c r="S132" s="69">
        <v>2</v>
      </c>
      <c r="T132" s="69">
        <v>0</v>
      </c>
      <c r="U132" s="69">
        <v>0.9</v>
      </c>
      <c r="V132" s="69">
        <v>7.2</v>
      </c>
      <c r="W132" s="69">
        <v>5.4</v>
      </c>
      <c r="X132" s="69">
        <v>0</v>
      </c>
      <c r="Y132" s="69">
        <v>4.8</v>
      </c>
      <c r="Z132" s="69">
        <v>1.2</v>
      </c>
    </row>
    <row r="133" spans="1:26" ht="17" x14ac:dyDescent="0.2">
      <c r="A133" s="13" t="s">
        <v>429</v>
      </c>
      <c r="B133" s="69">
        <v>3</v>
      </c>
      <c r="C133" s="69">
        <v>3</v>
      </c>
      <c r="D133" s="69">
        <v>0</v>
      </c>
      <c r="E133" s="69">
        <v>0</v>
      </c>
      <c r="F133" s="69">
        <v>0</v>
      </c>
      <c r="G133" s="69">
        <v>1</v>
      </c>
      <c r="H133" s="69">
        <v>0</v>
      </c>
      <c r="I133" s="69">
        <v>0</v>
      </c>
      <c r="J133" s="69">
        <v>0</v>
      </c>
      <c r="K133" s="71" t="s">
        <v>517</v>
      </c>
      <c r="L133" s="69">
        <v>16</v>
      </c>
      <c r="M133" s="69">
        <v>14</v>
      </c>
      <c r="N133" s="69">
        <v>14</v>
      </c>
      <c r="O133" s="69">
        <v>3</v>
      </c>
      <c r="P133" s="69">
        <v>9</v>
      </c>
      <c r="Q133" s="69">
        <v>3</v>
      </c>
      <c r="R133" s="69">
        <v>0</v>
      </c>
      <c r="S133" s="69">
        <v>0</v>
      </c>
      <c r="T133" s="69">
        <v>0</v>
      </c>
      <c r="U133" s="69">
        <v>12.6</v>
      </c>
      <c r="V133" s="69">
        <v>2.7</v>
      </c>
      <c r="W133" s="69">
        <v>8.1</v>
      </c>
      <c r="X133" s="69">
        <v>2.7</v>
      </c>
      <c r="Y133" s="69">
        <v>-8.6999999999999993</v>
      </c>
      <c r="Z133" s="69">
        <v>2.5</v>
      </c>
    </row>
    <row r="134" spans="1:26" ht="17" x14ac:dyDescent="0.2">
      <c r="A134" s="13" t="s">
        <v>680</v>
      </c>
      <c r="B134" s="69">
        <v>2</v>
      </c>
      <c r="C134" s="69">
        <v>2</v>
      </c>
      <c r="D134" s="69">
        <v>0</v>
      </c>
      <c r="E134" s="69">
        <v>0</v>
      </c>
      <c r="F134" s="69">
        <v>0</v>
      </c>
      <c r="G134" s="69">
        <v>1</v>
      </c>
      <c r="H134" s="69">
        <v>0</v>
      </c>
      <c r="I134" s="69">
        <v>0</v>
      </c>
      <c r="J134" s="69">
        <v>0</v>
      </c>
      <c r="K134" s="71" t="s">
        <v>517</v>
      </c>
      <c r="L134" s="69">
        <v>11</v>
      </c>
      <c r="M134" s="69">
        <v>6</v>
      </c>
      <c r="N134" s="69">
        <v>6</v>
      </c>
      <c r="O134" s="69">
        <v>1</v>
      </c>
      <c r="P134" s="69">
        <v>3</v>
      </c>
      <c r="Q134" s="69">
        <v>9</v>
      </c>
      <c r="R134" s="69">
        <v>0</v>
      </c>
      <c r="S134" s="69">
        <v>1</v>
      </c>
      <c r="T134" s="69">
        <v>2</v>
      </c>
      <c r="U134" s="69">
        <v>5.4</v>
      </c>
      <c r="V134" s="69">
        <v>8.1</v>
      </c>
      <c r="W134" s="69">
        <v>2.7</v>
      </c>
      <c r="X134" s="69">
        <v>0.9</v>
      </c>
      <c r="Y134" s="69">
        <v>-0.1</v>
      </c>
      <c r="Z134" s="69">
        <v>1.4</v>
      </c>
    </row>
    <row r="135" spans="1:26" ht="17" x14ac:dyDescent="0.2">
      <c r="A135" s="13" t="s">
        <v>507</v>
      </c>
      <c r="B135" s="69">
        <v>5</v>
      </c>
      <c r="C135" s="69">
        <v>1</v>
      </c>
      <c r="D135" s="69">
        <v>0</v>
      </c>
      <c r="E135" s="69">
        <v>4</v>
      </c>
      <c r="F135" s="69">
        <v>1</v>
      </c>
      <c r="G135" s="69">
        <v>1</v>
      </c>
      <c r="H135" s="69">
        <v>0.5</v>
      </c>
      <c r="I135" s="69">
        <v>1</v>
      </c>
      <c r="J135" s="69">
        <v>0</v>
      </c>
      <c r="K135" s="71">
        <v>10.333333333333334</v>
      </c>
      <c r="L135" s="69">
        <v>9</v>
      </c>
      <c r="M135" s="69">
        <v>8</v>
      </c>
      <c r="N135" s="69">
        <v>8</v>
      </c>
      <c r="O135" s="69">
        <v>1</v>
      </c>
      <c r="P135" s="69">
        <v>3</v>
      </c>
      <c r="Q135" s="69">
        <v>7</v>
      </c>
      <c r="R135" s="69">
        <v>1</v>
      </c>
      <c r="S135" s="69">
        <v>0</v>
      </c>
      <c r="T135" s="69">
        <v>0</v>
      </c>
      <c r="U135" s="69">
        <v>6.97</v>
      </c>
      <c r="V135" s="69">
        <v>6.1</v>
      </c>
      <c r="W135" s="69">
        <v>2.61</v>
      </c>
      <c r="X135" s="69">
        <v>0.87</v>
      </c>
      <c r="Y135" s="69">
        <v>-1.1000000000000001</v>
      </c>
      <c r="Z135" s="69">
        <v>1.1599999999999999</v>
      </c>
    </row>
    <row r="136" spans="1:26" ht="17" x14ac:dyDescent="0.2">
      <c r="A136" s="13" t="s">
        <v>438</v>
      </c>
      <c r="B136" s="69">
        <v>3</v>
      </c>
      <c r="C136" s="69">
        <v>2</v>
      </c>
      <c r="D136" s="69">
        <v>0</v>
      </c>
      <c r="E136" s="69">
        <v>0</v>
      </c>
      <c r="F136" s="69">
        <v>0</v>
      </c>
      <c r="G136" s="69">
        <v>2</v>
      </c>
      <c r="H136" s="69">
        <v>0</v>
      </c>
      <c r="I136" s="69">
        <v>0</v>
      </c>
      <c r="J136" s="69">
        <v>0</v>
      </c>
      <c r="K136" s="71">
        <v>10.333333333333334</v>
      </c>
      <c r="L136" s="69">
        <v>18</v>
      </c>
      <c r="M136" s="69">
        <v>11</v>
      </c>
      <c r="N136" s="69">
        <v>10</v>
      </c>
      <c r="O136" s="69">
        <v>2</v>
      </c>
      <c r="P136" s="69">
        <v>2</v>
      </c>
      <c r="Q136" s="69">
        <v>7</v>
      </c>
      <c r="R136" s="69">
        <v>0</v>
      </c>
      <c r="S136" s="69">
        <v>0</v>
      </c>
      <c r="T136" s="69">
        <v>0</v>
      </c>
      <c r="U136" s="69">
        <v>8.7100000000000009</v>
      </c>
      <c r="V136" s="69">
        <v>6.1</v>
      </c>
      <c r="W136" s="69">
        <v>1.74</v>
      </c>
      <c r="X136" s="69">
        <v>1.74</v>
      </c>
      <c r="Y136" s="69">
        <v>-4.0999999999999996</v>
      </c>
      <c r="Z136" s="69">
        <v>1.94</v>
      </c>
    </row>
    <row r="137" spans="1:26" ht="17" x14ac:dyDescent="0.2">
      <c r="A137" s="13" t="s">
        <v>420</v>
      </c>
      <c r="B137" s="69">
        <v>2</v>
      </c>
      <c r="C137" s="69">
        <v>2</v>
      </c>
      <c r="D137" s="69">
        <v>0</v>
      </c>
      <c r="E137" s="69">
        <v>0</v>
      </c>
      <c r="F137" s="69">
        <v>0</v>
      </c>
      <c r="G137" s="69">
        <v>1</v>
      </c>
      <c r="H137" s="69">
        <v>0</v>
      </c>
      <c r="I137" s="69">
        <v>0</v>
      </c>
      <c r="J137" s="69">
        <v>0</v>
      </c>
      <c r="K137" s="71">
        <v>10.333333333333334</v>
      </c>
      <c r="L137" s="69">
        <v>11</v>
      </c>
      <c r="M137" s="69">
        <v>8</v>
      </c>
      <c r="N137" s="69">
        <v>7</v>
      </c>
      <c r="O137" s="69">
        <v>1</v>
      </c>
      <c r="P137" s="69">
        <v>6</v>
      </c>
      <c r="Q137" s="69">
        <v>5</v>
      </c>
      <c r="R137" s="69">
        <v>0</v>
      </c>
      <c r="S137" s="69">
        <v>0</v>
      </c>
      <c r="T137" s="69">
        <v>1</v>
      </c>
      <c r="U137" s="69">
        <v>6.1</v>
      </c>
      <c r="V137" s="69">
        <v>4.3499999999999996</v>
      </c>
      <c r="W137" s="69">
        <v>5.23</v>
      </c>
      <c r="X137" s="69">
        <v>0.87</v>
      </c>
      <c r="Y137" s="69">
        <v>-1.3</v>
      </c>
      <c r="Z137" s="69">
        <v>1.65</v>
      </c>
    </row>
    <row r="138" spans="1:26" ht="17" x14ac:dyDescent="0.2">
      <c r="A138" s="13" t="s">
        <v>598</v>
      </c>
      <c r="B138" s="69">
        <v>8</v>
      </c>
      <c r="C138" s="69">
        <v>0</v>
      </c>
      <c r="D138" s="69">
        <v>0</v>
      </c>
      <c r="E138" s="69">
        <v>2</v>
      </c>
      <c r="F138" s="69">
        <v>1</v>
      </c>
      <c r="G138" s="69">
        <v>0</v>
      </c>
      <c r="H138" s="69">
        <v>1</v>
      </c>
      <c r="I138" s="69">
        <v>1</v>
      </c>
      <c r="J138" s="69">
        <v>0</v>
      </c>
      <c r="K138" s="71">
        <v>10.666666666666666</v>
      </c>
      <c r="L138" s="69">
        <v>9</v>
      </c>
      <c r="M138" s="69">
        <v>3</v>
      </c>
      <c r="N138" s="69">
        <v>3</v>
      </c>
      <c r="O138" s="69">
        <v>1</v>
      </c>
      <c r="P138" s="69">
        <v>6</v>
      </c>
      <c r="Q138" s="69">
        <v>5</v>
      </c>
      <c r="R138" s="69">
        <v>0</v>
      </c>
      <c r="S138" s="69">
        <v>0</v>
      </c>
      <c r="T138" s="69">
        <v>1</v>
      </c>
      <c r="U138" s="69">
        <v>2.5299999999999998</v>
      </c>
      <c r="V138" s="69">
        <v>4.22</v>
      </c>
      <c r="W138" s="69">
        <v>5.0599999999999996</v>
      </c>
      <c r="X138" s="69">
        <v>0.84</v>
      </c>
      <c r="Y138" s="69">
        <v>3.8</v>
      </c>
      <c r="Z138" s="69">
        <v>1.41</v>
      </c>
    </row>
    <row r="139" spans="1:26" ht="17" x14ac:dyDescent="0.2">
      <c r="A139" s="13" t="s">
        <v>472</v>
      </c>
      <c r="B139" s="69">
        <v>3</v>
      </c>
      <c r="C139" s="69">
        <v>1</v>
      </c>
      <c r="D139" s="69">
        <v>0</v>
      </c>
      <c r="E139" s="69">
        <v>2</v>
      </c>
      <c r="F139" s="69">
        <v>0</v>
      </c>
      <c r="G139" s="69">
        <v>0</v>
      </c>
      <c r="H139" s="69" t="s">
        <v>42</v>
      </c>
      <c r="I139" s="69">
        <v>0</v>
      </c>
      <c r="J139" s="69">
        <v>0</v>
      </c>
      <c r="K139" s="71">
        <v>10.666666666666666</v>
      </c>
      <c r="L139" s="69">
        <v>9</v>
      </c>
      <c r="M139" s="69">
        <v>6</v>
      </c>
      <c r="N139" s="69">
        <v>4</v>
      </c>
      <c r="O139" s="69">
        <v>1</v>
      </c>
      <c r="P139" s="69">
        <v>4</v>
      </c>
      <c r="Q139" s="69">
        <v>2</v>
      </c>
      <c r="R139" s="69">
        <v>1</v>
      </c>
      <c r="S139" s="69">
        <v>0</v>
      </c>
      <c r="T139" s="69">
        <v>2</v>
      </c>
      <c r="U139" s="69">
        <v>3.38</v>
      </c>
      <c r="V139" s="69">
        <v>1.69</v>
      </c>
      <c r="W139" s="69">
        <v>3.38</v>
      </c>
      <c r="X139" s="69">
        <v>0.84</v>
      </c>
      <c r="Y139" s="69">
        <v>1.5</v>
      </c>
      <c r="Z139" s="69">
        <v>1.22</v>
      </c>
    </row>
    <row r="140" spans="1:26" ht="17" x14ac:dyDescent="0.2">
      <c r="A140" s="13" t="s">
        <v>434</v>
      </c>
      <c r="B140" s="69">
        <v>6</v>
      </c>
      <c r="C140" s="69">
        <v>0</v>
      </c>
      <c r="D140" s="69">
        <v>0</v>
      </c>
      <c r="E140" s="69">
        <v>3</v>
      </c>
      <c r="F140" s="69">
        <v>0</v>
      </c>
      <c r="G140" s="69">
        <v>0</v>
      </c>
      <c r="H140" s="69" t="s">
        <v>42</v>
      </c>
      <c r="I140" s="69">
        <v>0</v>
      </c>
      <c r="J140" s="69">
        <v>0</v>
      </c>
      <c r="K140" s="71">
        <v>10.666666666666666</v>
      </c>
      <c r="L140" s="69">
        <v>8</v>
      </c>
      <c r="M140" s="69">
        <v>3</v>
      </c>
      <c r="N140" s="69">
        <v>3</v>
      </c>
      <c r="O140" s="69">
        <v>1</v>
      </c>
      <c r="P140" s="69">
        <v>5</v>
      </c>
      <c r="Q140" s="69">
        <v>7</v>
      </c>
      <c r="R140" s="69">
        <v>0</v>
      </c>
      <c r="S140" s="69">
        <v>1</v>
      </c>
      <c r="T140" s="69">
        <v>0</v>
      </c>
      <c r="U140" s="69">
        <v>2.5299999999999998</v>
      </c>
      <c r="V140" s="69">
        <v>5.91</v>
      </c>
      <c r="W140" s="69">
        <v>4.22</v>
      </c>
      <c r="X140" s="69">
        <v>0.84</v>
      </c>
      <c r="Y140" s="69">
        <v>3</v>
      </c>
      <c r="Z140" s="69">
        <v>1.22</v>
      </c>
    </row>
    <row r="141" spans="1:26" ht="17" x14ac:dyDescent="0.2">
      <c r="A141" s="13" t="s">
        <v>431</v>
      </c>
      <c r="B141" s="69">
        <v>6</v>
      </c>
      <c r="C141" s="69">
        <v>0</v>
      </c>
      <c r="D141" s="69">
        <v>0</v>
      </c>
      <c r="E141" s="69">
        <v>3</v>
      </c>
      <c r="F141" s="69">
        <v>0</v>
      </c>
      <c r="G141" s="69">
        <v>1</v>
      </c>
      <c r="H141" s="69">
        <v>0</v>
      </c>
      <c r="I141" s="69">
        <v>1</v>
      </c>
      <c r="J141" s="69">
        <v>0</v>
      </c>
      <c r="K141" s="71">
        <v>10.666666666666666</v>
      </c>
      <c r="L141" s="69">
        <v>12</v>
      </c>
      <c r="M141" s="69">
        <v>5</v>
      </c>
      <c r="N141" s="69">
        <v>4</v>
      </c>
      <c r="O141" s="69">
        <v>0</v>
      </c>
      <c r="P141" s="69">
        <v>6</v>
      </c>
      <c r="Q141" s="69">
        <v>6</v>
      </c>
      <c r="R141" s="69">
        <v>0</v>
      </c>
      <c r="S141" s="69">
        <v>0</v>
      </c>
      <c r="T141" s="69">
        <v>0</v>
      </c>
      <c r="U141" s="69">
        <v>3.38</v>
      </c>
      <c r="V141" s="69">
        <v>5.0599999999999996</v>
      </c>
      <c r="W141" s="69">
        <v>5.0599999999999996</v>
      </c>
      <c r="X141" s="69">
        <v>0</v>
      </c>
      <c r="Y141" s="69">
        <v>1.9</v>
      </c>
      <c r="Z141" s="69">
        <v>1.69</v>
      </c>
    </row>
    <row r="142" spans="1:26" ht="17" x14ac:dyDescent="0.2">
      <c r="A142" s="13" t="s">
        <v>706</v>
      </c>
      <c r="B142" s="69">
        <v>3</v>
      </c>
      <c r="C142" s="69">
        <v>2</v>
      </c>
      <c r="D142" s="69">
        <v>0</v>
      </c>
      <c r="E142" s="69">
        <v>1</v>
      </c>
      <c r="F142" s="69">
        <v>0</v>
      </c>
      <c r="G142" s="69">
        <v>2</v>
      </c>
      <c r="H142" s="69">
        <v>0</v>
      </c>
      <c r="I142" s="69">
        <v>0</v>
      </c>
      <c r="J142" s="69">
        <v>0</v>
      </c>
      <c r="K142" s="71">
        <v>10.666666666666666</v>
      </c>
      <c r="L142" s="69">
        <v>16</v>
      </c>
      <c r="M142" s="69">
        <v>10</v>
      </c>
      <c r="N142" s="69">
        <v>9</v>
      </c>
      <c r="O142" s="69">
        <v>1</v>
      </c>
      <c r="P142" s="69">
        <v>3</v>
      </c>
      <c r="Q142" s="69">
        <v>7</v>
      </c>
      <c r="R142" s="69">
        <v>0</v>
      </c>
      <c r="S142" s="69">
        <v>0</v>
      </c>
      <c r="T142" s="69">
        <v>0</v>
      </c>
      <c r="U142" s="69">
        <v>7.59</v>
      </c>
      <c r="V142" s="69">
        <v>5.91</v>
      </c>
      <c r="W142" s="69">
        <v>2.5299999999999998</v>
      </c>
      <c r="X142" s="69">
        <v>0.84</v>
      </c>
      <c r="Y142" s="69">
        <v>-3</v>
      </c>
      <c r="Z142" s="69">
        <v>1.78</v>
      </c>
    </row>
    <row r="143" spans="1:26" ht="17" x14ac:dyDescent="0.2">
      <c r="A143" s="13" t="s">
        <v>77</v>
      </c>
      <c r="B143" s="69">
        <v>7</v>
      </c>
      <c r="C143" s="69">
        <v>0</v>
      </c>
      <c r="D143" s="69">
        <v>0</v>
      </c>
      <c r="E143" s="69">
        <v>7</v>
      </c>
      <c r="F143" s="69">
        <v>0</v>
      </c>
      <c r="G143" s="69">
        <v>1</v>
      </c>
      <c r="H143" s="69">
        <v>0</v>
      </c>
      <c r="I143" s="69">
        <v>6</v>
      </c>
      <c r="J143" s="69">
        <v>0</v>
      </c>
      <c r="K143" s="71">
        <v>10.666666666666666</v>
      </c>
      <c r="L143" s="69">
        <v>8</v>
      </c>
      <c r="M143" s="69">
        <v>4</v>
      </c>
      <c r="N143" s="69">
        <v>3</v>
      </c>
      <c r="O143" s="69">
        <v>1</v>
      </c>
      <c r="P143" s="69">
        <v>3</v>
      </c>
      <c r="Q143" s="69">
        <v>7</v>
      </c>
      <c r="R143" s="69">
        <v>0</v>
      </c>
      <c r="S143" s="69">
        <v>0</v>
      </c>
      <c r="T143" s="69">
        <v>0</v>
      </c>
      <c r="U143" s="69">
        <v>2.5299999999999998</v>
      </c>
      <c r="V143" s="69">
        <v>5.91</v>
      </c>
      <c r="W143" s="69">
        <v>2.5299999999999998</v>
      </c>
      <c r="X143" s="69">
        <v>0.84</v>
      </c>
      <c r="Y143" s="69">
        <v>3</v>
      </c>
      <c r="Z143" s="69">
        <v>1.03</v>
      </c>
    </row>
    <row r="144" spans="1:26" ht="17" x14ac:dyDescent="0.2">
      <c r="A144" s="13" t="s">
        <v>690</v>
      </c>
      <c r="B144" s="69">
        <v>8</v>
      </c>
      <c r="C144" s="69">
        <v>0</v>
      </c>
      <c r="D144" s="69">
        <v>0</v>
      </c>
      <c r="E144" s="69">
        <v>1</v>
      </c>
      <c r="F144" s="69">
        <v>1</v>
      </c>
      <c r="G144" s="69">
        <v>0</v>
      </c>
      <c r="H144" s="69">
        <v>1</v>
      </c>
      <c r="I144" s="69">
        <v>0</v>
      </c>
      <c r="J144" s="69">
        <v>0</v>
      </c>
      <c r="K144" s="71">
        <v>10.666666666666666</v>
      </c>
      <c r="L144" s="69">
        <v>16</v>
      </c>
      <c r="M144" s="69">
        <v>9</v>
      </c>
      <c r="N144" s="69">
        <v>9</v>
      </c>
      <c r="O144" s="69">
        <v>4</v>
      </c>
      <c r="P144" s="69">
        <v>4</v>
      </c>
      <c r="Q144" s="69">
        <v>8</v>
      </c>
      <c r="R144" s="69">
        <v>0</v>
      </c>
      <c r="S144" s="69">
        <v>0</v>
      </c>
      <c r="T144" s="69">
        <v>0</v>
      </c>
      <c r="U144" s="69">
        <v>7.59</v>
      </c>
      <c r="V144" s="69">
        <v>6.75</v>
      </c>
      <c r="W144" s="69">
        <v>3.38</v>
      </c>
      <c r="X144" s="69">
        <v>3.38</v>
      </c>
      <c r="Y144" s="69">
        <v>-1.9</v>
      </c>
      <c r="Z144" s="69">
        <v>1.88</v>
      </c>
    </row>
    <row r="145" spans="1:26" ht="17" x14ac:dyDescent="0.2">
      <c r="A145" s="13" t="s">
        <v>742</v>
      </c>
      <c r="B145" s="69">
        <v>8</v>
      </c>
      <c r="C145" s="69">
        <v>0</v>
      </c>
      <c r="D145" s="69">
        <v>0</v>
      </c>
      <c r="E145" s="69">
        <v>2</v>
      </c>
      <c r="F145" s="69">
        <v>0</v>
      </c>
      <c r="G145" s="69">
        <v>0</v>
      </c>
      <c r="H145" s="69" t="s">
        <v>42</v>
      </c>
      <c r="I145" s="69">
        <v>1</v>
      </c>
      <c r="J145" s="69">
        <v>0</v>
      </c>
      <c r="K145" s="71">
        <v>10.666666666666666</v>
      </c>
      <c r="L145" s="69">
        <v>9</v>
      </c>
      <c r="M145" s="69">
        <v>2</v>
      </c>
      <c r="N145" s="69">
        <v>2</v>
      </c>
      <c r="O145" s="69">
        <v>0</v>
      </c>
      <c r="P145" s="69">
        <v>2</v>
      </c>
      <c r="Q145" s="69">
        <v>6</v>
      </c>
      <c r="R145" s="69">
        <v>1</v>
      </c>
      <c r="S145" s="69">
        <v>0</v>
      </c>
      <c r="T145" s="69">
        <v>0</v>
      </c>
      <c r="U145" s="69">
        <v>1.69</v>
      </c>
      <c r="V145" s="69">
        <v>5.0599999999999996</v>
      </c>
      <c r="W145" s="69">
        <v>1.69</v>
      </c>
      <c r="X145" s="69">
        <v>0</v>
      </c>
      <c r="Y145" s="69">
        <v>3.9</v>
      </c>
      <c r="Z145" s="69">
        <v>1.03</v>
      </c>
    </row>
    <row r="146" spans="1:26" ht="17" x14ac:dyDescent="0.2">
      <c r="A146" s="13" t="s">
        <v>451</v>
      </c>
      <c r="B146" s="69">
        <v>2</v>
      </c>
      <c r="C146" s="69">
        <v>2</v>
      </c>
      <c r="D146" s="69">
        <v>0</v>
      </c>
      <c r="E146" s="69">
        <v>0</v>
      </c>
      <c r="F146" s="69">
        <v>0</v>
      </c>
      <c r="G146" s="69">
        <v>1</v>
      </c>
      <c r="H146" s="69">
        <v>0</v>
      </c>
      <c r="I146" s="69">
        <v>0</v>
      </c>
      <c r="J146" s="69">
        <v>0</v>
      </c>
      <c r="K146" s="71" t="s">
        <v>520</v>
      </c>
      <c r="L146" s="69">
        <v>17</v>
      </c>
      <c r="M146" s="69">
        <v>11</v>
      </c>
      <c r="N146" s="69">
        <v>11</v>
      </c>
      <c r="O146" s="69">
        <v>1</v>
      </c>
      <c r="P146" s="69">
        <v>6</v>
      </c>
      <c r="Q146" s="69">
        <v>8</v>
      </c>
      <c r="R146" s="69">
        <v>0</v>
      </c>
      <c r="S146" s="69">
        <v>0</v>
      </c>
      <c r="T146" s="69">
        <v>0</v>
      </c>
      <c r="U146" s="69">
        <v>9</v>
      </c>
      <c r="V146" s="69">
        <v>6.55</v>
      </c>
      <c r="W146" s="69">
        <v>4.91</v>
      </c>
      <c r="X146" s="69">
        <v>0.82</v>
      </c>
      <c r="Y146" s="69">
        <v>-4.7</v>
      </c>
      <c r="Z146" s="69">
        <v>2.09</v>
      </c>
    </row>
    <row r="147" spans="1:26" ht="17" x14ac:dyDescent="0.2">
      <c r="A147" s="13" t="s">
        <v>404</v>
      </c>
      <c r="B147" s="69">
        <v>2</v>
      </c>
      <c r="C147" s="69">
        <v>2</v>
      </c>
      <c r="D147" s="69">
        <v>0</v>
      </c>
      <c r="E147" s="69">
        <v>0</v>
      </c>
      <c r="F147" s="69">
        <v>0</v>
      </c>
      <c r="G147" s="69">
        <v>1</v>
      </c>
      <c r="H147" s="69">
        <v>0</v>
      </c>
      <c r="I147" s="69">
        <v>0</v>
      </c>
      <c r="J147" s="69">
        <v>0</v>
      </c>
      <c r="K147" s="71" t="s">
        <v>520</v>
      </c>
      <c r="L147" s="69">
        <v>15</v>
      </c>
      <c r="M147" s="69">
        <v>10</v>
      </c>
      <c r="N147" s="69">
        <v>9</v>
      </c>
      <c r="O147" s="69">
        <v>1</v>
      </c>
      <c r="P147" s="69">
        <v>5</v>
      </c>
      <c r="Q147" s="69">
        <v>10</v>
      </c>
      <c r="R147" s="69">
        <v>1</v>
      </c>
      <c r="S147" s="69">
        <v>0</v>
      </c>
      <c r="T147" s="69">
        <v>1</v>
      </c>
      <c r="U147" s="69">
        <v>7.36</v>
      </c>
      <c r="V147" s="69">
        <v>8.18</v>
      </c>
      <c r="W147" s="69">
        <v>4.09</v>
      </c>
      <c r="X147" s="69">
        <v>0.82</v>
      </c>
      <c r="Y147" s="69">
        <v>-2.5</v>
      </c>
      <c r="Z147" s="69">
        <v>1.82</v>
      </c>
    </row>
    <row r="148" spans="1:26" ht="17" x14ac:dyDescent="0.2">
      <c r="A148" s="68" t="s">
        <v>27</v>
      </c>
      <c r="B148" s="68" t="s">
        <v>28</v>
      </c>
      <c r="C148" s="68" t="s">
        <v>29</v>
      </c>
      <c r="D148" s="68" t="s">
        <v>43</v>
      </c>
      <c r="E148" s="68" t="s">
        <v>44</v>
      </c>
      <c r="F148" s="68" t="s">
        <v>45</v>
      </c>
      <c r="G148" s="68" t="s">
        <v>46</v>
      </c>
      <c r="H148" s="68" t="s">
        <v>47</v>
      </c>
      <c r="I148" s="68" t="s">
        <v>48</v>
      </c>
      <c r="J148" s="68" t="s">
        <v>49</v>
      </c>
      <c r="K148" s="75" t="s">
        <v>26</v>
      </c>
      <c r="L148" s="68" t="s">
        <v>24</v>
      </c>
      <c r="M148" s="68" t="s">
        <v>50</v>
      </c>
      <c r="N148" s="68" t="s">
        <v>51</v>
      </c>
      <c r="O148" s="68" t="s">
        <v>1</v>
      </c>
      <c r="P148" s="68" t="s">
        <v>31</v>
      </c>
      <c r="Q148" s="68" t="s">
        <v>34</v>
      </c>
      <c r="R148" s="68" t="s">
        <v>33</v>
      </c>
      <c r="S148" s="68" t="s">
        <v>52</v>
      </c>
      <c r="T148" s="68" t="s">
        <v>53</v>
      </c>
      <c r="U148" s="68" t="s">
        <v>4</v>
      </c>
      <c r="V148" s="68" t="s">
        <v>54</v>
      </c>
      <c r="W148" s="68" t="s">
        <v>55</v>
      </c>
      <c r="X148" s="68" t="s">
        <v>56</v>
      </c>
      <c r="Y148" s="68" t="s">
        <v>57</v>
      </c>
      <c r="Z148" s="68" t="s">
        <v>6</v>
      </c>
    </row>
    <row r="149" spans="1:26" ht="17" x14ac:dyDescent="0.2">
      <c r="A149" s="13" t="s">
        <v>62</v>
      </c>
      <c r="B149" s="69">
        <v>7</v>
      </c>
      <c r="C149" s="69">
        <v>0</v>
      </c>
      <c r="D149" s="69">
        <v>0</v>
      </c>
      <c r="E149" s="69">
        <v>6</v>
      </c>
      <c r="F149" s="69">
        <v>0</v>
      </c>
      <c r="G149" s="69">
        <v>2</v>
      </c>
      <c r="H149" s="69">
        <v>0</v>
      </c>
      <c r="I149" s="69">
        <v>4</v>
      </c>
      <c r="J149" s="69">
        <v>0</v>
      </c>
      <c r="K149" s="71">
        <v>11.333333333333334</v>
      </c>
      <c r="L149" s="69">
        <v>5</v>
      </c>
      <c r="M149" s="69">
        <v>4</v>
      </c>
      <c r="N149" s="69">
        <v>4</v>
      </c>
      <c r="O149" s="69">
        <v>1</v>
      </c>
      <c r="P149" s="69">
        <v>6</v>
      </c>
      <c r="Q149" s="69">
        <v>14</v>
      </c>
      <c r="R149" s="69">
        <v>0</v>
      </c>
      <c r="S149" s="69">
        <v>0</v>
      </c>
      <c r="T149" s="69">
        <v>1</v>
      </c>
      <c r="U149" s="69">
        <v>3.18</v>
      </c>
      <c r="V149" s="69">
        <v>11.12</v>
      </c>
      <c r="W149" s="69">
        <v>4.76</v>
      </c>
      <c r="X149" s="69">
        <v>0.79</v>
      </c>
      <c r="Y149" s="69">
        <v>3.1</v>
      </c>
      <c r="Z149" s="69">
        <v>0.97</v>
      </c>
    </row>
    <row r="150" spans="1:26" ht="17" x14ac:dyDescent="0.2">
      <c r="A150" s="13" t="s">
        <v>414</v>
      </c>
      <c r="B150" s="69">
        <v>2</v>
      </c>
      <c r="C150" s="69">
        <v>2</v>
      </c>
      <c r="D150" s="69">
        <v>0</v>
      </c>
      <c r="E150" s="69">
        <v>0</v>
      </c>
      <c r="F150" s="69">
        <v>1</v>
      </c>
      <c r="G150" s="69">
        <v>0</v>
      </c>
      <c r="H150" s="69">
        <v>1</v>
      </c>
      <c r="I150" s="69">
        <v>0</v>
      </c>
      <c r="J150" s="69">
        <v>0</v>
      </c>
      <c r="K150" s="71">
        <v>11.333333333333334</v>
      </c>
      <c r="L150" s="69">
        <v>12</v>
      </c>
      <c r="M150" s="69">
        <v>5</v>
      </c>
      <c r="N150" s="69">
        <v>5</v>
      </c>
      <c r="O150" s="69">
        <v>2</v>
      </c>
      <c r="P150" s="69">
        <v>6</v>
      </c>
      <c r="Q150" s="69">
        <v>14</v>
      </c>
      <c r="R150" s="69">
        <v>0</v>
      </c>
      <c r="S150" s="69">
        <v>0</v>
      </c>
      <c r="T150" s="69">
        <v>0</v>
      </c>
      <c r="U150" s="69">
        <v>3.97</v>
      </c>
      <c r="V150" s="69">
        <v>11.12</v>
      </c>
      <c r="W150" s="69">
        <v>4.76</v>
      </c>
      <c r="X150" s="69">
        <v>1.59</v>
      </c>
      <c r="Y150" s="69">
        <v>3.1</v>
      </c>
      <c r="Z150" s="69">
        <v>1.59</v>
      </c>
    </row>
    <row r="151" spans="1:26" ht="17" x14ac:dyDescent="0.2">
      <c r="A151" s="13" t="s">
        <v>161</v>
      </c>
      <c r="B151" s="69">
        <v>8</v>
      </c>
      <c r="C151" s="69">
        <v>0</v>
      </c>
      <c r="D151" s="69">
        <v>0</v>
      </c>
      <c r="E151" s="69">
        <v>5</v>
      </c>
      <c r="F151" s="69">
        <v>2</v>
      </c>
      <c r="G151" s="69">
        <v>0</v>
      </c>
      <c r="H151" s="69">
        <v>1</v>
      </c>
      <c r="I151" s="69">
        <v>2</v>
      </c>
      <c r="J151" s="69">
        <v>0</v>
      </c>
      <c r="K151" s="71">
        <v>11.333333333333334</v>
      </c>
      <c r="L151" s="69">
        <v>11</v>
      </c>
      <c r="M151" s="69">
        <v>2</v>
      </c>
      <c r="N151" s="69">
        <v>2</v>
      </c>
      <c r="O151" s="69">
        <v>1</v>
      </c>
      <c r="P151" s="69">
        <v>2</v>
      </c>
      <c r="Q151" s="69">
        <v>9</v>
      </c>
      <c r="R151" s="69">
        <v>0</v>
      </c>
      <c r="S151" s="69">
        <v>0</v>
      </c>
      <c r="T151" s="69">
        <v>0</v>
      </c>
      <c r="U151" s="69">
        <v>1.59</v>
      </c>
      <c r="V151" s="69">
        <v>7.15</v>
      </c>
      <c r="W151" s="69">
        <v>1.59</v>
      </c>
      <c r="X151" s="69">
        <v>0.79</v>
      </c>
      <c r="Y151" s="69">
        <v>6.6</v>
      </c>
      <c r="Z151" s="69">
        <v>1.1499999999999999</v>
      </c>
    </row>
    <row r="152" spans="1:26" ht="17" x14ac:dyDescent="0.2">
      <c r="A152" s="13" t="s">
        <v>64</v>
      </c>
      <c r="B152" s="69">
        <v>8</v>
      </c>
      <c r="C152" s="69">
        <v>0</v>
      </c>
      <c r="D152" s="69">
        <v>0</v>
      </c>
      <c r="E152" s="69">
        <v>3</v>
      </c>
      <c r="F152" s="69">
        <v>1</v>
      </c>
      <c r="G152" s="69">
        <v>0</v>
      </c>
      <c r="H152" s="69">
        <v>1</v>
      </c>
      <c r="I152" s="69">
        <v>0</v>
      </c>
      <c r="J152" s="69">
        <v>0</v>
      </c>
      <c r="K152" s="71">
        <v>11.333333333333334</v>
      </c>
      <c r="L152" s="69">
        <v>11</v>
      </c>
      <c r="M152" s="69">
        <v>7</v>
      </c>
      <c r="N152" s="69">
        <v>7</v>
      </c>
      <c r="O152" s="69">
        <v>3</v>
      </c>
      <c r="P152" s="69">
        <v>5</v>
      </c>
      <c r="Q152" s="69">
        <v>11</v>
      </c>
      <c r="R152" s="69">
        <v>0</v>
      </c>
      <c r="S152" s="69">
        <v>0</v>
      </c>
      <c r="T152" s="69">
        <v>1</v>
      </c>
      <c r="U152" s="69">
        <v>5.56</v>
      </c>
      <c r="V152" s="69">
        <v>8.74</v>
      </c>
      <c r="W152" s="69">
        <v>3.97</v>
      </c>
      <c r="X152" s="69">
        <v>2.38</v>
      </c>
      <c r="Y152" s="69">
        <v>0.8</v>
      </c>
      <c r="Z152" s="69">
        <v>1.41</v>
      </c>
    </row>
    <row r="153" spans="1:26" ht="17" x14ac:dyDescent="0.2">
      <c r="A153" s="13" t="s">
        <v>422</v>
      </c>
      <c r="B153" s="69">
        <v>2</v>
      </c>
      <c r="C153" s="69">
        <v>2</v>
      </c>
      <c r="D153" s="69">
        <v>0</v>
      </c>
      <c r="E153" s="69">
        <v>0</v>
      </c>
      <c r="F153" s="69">
        <v>0</v>
      </c>
      <c r="G153" s="69">
        <v>0</v>
      </c>
      <c r="H153" s="69" t="s">
        <v>42</v>
      </c>
      <c r="I153" s="69">
        <v>0</v>
      </c>
      <c r="J153" s="69">
        <v>0</v>
      </c>
      <c r="K153" s="71">
        <v>11.333333333333334</v>
      </c>
      <c r="L153" s="69">
        <v>12</v>
      </c>
      <c r="M153" s="69">
        <v>6</v>
      </c>
      <c r="N153" s="69">
        <v>6</v>
      </c>
      <c r="O153" s="69">
        <v>0</v>
      </c>
      <c r="P153" s="69">
        <v>4</v>
      </c>
      <c r="Q153" s="69">
        <v>6</v>
      </c>
      <c r="R153" s="69">
        <v>0</v>
      </c>
      <c r="S153" s="69">
        <v>1</v>
      </c>
      <c r="T153" s="69">
        <v>0</v>
      </c>
      <c r="U153" s="69">
        <v>4.76</v>
      </c>
      <c r="V153" s="69">
        <v>4.76</v>
      </c>
      <c r="W153" s="69">
        <v>3.18</v>
      </c>
      <c r="X153" s="69">
        <v>0</v>
      </c>
      <c r="Y153" s="69">
        <v>0.3</v>
      </c>
      <c r="Z153" s="69">
        <v>1.41</v>
      </c>
    </row>
    <row r="154" spans="1:26" ht="17" x14ac:dyDescent="0.2">
      <c r="A154" s="13" t="s">
        <v>705</v>
      </c>
      <c r="B154" s="69">
        <v>2</v>
      </c>
      <c r="C154" s="69">
        <v>2</v>
      </c>
      <c r="D154" s="69">
        <v>0</v>
      </c>
      <c r="E154" s="69">
        <v>0</v>
      </c>
      <c r="F154" s="69">
        <v>1</v>
      </c>
      <c r="G154" s="69">
        <v>1</v>
      </c>
      <c r="H154" s="69">
        <v>0.5</v>
      </c>
      <c r="I154" s="69">
        <v>0</v>
      </c>
      <c r="J154" s="69">
        <v>0</v>
      </c>
      <c r="K154" s="71">
        <v>11.666666666666666</v>
      </c>
      <c r="L154" s="69">
        <v>5</v>
      </c>
      <c r="M154" s="69">
        <v>3</v>
      </c>
      <c r="N154" s="69">
        <v>3</v>
      </c>
      <c r="O154" s="69">
        <v>0</v>
      </c>
      <c r="P154" s="69">
        <v>9</v>
      </c>
      <c r="Q154" s="69">
        <v>8</v>
      </c>
      <c r="R154" s="69">
        <v>1</v>
      </c>
      <c r="S154" s="69">
        <v>0</v>
      </c>
      <c r="T154" s="69">
        <v>1</v>
      </c>
      <c r="U154" s="69">
        <v>2.31</v>
      </c>
      <c r="V154" s="69">
        <v>6.17</v>
      </c>
      <c r="W154" s="69">
        <v>6.94</v>
      </c>
      <c r="X154" s="69">
        <v>0</v>
      </c>
      <c r="Y154" s="69">
        <v>4.5999999999999996</v>
      </c>
      <c r="Z154" s="69">
        <v>1.2</v>
      </c>
    </row>
    <row r="155" spans="1:26" ht="17" x14ac:dyDescent="0.2">
      <c r="A155" s="13" t="s">
        <v>479</v>
      </c>
      <c r="B155" s="69">
        <v>6</v>
      </c>
      <c r="C155" s="69">
        <v>0</v>
      </c>
      <c r="D155" s="69">
        <v>0</v>
      </c>
      <c r="E155" s="69">
        <v>3</v>
      </c>
      <c r="F155" s="69">
        <v>1</v>
      </c>
      <c r="G155" s="69">
        <v>0</v>
      </c>
      <c r="H155" s="69">
        <v>1</v>
      </c>
      <c r="I155" s="69">
        <v>0</v>
      </c>
      <c r="J155" s="69">
        <v>0</v>
      </c>
      <c r="K155" s="71" t="s">
        <v>521</v>
      </c>
      <c r="L155" s="69">
        <v>9</v>
      </c>
      <c r="M155" s="69">
        <v>2</v>
      </c>
      <c r="N155" s="69">
        <v>1</v>
      </c>
      <c r="O155" s="69">
        <v>1</v>
      </c>
      <c r="P155" s="69">
        <v>1</v>
      </c>
      <c r="Q155" s="69">
        <v>13</v>
      </c>
      <c r="R155" s="69">
        <v>0</v>
      </c>
      <c r="S155" s="69">
        <v>0</v>
      </c>
      <c r="T155" s="69">
        <v>0</v>
      </c>
      <c r="U155" s="69">
        <v>0.75</v>
      </c>
      <c r="V155" s="69">
        <v>9.75</v>
      </c>
      <c r="W155" s="69">
        <v>0.75</v>
      </c>
      <c r="X155" s="69">
        <v>0.75</v>
      </c>
      <c r="Y155" s="69">
        <v>7.3</v>
      </c>
      <c r="Z155" s="69">
        <v>0.83</v>
      </c>
    </row>
    <row r="156" spans="1:26" ht="17" x14ac:dyDescent="0.2">
      <c r="A156" s="13" t="s">
        <v>484</v>
      </c>
      <c r="B156" s="69">
        <v>4</v>
      </c>
      <c r="C156" s="69">
        <v>0</v>
      </c>
      <c r="D156" s="69">
        <v>0</v>
      </c>
      <c r="E156" s="69">
        <v>3</v>
      </c>
      <c r="F156" s="69">
        <v>1</v>
      </c>
      <c r="G156" s="69">
        <v>1</v>
      </c>
      <c r="H156" s="69">
        <v>0.5</v>
      </c>
      <c r="I156" s="69">
        <v>1</v>
      </c>
      <c r="J156" s="69">
        <v>0</v>
      </c>
      <c r="K156" s="71" t="s">
        <v>521</v>
      </c>
      <c r="L156" s="69">
        <v>5</v>
      </c>
      <c r="M156" s="69">
        <v>3</v>
      </c>
      <c r="N156" s="69">
        <v>3</v>
      </c>
      <c r="O156" s="69">
        <v>1</v>
      </c>
      <c r="P156" s="69">
        <v>5</v>
      </c>
      <c r="Q156" s="69">
        <v>10</v>
      </c>
      <c r="R156" s="69">
        <v>0</v>
      </c>
      <c r="S156" s="69">
        <v>0</v>
      </c>
      <c r="T156" s="69">
        <v>0</v>
      </c>
      <c r="U156" s="69">
        <v>2.25</v>
      </c>
      <c r="V156" s="69">
        <v>7.5</v>
      </c>
      <c r="W156" s="69">
        <v>3.75</v>
      </c>
      <c r="X156" s="69">
        <v>0.75</v>
      </c>
      <c r="Y156" s="69">
        <v>5</v>
      </c>
      <c r="Z156" s="69">
        <v>0.83</v>
      </c>
    </row>
    <row r="157" spans="1:26" ht="17" x14ac:dyDescent="0.2">
      <c r="A157" s="13" t="s">
        <v>760</v>
      </c>
      <c r="B157" s="69">
        <v>3</v>
      </c>
      <c r="C157" s="69">
        <v>2</v>
      </c>
      <c r="D157" s="69">
        <v>0</v>
      </c>
      <c r="E157" s="69">
        <v>0</v>
      </c>
      <c r="F157" s="69">
        <v>1</v>
      </c>
      <c r="G157" s="69">
        <v>2</v>
      </c>
      <c r="H157" s="69">
        <v>0.33300000000000002</v>
      </c>
      <c r="I157" s="69">
        <v>0</v>
      </c>
      <c r="J157" s="69">
        <v>0</v>
      </c>
      <c r="K157" s="71" t="s">
        <v>521</v>
      </c>
      <c r="L157" s="69">
        <v>15</v>
      </c>
      <c r="M157" s="69">
        <v>7</v>
      </c>
      <c r="N157" s="69">
        <v>3</v>
      </c>
      <c r="O157" s="69">
        <v>1</v>
      </c>
      <c r="P157" s="69">
        <v>2</v>
      </c>
      <c r="Q157" s="69">
        <v>5</v>
      </c>
      <c r="R157" s="69">
        <v>0</v>
      </c>
      <c r="S157" s="69">
        <v>0</v>
      </c>
      <c r="T157" s="69">
        <v>0</v>
      </c>
      <c r="U157" s="69">
        <v>2.25</v>
      </c>
      <c r="V157" s="69">
        <v>3.75</v>
      </c>
      <c r="W157" s="69">
        <v>1.5</v>
      </c>
      <c r="X157" s="69">
        <v>0.75</v>
      </c>
      <c r="Y157" s="69">
        <v>4.5</v>
      </c>
      <c r="Z157" s="69">
        <v>1.42</v>
      </c>
    </row>
    <row r="158" spans="1:26" ht="17" x14ac:dyDescent="0.2">
      <c r="A158" s="13" t="s">
        <v>652</v>
      </c>
      <c r="B158" s="69">
        <v>5</v>
      </c>
      <c r="C158" s="69">
        <v>0</v>
      </c>
      <c r="D158" s="69">
        <v>0</v>
      </c>
      <c r="E158" s="69">
        <v>1</v>
      </c>
      <c r="F158" s="69">
        <v>0</v>
      </c>
      <c r="G158" s="69">
        <v>0</v>
      </c>
      <c r="H158" s="69" t="s">
        <v>42</v>
      </c>
      <c r="I158" s="69">
        <v>0</v>
      </c>
      <c r="J158" s="69">
        <v>0</v>
      </c>
      <c r="K158" s="71" t="s">
        <v>521</v>
      </c>
      <c r="L158" s="69">
        <v>17</v>
      </c>
      <c r="M158" s="69">
        <v>11</v>
      </c>
      <c r="N158" s="69">
        <v>11</v>
      </c>
      <c r="O158" s="69">
        <v>2</v>
      </c>
      <c r="P158" s="69">
        <v>4</v>
      </c>
      <c r="Q158" s="69">
        <v>1</v>
      </c>
      <c r="R158" s="69">
        <v>0</v>
      </c>
      <c r="S158" s="69">
        <v>0</v>
      </c>
      <c r="T158" s="69">
        <v>1</v>
      </c>
      <c r="U158" s="69">
        <v>8.25</v>
      </c>
      <c r="V158" s="69">
        <v>0.75</v>
      </c>
      <c r="W158" s="69">
        <v>3</v>
      </c>
      <c r="X158" s="69">
        <v>1.5</v>
      </c>
      <c r="Y158" s="69">
        <v>-4.9000000000000004</v>
      </c>
      <c r="Z158" s="69">
        <v>1.75</v>
      </c>
    </row>
    <row r="159" spans="1:26" ht="17" x14ac:dyDescent="0.2">
      <c r="A159" s="13" t="s">
        <v>149</v>
      </c>
      <c r="B159" s="69">
        <v>4</v>
      </c>
      <c r="C159" s="69">
        <v>0</v>
      </c>
      <c r="D159" s="69">
        <v>0</v>
      </c>
      <c r="E159" s="69">
        <v>1</v>
      </c>
      <c r="F159" s="69">
        <v>1</v>
      </c>
      <c r="G159" s="69">
        <v>0</v>
      </c>
      <c r="H159" s="69">
        <v>1</v>
      </c>
      <c r="I159" s="69">
        <v>0</v>
      </c>
      <c r="J159" s="69">
        <v>0</v>
      </c>
      <c r="K159" s="71" t="s">
        <v>521</v>
      </c>
      <c r="L159" s="69">
        <v>11</v>
      </c>
      <c r="M159" s="69">
        <v>1</v>
      </c>
      <c r="N159" s="69">
        <v>1</v>
      </c>
      <c r="O159" s="69">
        <v>1</v>
      </c>
      <c r="P159" s="69">
        <v>4</v>
      </c>
      <c r="Q159" s="69">
        <v>6</v>
      </c>
      <c r="R159" s="69">
        <v>0</v>
      </c>
      <c r="S159" s="69">
        <v>0</v>
      </c>
      <c r="T159" s="69">
        <v>0</v>
      </c>
      <c r="U159" s="69">
        <v>0.75</v>
      </c>
      <c r="V159" s="69">
        <v>4.5</v>
      </c>
      <c r="W159" s="69">
        <v>3</v>
      </c>
      <c r="X159" s="69">
        <v>0.75</v>
      </c>
      <c r="Y159" s="69">
        <v>6.6</v>
      </c>
      <c r="Z159" s="69">
        <v>1.25</v>
      </c>
    </row>
    <row r="160" spans="1:26" ht="17" x14ac:dyDescent="0.2">
      <c r="A160" s="13" t="s">
        <v>538</v>
      </c>
      <c r="B160" s="69">
        <v>3</v>
      </c>
      <c r="C160" s="69">
        <v>3</v>
      </c>
      <c r="D160" s="69">
        <v>0</v>
      </c>
      <c r="E160" s="69">
        <v>0</v>
      </c>
      <c r="F160" s="69">
        <v>1</v>
      </c>
      <c r="G160" s="69">
        <v>2</v>
      </c>
      <c r="H160" s="69">
        <v>0.33300000000000002</v>
      </c>
      <c r="I160" s="69">
        <v>0</v>
      </c>
      <c r="J160" s="69">
        <v>0</v>
      </c>
      <c r="K160" s="71">
        <v>12.333333333333334</v>
      </c>
      <c r="L160" s="69">
        <v>21</v>
      </c>
      <c r="M160" s="69">
        <v>13</v>
      </c>
      <c r="N160" s="69">
        <v>13</v>
      </c>
      <c r="O160" s="69">
        <v>1</v>
      </c>
      <c r="P160" s="69">
        <v>5</v>
      </c>
      <c r="Q160" s="69">
        <v>5</v>
      </c>
      <c r="R160" s="69">
        <v>1</v>
      </c>
      <c r="S160" s="69">
        <v>0</v>
      </c>
      <c r="T160" s="69">
        <v>1</v>
      </c>
      <c r="U160" s="69">
        <v>9.49</v>
      </c>
      <c r="V160" s="69">
        <v>3.65</v>
      </c>
      <c r="W160" s="69">
        <v>3.65</v>
      </c>
      <c r="X160" s="69">
        <v>0.73</v>
      </c>
      <c r="Y160" s="69">
        <v>-5.3</v>
      </c>
      <c r="Z160" s="69">
        <v>2.11</v>
      </c>
    </row>
    <row r="161" spans="1:26" ht="17" x14ac:dyDescent="0.2">
      <c r="A161" s="13" t="s">
        <v>595</v>
      </c>
      <c r="B161" s="69">
        <v>3</v>
      </c>
      <c r="C161" s="69">
        <v>3</v>
      </c>
      <c r="D161" s="69">
        <v>0</v>
      </c>
      <c r="E161" s="69">
        <v>0</v>
      </c>
      <c r="F161" s="69">
        <v>1</v>
      </c>
      <c r="G161" s="69">
        <v>1</v>
      </c>
      <c r="H161" s="69">
        <v>0.5</v>
      </c>
      <c r="I161" s="69">
        <v>0</v>
      </c>
      <c r="J161" s="69">
        <v>0</v>
      </c>
      <c r="K161" s="71">
        <v>12.333333333333334</v>
      </c>
      <c r="L161" s="69">
        <v>25</v>
      </c>
      <c r="M161" s="69">
        <v>17</v>
      </c>
      <c r="N161" s="69">
        <v>10</v>
      </c>
      <c r="O161" s="69">
        <v>3</v>
      </c>
      <c r="P161" s="69">
        <v>2</v>
      </c>
      <c r="Q161" s="69">
        <v>4</v>
      </c>
      <c r="R161" s="69">
        <v>0</v>
      </c>
      <c r="S161" s="69">
        <v>0</v>
      </c>
      <c r="T161" s="69">
        <v>1</v>
      </c>
      <c r="U161" s="69">
        <v>7.3</v>
      </c>
      <c r="V161" s="69">
        <v>2.92</v>
      </c>
      <c r="W161" s="69">
        <v>1.46</v>
      </c>
      <c r="X161" s="69">
        <v>2.19</v>
      </c>
      <c r="Y161" s="69">
        <v>-2.4</v>
      </c>
      <c r="Z161" s="69">
        <v>2.19</v>
      </c>
    </row>
    <row r="162" spans="1:26" ht="17" x14ac:dyDescent="0.2">
      <c r="A162" s="13" t="s">
        <v>445</v>
      </c>
      <c r="B162" s="69">
        <v>5</v>
      </c>
      <c r="C162" s="69">
        <v>0</v>
      </c>
      <c r="D162" s="69">
        <v>0</v>
      </c>
      <c r="E162" s="69">
        <v>1</v>
      </c>
      <c r="F162" s="69">
        <v>2</v>
      </c>
      <c r="G162" s="69">
        <v>0</v>
      </c>
      <c r="H162" s="69">
        <v>1</v>
      </c>
      <c r="I162" s="69">
        <v>1</v>
      </c>
      <c r="J162" s="69">
        <v>0</v>
      </c>
      <c r="K162" s="71">
        <v>12.333333333333334</v>
      </c>
      <c r="L162" s="69">
        <v>9</v>
      </c>
      <c r="M162" s="69">
        <v>1</v>
      </c>
      <c r="N162" s="69">
        <v>1</v>
      </c>
      <c r="O162" s="69">
        <v>1</v>
      </c>
      <c r="P162" s="69">
        <v>3</v>
      </c>
      <c r="Q162" s="69">
        <v>14</v>
      </c>
      <c r="R162" s="69">
        <v>1</v>
      </c>
      <c r="S162" s="69">
        <v>0</v>
      </c>
      <c r="T162" s="69">
        <v>0</v>
      </c>
      <c r="U162" s="69">
        <v>0.73</v>
      </c>
      <c r="V162" s="69">
        <v>10.220000000000001</v>
      </c>
      <c r="W162" s="69">
        <v>2.19</v>
      </c>
      <c r="X162" s="69">
        <v>0.73</v>
      </c>
      <c r="Y162" s="69">
        <v>8.6</v>
      </c>
      <c r="Z162" s="69">
        <v>0.97</v>
      </c>
    </row>
    <row r="163" spans="1:26" ht="17" x14ac:dyDescent="0.2">
      <c r="A163" s="13" t="s">
        <v>477</v>
      </c>
      <c r="B163" s="69">
        <v>5</v>
      </c>
      <c r="C163" s="69">
        <v>2</v>
      </c>
      <c r="D163" s="69">
        <v>0</v>
      </c>
      <c r="E163" s="69">
        <v>2</v>
      </c>
      <c r="F163" s="69">
        <v>0</v>
      </c>
      <c r="G163" s="69">
        <v>1</v>
      </c>
      <c r="H163" s="69">
        <v>0</v>
      </c>
      <c r="I163" s="69">
        <v>1</v>
      </c>
      <c r="J163" s="69">
        <v>0</v>
      </c>
      <c r="K163" s="71">
        <v>12.333333333333334</v>
      </c>
      <c r="L163" s="69">
        <v>13</v>
      </c>
      <c r="M163" s="69">
        <v>8</v>
      </c>
      <c r="N163" s="69">
        <v>7</v>
      </c>
      <c r="O163" s="69">
        <v>1</v>
      </c>
      <c r="P163" s="69">
        <v>3</v>
      </c>
      <c r="Q163" s="69">
        <v>9</v>
      </c>
      <c r="R163" s="69">
        <v>1</v>
      </c>
      <c r="S163" s="69">
        <v>0</v>
      </c>
      <c r="T163" s="69">
        <v>0</v>
      </c>
      <c r="U163" s="69">
        <v>5.1100000000000003</v>
      </c>
      <c r="V163" s="69">
        <v>6.57</v>
      </c>
      <c r="W163" s="69">
        <v>2.19</v>
      </c>
      <c r="X163" s="69">
        <v>0.73</v>
      </c>
      <c r="Y163" s="69">
        <v>0.1</v>
      </c>
      <c r="Z163" s="69">
        <v>1.3</v>
      </c>
    </row>
    <row r="164" spans="1:26" ht="17" x14ac:dyDescent="0.2">
      <c r="A164" s="13" t="s">
        <v>736</v>
      </c>
      <c r="B164" s="69">
        <v>2</v>
      </c>
      <c r="C164" s="69">
        <v>2</v>
      </c>
      <c r="D164" s="69">
        <v>0</v>
      </c>
      <c r="E164" s="69">
        <v>0</v>
      </c>
      <c r="F164" s="69">
        <v>1</v>
      </c>
      <c r="G164" s="69">
        <v>1</v>
      </c>
      <c r="H164" s="69">
        <v>0.5</v>
      </c>
      <c r="I164" s="69">
        <v>0</v>
      </c>
      <c r="J164" s="69">
        <v>0</v>
      </c>
      <c r="K164" s="71">
        <v>12.333333333333334</v>
      </c>
      <c r="L164" s="69">
        <v>16</v>
      </c>
      <c r="M164" s="69">
        <v>6</v>
      </c>
      <c r="N164" s="69">
        <v>6</v>
      </c>
      <c r="O164" s="69">
        <v>2</v>
      </c>
      <c r="P164" s="69">
        <v>3</v>
      </c>
      <c r="Q164" s="69">
        <v>8</v>
      </c>
      <c r="R164" s="69">
        <v>0</v>
      </c>
      <c r="S164" s="69">
        <v>1</v>
      </c>
      <c r="T164" s="69">
        <v>0</v>
      </c>
      <c r="U164" s="69">
        <v>4.38</v>
      </c>
      <c r="V164" s="69">
        <v>5.84</v>
      </c>
      <c r="W164" s="69">
        <v>2.19</v>
      </c>
      <c r="X164" s="69">
        <v>1.46</v>
      </c>
      <c r="Y164" s="69">
        <v>2</v>
      </c>
      <c r="Z164" s="69">
        <v>1.54</v>
      </c>
    </row>
    <row r="165" spans="1:26" ht="17" x14ac:dyDescent="0.2">
      <c r="A165" s="13" t="s">
        <v>696</v>
      </c>
      <c r="B165" s="69">
        <v>3</v>
      </c>
      <c r="C165" s="69">
        <v>1</v>
      </c>
      <c r="D165" s="69">
        <v>0</v>
      </c>
      <c r="E165" s="69">
        <v>1</v>
      </c>
      <c r="F165" s="69">
        <v>0</v>
      </c>
      <c r="G165" s="69">
        <v>0</v>
      </c>
      <c r="H165" s="69" t="s">
        <v>42</v>
      </c>
      <c r="I165" s="69">
        <v>1</v>
      </c>
      <c r="J165" s="69">
        <v>0</v>
      </c>
      <c r="K165" s="71">
        <v>12.666666666666666</v>
      </c>
      <c r="L165" s="69">
        <v>19</v>
      </c>
      <c r="M165" s="69">
        <v>7</v>
      </c>
      <c r="N165" s="69">
        <v>7</v>
      </c>
      <c r="O165" s="69">
        <v>1</v>
      </c>
      <c r="P165" s="69">
        <v>3</v>
      </c>
      <c r="Q165" s="69">
        <v>7</v>
      </c>
      <c r="R165" s="69">
        <v>0</v>
      </c>
      <c r="S165" s="69">
        <v>0</v>
      </c>
      <c r="T165" s="69">
        <v>0</v>
      </c>
      <c r="U165" s="69">
        <v>4.97</v>
      </c>
      <c r="V165" s="69">
        <v>4.97</v>
      </c>
      <c r="W165" s="69">
        <v>2.13</v>
      </c>
      <c r="X165" s="69">
        <v>0.71</v>
      </c>
      <c r="Y165" s="69">
        <v>0</v>
      </c>
      <c r="Z165" s="69">
        <v>1.74</v>
      </c>
    </row>
    <row r="166" spans="1:26" ht="17" x14ac:dyDescent="0.2">
      <c r="A166" s="13" t="s">
        <v>510</v>
      </c>
      <c r="B166" s="69">
        <v>6</v>
      </c>
      <c r="C166" s="69">
        <v>0</v>
      </c>
      <c r="D166" s="69">
        <v>0</v>
      </c>
      <c r="E166" s="69">
        <v>2</v>
      </c>
      <c r="F166" s="69">
        <v>2</v>
      </c>
      <c r="G166" s="69">
        <v>1</v>
      </c>
      <c r="H166" s="69">
        <v>0.66700000000000004</v>
      </c>
      <c r="I166" s="69">
        <v>1</v>
      </c>
      <c r="J166" s="69">
        <v>0</v>
      </c>
      <c r="K166" s="71">
        <v>12.666666666666666</v>
      </c>
      <c r="L166" s="69">
        <v>7</v>
      </c>
      <c r="M166" s="69">
        <v>2</v>
      </c>
      <c r="N166" s="69">
        <v>2</v>
      </c>
      <c r="O166" s="69">
        <v>2</v>
      </c>
      <c r="P166" s="69">
        <v>1</v>
      </c>
      <c r="Q166" s="69">
        <v>14</v>
      </c>
      <c r="R166" s="69">
        <v>0</v>
      </c>
      <c r="S166" s="69">
        <v>0</v>
      </c>
      <c r="T166" s="69">
        <v>1</v>
      </c>
      <c r="U166" s="69">
        <v>1.42</v>
      </c>
      <c r="V166" s="69">
        <v>9.9499999999999993</v>
      </c>
      <c r="W166" s="69">
        <v>0.71</v>
      </c>
      <c r="X166" s="69">
        <v>1.42</v>
      </c>
      <c r="Y166" s="69">
        <v>7.7</v>
      </c>
      <c r="Z166" s="69">
        <v>0.63</v>
      </c>
    </row>
    <row r="167" spans="1:26" ht="17" x14ac:dyDescent="0.2">
      <c r="A167" s="13" t="s">
        <v>405</v>
      </c>
      <c r="B167" s="69">
        <v>3</v>
      </c>
      <c r="C167" s="69">
        <v>3</v>
      </c>
      <c r="D167" s="69">
        <v>0</v>
      </c>
      <c r="E167" s="69">
        <v>0</v>
      </c>
      <c r="F167" s="69">
        <v>0</v>
      </c>
      <c r="G167" s="69">
        <v>2</v>
      </c>
      <c r="H167" s="69">
        <v>0</v>
      </c>
      <c r="I167" s="69">
        <v>0</v>
      </c>
      <c r="J167" s="69">
        <v>0</v>
      </c>
      <c r="K167" s="71">
        <v>12.666666666666666</v>
      </c>
      <c r="L167" s="69">
        <v>20</v>
      </c>
      <c r="M167" s="69">
        <v>16</v>
      </c>
      <c r="N167" s="69">
        <v>16</v>
      </c>
      <c r="O167" s="69">
        <v>4</v>
      </c>
      <c r="P167" s="69">
        <v>4</v>
      </c>
      <c r="Q167" s="69">
        <v>9</v>
      </c>
      <c r="R167" s="69">
        <v>0</v>
      </c>
      <c r="S167" s="69">
        <v>0</v>
      </c>
      <c r="T167" s="69">
        <v>0</v>
      </c>
      <c r="U167" s="69">
        <v>11.37</v>
      </c>
      <c r="V167" s="69">
        <v>6.39</v>
      </c>
      <c r="W167" s="69">
        <v>2.84</v>
      </c>
      <c r="X167" s="69">
        <v>2.84</v>
      </c>
      <c r="Y167" s="69">
        <v>-8.8000000000000007</v>
      </c>
      <c r="Z167" s="69">
        <v>1.89</v>
      </c>
    </row>
    <row r="168" spans="1:26" ht="17" x14ac:dyDescent="0.2">
      <c r="A168" s="13" t="s">
        <v>577</v>
      </c>
      <c r="B168" s="69">
        <v>5</v>
      </c>
      <c r="C168" s="69">
        <v>0</v>
      </c>
      <c r="D168" s="69">
        <v>0</v>
      </c>
      <c r="E168" s="69">
        <v>4</v>
      </c>
      <c r="F168" s="69">
        <v>0</v>
      </c>
      <c r="G168" s="69">
        <v>0</v>
      </c>
      <c r="H168" s="69" t="s">
        <v>42</v>
      </c>
      <c r="I168" s="69">
        <v>3</v>
      </c>
      <c r="J168" s="69">
        <v>0</v>
      </c>
      <c r="K168" s="71" t="s">
        <v>524</v>
      </c>
      <c r="L168" s="69">
        <v>5</v>
      </c>
      <c r="M168" s="69">
        <v>4</v>
      </c>
      <c r="N168" s="69">
        <v>3</v>
      </c>
      <c r="O168" s="69">
        <v>0</v>
      </c>
      <c r="P168" s="69">
        <v>4</v>
      </c>
      <c r="Q168" s="69">
        <v>9</v>
      </c>
      <c r="R168" s="69">
        <v>0</v>
      </c>
      <c r="S168" s="69">
        <v>0</v>
      </c>
      <c r="T168" s="69">
        <v>1</v>
      </c>
      <c r="U168" s="69">
        <v>2.08</v>
      </c>
      <c r="V168" s="69">
        <v>6.23</v>
      </c>
      <c r="W168" s="69">
        <v>2.77</v>
      </c>
      <c r="X168" s="69">
        <v>0</v>
      </c>
      <c r="Y168" s="69">
        <v>4.4000000000000004</v>
      </c>
      <c r="Z168" s="69">
        <v>0.69</v>
      </c>
    </row>
    <row r="169" spans="1:26" ht="17" x14ac:dyDescent="0.2">
      <c r="A169" s="68" t="s">
        <v>27</v>
      </c>
      <c r="B169" s="68" t="s">
        <v>28</v>
      </c>
      <c r="C169" s="68" t="s">
        <v>29</v>
      </c>
      <c r="D169" s="68" t="s">
        <v>43</v>
      </c>
      <c r="E169" s="68" t="s">
        <v>44</v>
      </c>
      <c r="F169" s="68" t="s">
        <v>45</v>
      </c>
      <c r="G169" s="68" t="s">
        <v>46</v>
      </c>
      <c r="H169" s="68" t="s">
        <v>47</v>
      </c>
      <c r="I169" s="68" t="s">
        <v>48</v>
      </c>
      <c r="J169" s="68" t="s">
        <v>49</v>
      </c>
      <c r="K169" s="75" t="s">
        <v>26</v>
      </c>
      <c r="L169" s="68" t="s">
        <v>24</v>
      </c>
      <c r="M169" s="68" t="s">
        <v>50</v>
      </c>
      <c r="N169" s="68" t="s">
        <v>51</v>
      </c>
      <c r="O169" s="68" t="s">
        <v>1</v>
      </c>
      <c r="P169" s="68" t="s">
        <v>31</v>
      </c>
      <c r="Q169" s="68" t="s">
        <v>34</v>
      </c>
      <c r="R169" s="68" t="s">
        <v>33</v>
      </c>
      <c r="S169" s="68" t="s">
        <v>52</v>
      </c>
      <c r="T169" s="68" t="s">
        <v>53</v>
      </c>
      <c r="U169" s="68" t="s">
        <v>4</v>
      </c>
      <c r="V169" s="68" t="s">
        <v>54</v>
      </c>
      <c r="W169" s="68" t="s">
        <v>55</v>
      </c>
      <c r="X169" s="68" t="s">
        <v>56</v>
      </c>
      <c r="Y169" s="68" t="s">
        <v>57</v>
      </c>
      <c r="Z169" s="68" t="s">
        <v>6</v>
      </c>
    </row>
    <row r="170" spans="1:26" ht="17" x14ac:dyDescent="0.2">
      <c r="A170" s="13" t="s">
        <v>685</v>
      </c>
      <c r="B170" s="69">
        <v>3</v>
      </c>
      <c r="C170" s="69">
        <v>2</v>
      </c>
      <c r="D170" s="69">
        <v>0</v>
      </c>
      <c r="E170" s="69">
        <v>1</v>
      </c>
      <c r="F170" s="69">
        <v>1</v>
      </c>
      <c r="G170" s="69">
        <v>0</v>
      </c>
      <c r="H170" s="69">
        <v>1</v>
      </c>
      <c r="I170" s="69">
        <v>0</v>
      </c>
      <c r="J170" s="69">
        <v>0</v>
      </c>
      <c r="K170" s="71" t="s">
        <v>524</v>
      </c>
      <c r="L170" s="69">
        <v>15</v>
      </c>
      <c r="M170" s="69">
        <v>6</v>
      </c>
      <c r="N170" s="69">
        <v>6</v>
      </c>
      <c r="O170" s="69">
        <v>1</v>
      </c>
      <c r="P170" s="69">
        <v>3</v>
      </c>
      <c r="Q170" s="69">
        <v>8</v>
      </c>
      <c r="R170" s="69">
        <v>1</v>
      </c>
      <c r="S170" s="69">
        <v>0</v>
      </c>
      <c r="T170" s="69">
        <v>1</v>
      </c>
      <c r="U170" s="69">
        <v>4.1500000000000004</v>
      </c>
      <c r="V170" s="69">
        <v>5.54</v>
      </c>
      <c r="W170" s="69">
        <v>2.08</v>
      </c>
      <c r="X170" s="69">
        <v>0.69</v>
      </c>
      <c r="Y170" s="69">
        <v>2.2999999999999998</v>
      </c>
      <c r="Z170" s="69">
        <v>1.38</v>
      </c>
    </row>
    <row r="171" spans="1:26" ht="17" x14ac:dyDescent="0.2">
      <c r="A171" s="13" t="s">
        <v>519</v>
      </c>
      <c r="B171" s="69">
        <v>8</v>
      </c>
      <c r="C171" s="69">
        <v>0</v>
      </c>
      <c r="D171" s="69">
        <v>0</v>
      </c>
      <c r="E171" s="69">
        <v>6</v>
      </c>
      <c r="F171" s="69">
        <v>2</v>
      </c>
      <c r="G171" s="69">
        <v>1</v>
      </c>
      <c r="H171" s="69">
        <v>0.66700000000000004</v>
      </c>
      <c r="I171" s="69">
        <v>0</v>
      </c>
      <c r="J171" s="69">
        <v>0</v>
      </c>
      <c r="K171" s="71" t="s">
        <v>524</v>
      </c>
      <c r="L171" s="69">
        <v>13</v>
      </c>
      <c r="M171" s="69">
        <v>4</v>
      </c>
      <c r="N171" s="69">
        <v>4</v>
      </c>
      <c r="O171" s="69">
        <v>4</v>
      </c>
      <c r="P171" s="69">
        <v>7</v>
      </c>
      <c r="Q171" s="69">
        <v>4</v>
      </c>
      <c r="R171" s="69">
        <v>0</v>
      </c>
      <c r="S171" s="69">
        <v>0</v>
      </c>
      <c r="T171" s="69">
        <v>0</v>
      </c>
      <c r="U171" s="69">
        <v>2.77</v>
      </c>
      <c r="V171" s="69">
        <v>2.77</v>
      </c>
      <c r="W171" s="69">
        <v>4.8499999999999996</v>
      </c>
      <c r="X171" s="69">
        <v>2.77</v>
      </c>
      <c r="Y171" s="69">
        <v>4.9000000000000004</v>
      </c>
      <c r="Z171" s="69">
        <v>1.54</v>
      </c>
    </row>
    <row r="172" spans="1:26" ht="17" x14ac:dyDescent="0.2">
      <c r="A172" s="13" t="s">
        <v>396</v>
      </c>
      <c r="B172" s="69">
        <v>2</v>
      </c>
      <c r="C172" s="69">
        <v>2</v>
      </c>
      <c r="D172" s="69">
        <v>0</v>
      </c>
      <c r="E172" s="69">
        <v>0</v>
      </c>
      <c r="F172" s="69">
        <v>2</v>
      </c>
      <c r="G172" s="69">
        <v>0</v>
      </c>
      <c r="H172" s="69">
        <v>1</v>
      </c>
      <c r="I172" s="69">
        <v>0</v>
      </c>
      <c r="J172" s="69">
        <v>0</v>
      </c>
      <c r="K172" s="71" t="s">
        <v>524</v>
      </c>
      <c r="L172" s="69">
        <v>15</v>
      </c>
      <c r="M172" s="69">
        <v>7</v>
      </c>
      <c r="N172" s="69">
        <v>4</v>
      </c>
      <c r="O172" s="69">
        <v>4</v>
      </c>
      <c r="P172" s="69">
        <v>3</v>
      </c>
      <c r="Q172" s="69">
        <v>15</v>
      </c>
      <c r="R172" s="69">
        <v>0</v>
      </c>
      <c r="S172" s="69">
        <v>0</v>
      </c>
      <c r="T172" s="69">
        <v>0</v>
      </c>
      <c r="U172" s="69">
        <v>2.77</v>
      </c>
      <c r="V172" s="69">
        <v>10.38</v>
      </c>
      <c r="W172" s="69">
        <v>2.08</v>
      </c>
      <c r="X172" s="69">
        <v>2.77</v>
      </c>
      <c r="Y172" s="69">
        <v>6</v>
      </c>
      <c r="Z172" s="69">
        <v>1.38</v>
      </c>
    </row>
    <row r="173" spans="1:26" ht="17" x14ac:dyDescent="0.2">
      <c r="A173" s="13" t="s">
        <v>761</v>
      </c>
      <c r="B173" s="69">
        <v>2</v>
      </c>
      <c r="C173" s="69">
        <v>2</v>
      </c>
      <c r="D173" s="69">
        <v>0</v>
      </c>
      <c r="E173" s="69">
        <v>0</v>
      </c>
      <c r="F173" s="69">
        <v>0</v>
      </c>
      <c r="G173" s="69">
        <v>1</v>
      </c>
      <c r="H173" s="69">
        <v>0</v>
      </c>
      <c r="I173" s="69">
        <v>0</v>
      </c>
      <c r="J173" s="69">
        <v>0</v>
      </c>
      <c r="K173" s="71" t="s">
        <v>524</v>
      </c>
      <c r="L173" s="69">
        <v>12</v>
      </c>
      <c r="M173" s="69">
        <v>7</v>
      </c>
      <c r="N173" s="69">
        <v>7</v>
      </c>
      <c r="O173" s="69">
        <v>3</v>
      </c>
      <c r="P173" s="69">
        <v>3</v>
      </c>
      <c r="Q173" s="69">
        <v>9</v>
      </c>
      <c r="R173" s="69">
        <v>0</v>
      </c>
      <c r="S173" s="69">
        <v>0</v>
      </c>
      <c r="T173" s="69">
        <v>0</v>
      </c>
      <c r="U173" s="69">
        <v>4.8499999999999996</v>
      </c>
      <c r="V173" s="69">
        <v>6.23</v>
      </c>
      <c r="W173" s="69">
        <v>2.08</v>
      </c>
      <c r="X173" s="69">
        <v>2.08</v>
      </c>
      <c r="Y173" s="69">
        <v>0.4</v>
      </c>
      <c r="Z173" s="69">
        <v>1.1499999999999999</v>
      </c>
    </row>
    <row r="174" spans="1:26" ht="17" x14ac:dyDescent="0.2">
      <c r="A174" s="13" t="s">
        <v>482</v>
      </c>
      <c r="B174" s="69">
        <v>3</v>
      </c>
      <c r="C174" s="69">
        <v>0</v>
      </c>
      <c r="D174" s="69">
        <v>0</v>
      </c>
      <c r="E174" s="69">
        <v>2</v>
      </c>
      <c r="F174" s="69">
        <v>2</v>
      </c>
      <c r="G174" s="69">
        <v>0</v>
      </c>
      <c r="H174" s="69">
        <v>1</v>
      </c>
      <c r="I174" s="69">
        <v>0</v>
      </c>
      <c r="J174" s="69">
        <v>0</v>
      </c>
      <c r="K174" s="71" t="s">
        <v>524</v>
      </c>
      <c r="L174" s="69">
        <v>8</v>
      </c>
      <c r="M174" s="69">
        <v>4</v>
      </c>
      <c r="N174" s="69">
        <v>4</v>
      </c>
      <c r="O174" s="69">
        <v>1</v>
      </c>
      <c r="P174" s="69">
        <v>4</v>
      </c>
      <c r="Q174" s="69">
        <v>14</v>
      </c>
      <c r="R174" s="69">
        <v>0</v>
      </c>
      <c r="S174" s="69">
        <v>0</v>
      </c>
      <c r="T174" s="69">
        <v>0</v>
      </c>
      <c r="U174" s="69">
        <v>2.77</v>
      </c>
      <c r="V174" s="69">
        <v>9.69</v>
      </c>
      <c r="W174" s="69">
        <v>2.77</v>
      </c>
      <c r="X174" s="69">
        <v>0.69</v>
      </c>
      <c r="Y174" s="69">
        <v>5.9</v>
      </c>
      <c r="Z174" s="69">
        <v>0.92</v>
      </c>
    </row>
    <row r="175" spans="1:26" ht="17" x14ac:dyDescent="0.2">
      <c r="A175" s="13" t="s">
        <v>605</v>
      </c>
      <c r="B175" s="69">
        <v>5</v>
      </c>
      <c r="C175" s="69">
        <v>0</v>
      </c>
      <c r="D175" s="69">
        <v>0</v>
      </c>
      <c r="E175" s="69">
        <v>4</v>
      </c>
      <c r="F175" s="69">
        <v>1</v>
      </c>
      <c r="G175" s="69">
        <v>0</v>
      </c>
      <c r="H175" s="69">
        <v>1</v>
      </c>
      <c r="I175" s="69">
        <v>1</v>
      </c>
      <c r="J175" s="69">
        <v>0</v>
      </c>
      <c r="K175" s="71" t="s">
        <v>524</v>
      </c>
      <c r="L175" s="69">
        <v>10</v>
      </c>
      <c r="M175" s="69">
        <v>3</v>
      </c>
      <c r="N175" s="69">
        <v>3</v>
      </c>
      <c r="O175" s="69">
        <v>0</v>
      </c>
      <c r="P175" s="69">
        <v>5</v>
      </c>
      <c r="Q175" s="69">
        <v>9</v>
      </c>
      <c r="R175" s="69">
        <v>0</v>
      </c>
      <c r="S175" s="69">
        <v>0</v>
      </c>
      <c r="T175" s="69">
        <v>0</v>
      </c>
      <c r="U175" s="69">
        <v>2.08</v>
      </c>
      <c r="V175" s="69">
        <v>6.23</v>
      </c>
      <c r="W175" s="69">
        <v>3.46</v>
      </c>
      <c r="X175" s="69">
        <v>0</v>
      </c>
      <c r="Y175" s="69">
        <v>5.4</v>
      </c>
      <c r="Z175" s="69">
        <v>1.1499999999999999</v>
      </c>
    </row>
    <row r="176" spans="1:26" ht="17" x14ac:dyDescent="0.2">
      <c r="A176" s="13" t="s">
        <v>704</v>
      </c>
      <c r="B176" s="69">
        <v>2</v>
      </c>
      <c r="C176" s="69">
        <v>2</v>
      </c>
      <c r="D176" s="69">
        <v>0</v>
      </c>
      <c r="E176" s="69">
        <v>0</v>
      </c>
      <c r="F176" s="69">
        <v>0</v>
      </c>
      <c r="G176" s="69">
        <v>1</v>
      </c>
      <c r="H176" s="69">
        <v>0</v>
      </c>
      <c r="I176" s="69">
        <v>0</v>
      </c>
      <c r="J176" s="69">
        <v>0</v>
      </c>
      <c r="K176" s="71" t="s">
        <v>524</v>
      </c>
      <c r="L176" s="69">
        <v>15</v>
      </c>
      <c r="M176" s="69">
        <v>10</v>
      </c>
      <c r="N176" s="69">
        <v>8</v>
      </c>
      <c r="O176" s="69">
        <v>4</v>
      </c>
      <c r="P176" s="69">
        <v>1</v>
      </c>
      <c r="Q176" s="69">
        <v>4</v>
      </c>
      <c r="R176" s="69">
        <v>2</v>
      </c>
      <c r="S176" s="69">
        <v>0</v>
      </c>
      <c r="T176" s="69">
        <v>0</v>
      </c>
      <c r="U176" s="69">
        <v>5.54</v>
      </c>
      <c r="V176" s="69">
        <v>2.77</v>
      </c>
      <c r="W176" s="69">
        <v>0.69</v>
      </c>
      <c r="X176" s="69">
        <v>2.77</v>
      </c>
      <c r="Y176" s="69">
        <v>-1.1000000000000001</v>
      </c>
      <c r="Z176" s="69">
        <v>1.23</v>
      </c>
    </row>
    <row r="177" spans="1:26" ht="17" x14ac:dyDescent="0.2">
      <c r="A177" s="13" t="s">
        <v>702</v>
      </c>
      <c r="B177" s="69">
        <v>3</v>
      </c>
      <c r="C177" s="69">
        <v>3</v>
      </c>
      <c r="D177" s="69">
        <v>0</v>
      </c>
      <c r="E177" s="69">
        <v>0</v>
      </c>
      <c r="F177" s="69">
        <v>1</v>
      </c>
      <c r="G177" s="69">
        <v>2</v>
      </c>
      <c r="H177" s="69">
        <v>0.33300000000000002</v>
      </c>
      <c r="I177" s="69">
        <v>0</v>
      </c>
      <c r="J177" s="69">
        <v>0</v>
      </c>
      <c r="K177" s="71" t="s">
        <v>524</v>
      </c>
      <c r="L177" s="69">
        <v>23</v>
      </c>
      <c r="M177" s="69">
        <v>17</v>
      </c>
      <c r="N177" s="69">
        <v>13</v>
      </c>
      <c r="O177" s="69">
        <v>1</v>
      </c>
      <c r="P177" s="69">
        <v>6</v>
      </c>
      <c r="Q177" s="69">
        <v>10</v>
      </c>
      <c r="R177" s="69">
        <v>0</v>
      </c>
      <c r="S177" s="69">
        <v>0</v>
      </c>
      <c r="T177" s="69">
        <v>1</v>
      </c>
      <c r="U177" s="69">
        <v>9</v>
      </c>
      <c r="V177" s="69">
        <v>6.92</v>
      </c>
      <c r="W177" s="69">
        <v>4.1500000000000004</v>
      </c>
      <c r="X177" s="69">
        <v>0.69</v>
      </c>
      <c r="Y177" s="69">
        <v>-4.5</v>
      </c>
      <c r="Z177" s="69">
        <v>2.23</v>
      </c>
    </row>
    <row r="178" spans="1:26" ht="17" x14ac:dyDescent="0.2">
      <c r="A178" s="13" t="s">
        <v>453</v>
      </c>
      <c r="B178" s="69">
        <v>8</v>
      </c>
      <c r="C178" s="69">
        <v>0</v>
      </c>
      <c r="D178" s="69">
        <v>0</v>
      </c>
      <c r="E178" s="69">
        <v>5</v>
      </c>
      <c r="F178" s="69">
        <v>0</v>
      </c>
      <c r="G178" s="69">
        <v>1</v>
      </c>
      <c r="H178" s="69">
        <v>0</v>
      </c>
      <c r="I178" s="69">
        <v>4</v>
      </c>
      <c r="J178" s="69">
        <v>0</v>
      </c>
      <c r="K178" s="71" t="s">
        <v>524</v>
      </c>
      <c r="L178" s="69">
        <v>8</v>
      </c>
      <c r="M178" s="69">
        <v>4</v>
      </c>
      <c r="N178" s="69">
        <v>4</v>
      </c>
      <c r="O178" s="69">
        <v>1</v>
      </c>
      <c r="P178" s="69">
        <v>6</v>
      </c>
      <c r="Q178" s="69">
        <v>12</v>
      </c>
      <c r="R178" s="69">
        <v>0</v>
      </c>
      <c r="S178" s="69">
        <v>0</v>
      </c>
      <c r="T178" s="69">
        <v>0</v>
      </c>
      <c r="U178" s="69">
        <v>2.77</v>
      </c>
      <c r="V178" s="69">
        <v>8.31</v>
      </c>
      <c r="W178" s="69">
        <v>4.1500000000000004</v>
      </c>
      <c r="X178" s="69">
        <v>0.69</v>
      </c>
      <c r="Y178" s="69">
        <v>3.7</v>
      </c>
      <c r="Z178" s="69">
        <v>1.08</v>
      </c>
    </row>
    <row r="179" spans="1:26" ht="17" x14ac:dyDescent="0.2">
      <c r="A179" s="13" t="s">
        <v>499</v>
      </c>
      <c r="B179" s="69">
        <v>6</v>
      </c>
      <c r="C179" s="69">
        <v>0</v>
      </c>
      <c r="D179" s="69">
        <v>0</v>
      </c>
      <c r="E179" s="69">
        <v>2</v>
      </c>
      <c r="F179" s="69">
        <v>1</v>
      </c>
      <c r="G179" s="69">
        <v>1</v>
      </c>
      <c r="H179" s="69">
        <v>0.5</v>
      </c>
      <c r="I179" s="69">
        <v>1</v>
      </c>
      <c r="J179" s="69">
        <v>0</v>
      </c>
      <c r="K179" s="71" t="s">
        <v>524</v>
      </c>
      <c r="L179" s="69">
        <v>15</v>
      </c>
      <c r="M179" s="69">
        <v>6</v>
      </c>
      <c r="N179" s="69">
        <v>6</v>
      </c>
      <c r="O179" s="69">
        <v>1</v>
      </c>
      <c r="P179" s="69">
        <v>7</v>
      </c>
      <c r="Q179" s="69">
        <v>4</v>
      </c>
      <c r="R179" s="69">
        <v>0</v>
      </c>
      <c r="S179" s="69">
        <v>0</v>
      </c>
      <c r="T179" s="69">
        <v>1</v>
      </c>
      <c r="U179" s="69">
        <v>4.1500000000000004</v>
      </c>
      <c r="V179" s="69">
        <v>2.77</v>
      </c>
      <c r="W179" s="69">
        <v>4.8499999999999996</v>
      </c>
      <c r="X179" s="69">
        <v>0.69</v>
      </c>
      <c r="Y179" s="69">
        <v>1.9</v>
      </c>
      <c r="Z179" s="69">
        <v>1.69</v>
      </c>
    </row>
    <row r="180" spans="1:26" ht="17" x14ac:dyDescent="0.2">
      <c r="A180" s="13" t="s">
        <v>107</v>
      </c>
      <c r="B180" s="69">
        <v>5</v>
      </c>
      <c r="C180" s="69">
        <v>2</v>
      </c>
      <c r="D180" s="69">
        <v>0</v>
      </c>
      <c r="E180" s="69">
        <v>0</v>
      </c>
      <c r="F180" s="69">
        <v>1</v>
      </c>
      <c r="G180" s="69">
        <v>1</v>
      </c>
      <c r="H180" s="69">
        <v>0.5</v>
      </c>
      <c r="I180" s="69">
        <v>0</v>
      </c>
      <c r="J180" s="69">
        <v>0</v>
      </c>
      <c r="K180" s="71">
        <v>13.333333333333334</v>
      </c>
      <c r="L180" s="69">
        <v>19</v>
      </c>
      <c r="M180" s="69">
        <v>9</v>
      </c>
      <c r="N180" s="69">
        <v>9</v>
      </c>
      <c r="O180" s="69">
        <v>0</v>
      </c>
      <c r="P180" s="69">
        <v>4</v>
      </c>
      <c r="Q180" s="69">
        <v>4</v>
      </c>
      <c r="R180" s="69">
        <v>0</v>
      </c>
      <c r="S180" s="69">
        <v>0</v>
      </c>
      <c r="T180" s="69">
        <v>1</v>
      </c>
      <c r="U180" s="69">
        <v>6.08</v>
      </c>
      <c r="V180" s="69">
        <v>2.7</v>
      </c>
      <c r="W180" s="69">
        <v>2.7</v>
      </c>
      <c r="X180" s="69">
        <v>0</v>
      </c>
      <c r="Y180" s="69">
        <v>-0.9</v>
      </c>
      <c r="Z180" s="69">
        <v>1.73</v>
      </c>
    </row>
    <row r="181" spans="1:26" ht="17" x14ac:dyDescent="0.2">
      <c r="A181" s="13" t="s">
        <v>532</v>
      </c>
      <c r="B181" s="69">
        <v>3</v>
      </c>
      <c r="C181" s="69">
        <v>3</v>
      </c>
      <c r="D181" s="69">
        <v>0</v>
      </c>
      <c r="E181" s="69">
        <v>0</v>
      </c>
      <c r="F181" s="69">
        <v>1</v>
      </c>
      <c r="G181" s="69">
        <v>1</v>
      </c>
      <c r="H181" s="69">
        <v>0.5</v>
      </c>
      <c r="I181" s="69">
        <v>0</v>
      </c>
      <c r="J181" s="69">
        <v>0</v>
      </c>
      <c r="K181" s="71">
        <v>13.333333333333334</v>
      </c>
      <c r="L181" s="69">
        <v>15</v>
      </c>
      <c r="M181" s="69">
        <v>13</v>
      </c>
      <c r="N181" s="69">
        <v>13</v>
      </c>
      <c r="O181" s="69">
        <v>3</v>
      </c>
      <c r="P181" s="69">
        <v>8</v>
      </c>
      <c r="Q181" s="69">
        <v>11</v>
      </c>
      <c r="R181" s="69">
        <v>0</v>
      </c>
      <c r="S181" s="69">
        <v>0</v>
      </c>
      <c r="T181" s="69">
        <v>0</v>
      </c>
      <c r="U181" s="69">
        <v>8.7799999999999994</v>
      </c>
      <c r="V181" s="69">
        <v>7.42</v>
      </c>
      <c r="W181" s="69">
        <v>5.4</v>
      </c>
      <c r="X181" s="69">
        <v>2.02</v>
      </c>
      <c r="Y181" s="69">
        <v>-4.2</v>
      </c>
      <c r="Z181" s="69">
        <v>1.73</v>
      </c>
    </row>
    <row r="182" spans="1:26" ht="17" x14ac:dyDescent="0.2">
      <c r="A182" s="13" t="s">
        <v>547</v>
      </c>
      <c r="B182" s="69">
        <v>3</v>
      </c>
      <c r="C182" s="69">
        <v>3</v>
      </c>
      <c r="D182" s="69">
        <v>0</v>
      </c>
      <c r="E182" s="69">
        <v>0</v>
      </c>
      <c r="F182" s="69">
        <v>0</v>
      </c>
      <c r="G182" s="69">
        <v>1</v>
      </c>
      <c r="H182" s="69">
        <v>0</v>
      </c>
      <c r="I182" s="69">
        <v>0</v>
      </c>
      <c r="J182" s="69">
        <v>0</v>
      </c>
      <c r="K182" s="71">
        <v>13.333333333333334</v>
      </c>
      <c r="L182" s="69">
        <v>22</v>
      </c>
      <c r="M182" s="69">
        <v>15</v>
      </c>
      <c r="N182" s="69">
        <v>15</v>
      </c>
      <c r="O182" s="69">
        <v>2</v>
      </c>
      <c r="P182" s="69">
        <v>6</v>
      </c>
      <c r="Q182" s="69">
        <v>6</v>
      </c>
      <c r="R182" s="69">
        <v>1</v>
      </c>
      <c r="S182" s="69">
        <v>0</v>
      </c>
      <c r="T182" s="69">
        <v>0</v>
      </c>
      <c r="U182" s="69">
        <v>10.119999999999999</v>
      </c>
      <c r="V182" s="69">
        <v>4.05</v>
      </c>
      <c r="W182" s="69">
        <v>4.05</v>
      </c>
      <c r="X182" s="69">
        <v>1.35</v>
      </c>
      <c r="Y182" s="69">
        <v>-7.7</v>
      </c>
      <c r="Z182" s="69">
        <v>2.1</v>
      </c>
    </row>
    <row r="183" spans="1:26" ht="17" x14ac:dyDescent="0.2">
      <c r="A183" s="13" t="s">
        <v>701</v>
      </c>
      <c r="B183" s="69">
        <v>5</v>
      </c>
      <c r="C183" s="69">
        <v>0</v>
      </c>
      <c r="D183" s="69">
        <v>0</v>
      </c>
      <c r="E183" s="69">
        <v>2</v>
      </c>
      <c r="F183" s="69">
        <v>0</v>
      </c>
      <c r="G183" s="69">
        <v>0</v>
      </c>
      <c r="H183" s="69" t="s">
        <v>42</v>
      </c>
      <c r="I183" s="69">
        <v>0</v>
      </c>
      <c r="J183" s="69">
        <v>0</v>
      </c>
      <c r="K183" s="71">
        <v>13.333333333333334</v>
      </c>
      <c r="L183" s="69">
        <v>5</v>
      </c>
      <c r="M183" s="69">
        <v>1</v>
      </c>
      <c r="N183" s="69">
        <v>0</v>
      </c>
      <c r="O183" s="69">
        <v>0</v>
      </c>
      <c r="P183" s="69">
        <v>5</v>
      </c>
      <c r="Q183" s="69">
        <v>6</v>
      </c>
      <c r="R183" s="69">
        <v>1</v>
      </c>
      <c r="S183" s="69">
        <v>0</v>
      </c>
      <c r="T183" s="69">
        <v>0</v>
      </c>
      <c r="U183" s="69">
        <v>0</v>
      </c>
      <c r="V183" s="69">
        <v>4.05</v>
      </c>
      <c r="W183" s="69">
        <v>3.38</v>
      </c>
      <c r="X183" s="69">
        <v>0</v>
      </c>
      <c r="Y183" s="69">
        <v>7.3</v>
      </c>
      <c r="Z183" s="69">
        <v>0.75</v>
      </c>
    </row>
    <row r="184" spans="1:26" ht="17" x14ac:dyDescent="0.2">
      <c r="A184" s="13" t="s">
        <v>502</v>
      </c>
      <c r="B184" s="69">
        <v>2</v>
      </c>
      <c r="C184" s="69">
        <v>2</v>
      </c>
      <c r="D184" s="69">
        <v>1</v>
      </c>
      <c r="E184" s="69">
        <v>0</v>
      </c>
      <c r="F184" s="69">
        <v>1</v>
      </c>
      <c r="G184" s="69">
        <v>1</v>
      </c>
      <c r="H184" s="69">
        <v>0.5</v>
      </c>
      <c r="I184" s="69">
        <v>0</v>
      </c>
      <c r="J184" s="69">
        <v>0</v>
      </c>
      <c r="K184" s="71">
        <v>13.666666666666666</v>
      </c>
      <c r="L184" s="69">
        <v>11</v>
      </c>
      <c r="M184" s="69">
        <v>9</v>
      </c>
      <c r="N184" s="69">
        <v>8</v>
      </c>
      <c r="O184" s="69">
        <v>2</v>
      </c>
      <c r="P184" s="69">
        <v>5</v>
      </c>
      <c r="Q184" s="69">
        <v>14</v>
      </c>
      <c r="R184" s="69">
        <v>0</v>
      </c>
      <c r="S184" s="69">
        <v>0</v>
      </c>
      <c r="T184" s="69">
        <v>0</v>
      </c>
      <c r="U184" s="69">
        <v>5.27</v>
      </c>
      <c r="V184" s="69">
        <v>9.2200000000000006</v>
      </c>
      <c r="W184" s="69">
        <v>3.29</v>
      </c>
      <c r="X184" s="69">
        <v>1.32</v>
      </c>
      <c r="Y184" s="69">
        <v>1.2</v>
      </c>
      <c r="Z184" s="69">
        <v>1.17</v>
      </c>
    </row>
    <row r="185" spans="1:26" ht="17" x14ac:dyDescent="0.2">
      <c r="A185" s="13" t="s">
        <v>509</v>
      </c>
      <c r="B185" s="69">
        <v>3</v>
      </c>
      <c r="C185" s="69">
        <v>3</v>
      </c>
      <c r="D185" s="69">
        <v>0</v>
      </c>
      <c r="E185" s="69">
        <v>0</v>
      </c>
      <c r="F185" s="69">
        <v>0</v>
      </c>
      <c r="G185" s="69">
        <v>3</v>
      </c>
      <c r="H185" s="69">
        <v>0</v>
      </c>
      <c r="I185" s="69">
        <v>0</v>
      </c>
      <c r="J185" s="69">
        <v>0</v>
      </c>
      <c r="K185" s="71">
        <v>13.666666666666666</v>
      </c>
      <c r="L185" s="69">
        <v>19</v>
      </c>
      <c r="M185" s="69">
        <v>16</v>
      </c>
      <c r="N185" s="69">
        <v>14</v>
      </c>
      <c r="O185" s="69">
        <v>3</v>
      </c>
      <c r="P185" s="69">
        <v>7</v>
      </c>
      <c r="Q185" s="69">
        <v>7</v>
      </c>
      <c r="R185" s="69">
        <v>1</v>
      </c>
      <c r="S185" s="69">
        <v>0</v>
      </c>
      <c r="T185" s="69">
        <v>1</v>
      </c>
      <c r="U185" s="69">
        <v>9.2200000000000006</v>
      </c>
      <c r="V185" s="69">
        <v>4.6100000000000003</v>
      </c>
      <c r="W185" s="69">
        <v>4.6100000000000003</v>
      </c>
      <c r="X185" s="69">
        <v>1.98</v>
      </c>
      <c r="Y185" s="69">
        <v>-6.5</v>
      </c>
      <c r="Z185" s="69">
        <v>1.9</v>
      </c>
    </row>
    <row r="186" spans="1:26" ht="17" x14ac:dyDescent="0.2">
      <c r="A186" s="13" t="s">
        <v>440</v>
      </c>
      <c r="B186" s="69">
        <v>3</v>
      </c>
      <c r="C186" s="69">
        <v>2</v>
      </c>
      <c r="D186" s="69">
        <v>0</v>
      </c>
      <c r="E186" s="69">
        <v>0</v>
      </c>
      <c r="F186" s="69">
        <v>2</v>
      </c>
      <c r="G186" s="69">
        <v>0</v>
      </c>
      <c r="H186" s="69">
        <v>1</v>
      </c>
      <c r="I186" s="69">
        <v>0</v>
      </c>
      <c r="J186" s="69">
        <v>0</v>
      </c>
      <c r="K186" s="71">
        <v>13.666666666666666</v>
      </c>
      <c r="L186" s="69">
        <v>13</v>
      </c>
      <c r="M186" s="69">
        <v>7</v>
      </c>
      <c r="N186" s="69">
        <v>5</v>
      </c>
      <c r="O186" s="69">
        <v>1</v>
      </c>
      <c r="P186" s="69">
        <v>1</v>
      </c>
      <c r="Q186" s="69">
        <v>7</v>
      </c>
      <c r="R186" s="69">
        <v>2</v>
      </c>
      <c r="S186" s="69">
        <v>0</v>
      </c>
      <c r="T186" s="69">
        <v>1</v>
      </c>
      <c r="U186" s="69">
        <v>3.29</v>
      </c>
      <c r="V186" s="69">
        <v>4.6100000000000003</v>
      </c>
      <c r="W186" s="69">
        <v>0.66</v>
      </c>
      <c r="X186" s="69">
        <v>0.66</v>
      </c>
      <c r="Y186" s="69">
        <v>4.5</v>
      </c>
      <c r="Z186" s="69">
        <v>1.02</v>
      </c>
    </row>
    <row r="187" spans="1:26" ht="17" x14ac:dyDescent="0.2">
      <c r="A187" s="13" t="s">
        <v>138</v>
      </c>
      <c r="B187" s="69">
        <v>2</v>
      </c>
      <c r="C187" s="69">
        <v>2</v>
      </c>
      <c r="D187" s="69">
        <v>0</v>
      </c>
      <c r="E187" s="69">
        <v>0</v>
      </c>
      <c r="F187" s="69">
        <v>0</v>
      </c>
      <c r="G187" s="69">
        <v>0</v>
      </c>
      <c r="H187" s="69" t="s">
        <v>42</v>
      </c>
      <c r="I187" s="69">
        <v>0</v>
      </c>
      <c r="J187" s="69">
        <v>0</v>
      </c>
      <c r="K187" s="71">
        <v>13.666666666666666</v>
      </c>
      <c r="L187" s="69">
        <v>12</v>
      </c>
      <c r="M187" s="69">
        <v>14</v>
      </c>
      <c r="N187" s="69">
        <v>10</v>
      </c>
      <c r="O187" s="69">
        <v>1</v>
      </c>
      <c r="P187" s="69">
        <v>7</v>
      </c>
      <c r="Q187" s="69">
        <v>8</v>
      </c>
      <c r="R187" s="69">
        <v>0</v>
      </c>
      <c r="S187" s="69">
        <v>1</v>
      </c>
      <c r="T187" s="69">
        <v>1</v>
      </c>
      <c r="U187" s="69">
        <v>6.59</v>
      </c>
      <c r="V187" s="69">
        <v>5.27</v>
      </c>
      <c r="W187" s="69">
        <v>4.6100000000000003</v>
      </c>
      <c r="X187" s="69">
        <v>0.66</v>
      </c>
      <c r="Y187" s="69">
        <v>-2.4</v>
      </c>
      <c r="Z187" s="69">
        <v>1.39</v>
      </c>
    </row>
    <row r="188" spans="1:26" ht="17" x14ac:dyDescent="0.2">
      <c r="A188" s="13" t="s">
        <v>118</v>
      </c>
      <c r="B188" s="69">
        <v>4</v>
      </c>
      <c r="C188" s="69">
        <v>1</v>
      </c>
      <c r="D188" s="69">
        <v>0</v>
      </c>
      <c r="E188" s="69">
        <v>2</v>
      </c>
      <c r="F188" s="69">
        <v>0</v>
      </c>
      <c r="G188" s="69">
        <v>0</v>
      </c>
      <c r="H188" s="69" t="s">
        <v>42</v>
      </c>
      <c r="I188" s="69">
        <v>2</v>
      </c>
      <c r="J188" s="69">
        <v>0</v>
      </c>
      <c r="K188" s="71">
        <v>13.666666666666666</v>
      </c>
      <c r="L188" s="69">
        <v>8</v>
      </c>
      <c r="M188" s="69">
        <v>3</v>
      </c>
      <c r="N188" s="69">
        <v>3</v>
      </c>
      <c r="O188" s="69">
        <v>0</v>
      </c>
      <c r="P188" s="69">
        <v>4</v>
      </c>
      <c r="Q188" s="69">
        <v>12</v>
      </c>
      <c r="R188" s="69">
        <v>1</v>
      </c>
      <c r="S188" s="69">
        <v>0</v>
      </c>
      <c r="T188" s="69">
        <v>0</v>
      </c>
      <c r="U188" s="69">
        <v>1.98</v>
      </c>
      <c r="V188" s="69">
        <v>7.9</v>
      </c>
      <c r="W188" s="69">
        <v>2.63</v>
      </c>
      <c r="X188" s="69">
        <v>0</v>
      </c>
      <c r="Y188" s="69">
        <v>5</v>
      </c>
      <c r="Z188" s="69">
        <v>0.88</v>
      </c>
    </row>
    <row r="189" spans="1:26" ht="17" x14ac:dyDescent="0.2">
      <c r="A189" s="13" t="s">
        <v>92</v>
      </c>
      <c r="B189" s="69">
        <v>3</v>
      </c>
      <c r="C189" s="69">
        <v>3</v>
      </c>
      <c r="D189" s="69">
        <v>0</v>
      </c>
      <c r="E189" s="69">
        <v>0</v>
      </c>
      <c r="F189" s="69">
        <v>0</v>
      </c>
      <c r="G189" s="69">
        <v>0</v>
      </c>
      <c r="H189" s="69" t="s">
        <v>42</v>
      </c>
      <c r="I189" s="69">
        <v>0</v>
      </c>
      <c r="J189" s="69">
        <v>0</v>
      </c>
      <c r="K189" s="71" t="s">
        <v>528</v>
      </c>
      <c r="L189" s="69">
        <v>18</v>
      </c>
      <c r="M189" s="69">
        <v>10</v>
      </c>
      <c r="N189" s="69">
        <v>9</v>
      </c>
      <c r="O189" s="69">
        <v>4</v>
      </c>
      <c r="P189" s="69">
        <v>4</v>
      </c>
      <c r="Q189" s="69">
        <v>15</v>
      </c>
      <c r="R189" s="69">
        <v>0</v>
      </c>
      <c r="S189" s="69">
        <v>0</v>
      </c>
      <c r="T189" s="69">
        <v>0</v>
      </c>
      <c r="U189" s="69">
        <v>5.79</v>
      </c>
      <c r="V189" s="69">
        <v>9.64</v>
      </c>
      <c r="W189" s="69">
        <v>2.57</v>
      </c>
      <c r="X189" s="69">
        <v>2.57</v>
      </c>
      <c r="Y189" s="69">
        <v>-0.5</v>
      </c>
      <c r="Z189" s="69">
        <v>1.57</v>
      </c>
    </row>
    <row r="190" spans="1:26" ht="17" x14ac:dyDescent="0.2">
      <c r="A190" s="68" t="s">
        <v>27</v>
      </c>
      <c r="B190" s="68" t="s">
        <v>28</v>
      </c>
      <c r="C190" s="68" t="s">
        <v>29</v>
      </c>
      <c r="D190" s="68" t="s">
        <v>43</v>
      </c>
      <c r="E190" s="68" t="s">
        <v>44</v>
      </c>
      <c r="F190" s="68" t="s">
        <v>45</v>
      </c>
      <c r="G190" s="68" t="s">
        <v>46</v>
      </c>
      <c r="H190" s="68" t="s">
        <v>47</v>
      </c>
      <c r="I190" s="68" t="s">
        <v>48</v>
      </c>
      <c r="J190" s="68" t="s">
        <v>49</v>
      </c>
      <c r="K190" s="75" t="s">
        <v>26</v>
      </c>
      <c r="L190" s="68" t="s">
        <v>24</v>
      </c>
      <c r="M190" s="68" t="s">
        <v>50</v>
      </c>
      <c r="N190" s="68" t="s">
        <v>51</v>
      </c>
      <c r="O190" s="68" t="s">
        <v>1</v>
      </c>
      <c r="P190" s="68" t="s">
        <v>31</v>
      </c>
      <c r="Q190" s="68" t="s">
        <v>34</v>
      </c>
      <c r="R190" s="68" t="s">
        <v>33</v>
      </c>
      <c r="S190" s="68" t="s">
        <v>52</v>
      </c>
      <c r="T190" s="68" t="s">
        <v>53</v>
      </c>
      <c r="U190" s="68" t="s">
        <v>4</v>
      </c>
      <c r="V190" s="68" t="s">
        <v>54</v>
      </c>
      <c r="W190" s="68" t="s">
        <v>55</v>
      </c>
      <c r="X190" s="68" t="s">
        <v>56</v>
      </c>
      <c r="Y190" s="68" t="s">
        <v>57</v>
      </c>
      <c r="Z190" s="68" t="s">
        <v>6</v>
      </c>
    </row>
    <row r="191" spans="1:26" ht="17" x14ac:dyDescent="0.2">
      <c r="A191" s="13" t="s">
        <v>518</v>
      </c>
      <c r="B191" s="69">
        <v>3</v>
      </c>
      <c r="C191" s="69">
        <v>3</v>
      </c>
      <c r="D191" s="69">
        <v>0</v>
      </c>
      <c r="E191" s="69">
        <v>0</v>
      </c>
      <c r="F191" s="69">
        <v>2</v>
      </c>
      <c r="G191" s="69">
        <v>0</v>
      </c>
      <c r="H191" s="69">
        <v>1</v>
      </c>
      <c r="I191" s="69">
        <v>0</v>
      </c>
      <c r="J191" s="69">
        <v>0</v>
      </c>
      <c r="K191" s="71" t="s">
        <v>528</v>
      </c>
      <c r="L191" s="69">
        <v>19</v>
      </c>
      <c r="M191" s="69">
        <v>12</v>
      </c>
      <c r="N191" s="69">
        <v>12</v>
      </c>
      <c r="O191" s="69">
        <v>2</v>
      </c>
      <c r="P191" s="69">
        <v>10</v>
      </c>
      <c r="Q191" s="69">
        <v>9</v>
      </c>
      <c r="R191" s="69">
        <v>0</v>
      </c>
      <c r="S191" s="69">
        <v>1</v>
      </c>
      <c r="T191" s="69">
        <v>0</v>
      </c>
      <c r="U191" s="69">
        <v>7.71</v>
      </c>
      <c r="V191" s="69">
        <v>5.79</v>
      </c>
      <c r="W191" s="69">
        <v>6.43</v>
      </c>
      <c r="X191" s="69">
        <v>1.29</v>
      </c>
      <c r="Y191" s="69">
        <v>-2.1</v>
      </c>
      <c r="Z191" s="69">
        <v>2.0699999999999998</v>
      </c>
    </row>
    <row r="192" spans="1:26" ht="17" x14ac:dyDescent="0.2">
      <c r="A192" s="13" t="s">
        <v>20</v>
      </c>
      <c r="B192" s="69">
        <v>2</v>
      </c>
      <c r="C192" s="69">
        <v>2</v>
      </c>
      <c r="D192" s="69">
        <v>0</v>
      </c>
      <c r="E192" s="69">
        <v>0</v>
      </c>
      <c r="F192" s="69">
        <v>0</v>
      </c>
      <c r="G192" s="69">
        <v>2</v>
      </c>
      <c r="H192" s="69">
        <v>0</v>
      </c>
      <c r="I192" s="69">
        <v>0</v>
      </c>
      <c r="J192" s="69">
        <v>0</v>
      </c>
      <c r="K192" s="71" t="s">
        <v>528</v>
      </c>
      <c r="L192" s="69">
        <v>11</v>
      </c>
      <c r="M192" s="69">
        <v>3</v>
      </c>
      <c r="N192" s="69">
        <v>3</v>
      </c>
      <c r="O192" s="69">
        <v>0</v>
      </c>
      <c r="P192" s="69">
        <v>6</v>
      </c>
      <c r="Q192" s="69">
        <v>19</v>
      </c>
      <c r="R192" s="69">
        <v>0</v>
      </c>
      <c r="S192" s="69">
        <v>0</v>
      </c>
      <c r="T192" s="69">
        <v>1</v>
      </c>
      <c r="U192" s="69">
        <v>1.93</v>
      </c>
      <c r="V192" s="69">
        <v>12.21</v>
      </c>
      <c r="W192" s="69">
        <v>3.86</v>
      </c>
      <c r="X192" s="69">
        <v>0</v>
      </c>
      <c r="Y192" s="69">
        <v>5.9</v>
      </c>
      <c r="Z192" s="69">
        <v>1.21</v>
      </c>
    </row>
    <row r="193" spans="1:26" ht="17" x14ac:dyDescent="0.2">
      <c r="A193" s="13" t="s">
        <v>82</v>
      </c>
      <c r="B193" s="69">
        <v>2</v>
      </c>
      <c r="C193" s="69">
        <v>2</v>
      </c>
      <c r="D193" s="69">
        <v>0</v>
      </c>
      <c r="E193" s="69">
        <v>0</v>
      </c>
      <c r="F193" s="69">
        <v>0</v>
      </c>
      <c r="G193" s="69">
        <v>1</v>
      </c>
      <c r="H193" s="69">
        <v>0</v>
      </c>
      <c r="I193" s="69">
        <v>0</v>
      </c>
      <c r="J193" s="69">
        <v>0</v>
      </c>
      <c r="K193" s="71" t="s">
        <v>528</v>
      </c>
      <c r="L193" s="69">
        <v>14</v>
      </c>
      <c r="M193" s="69">
        <v>7</v>
      </c>
      <c r="N193" s="69">
        <v>7</v>
      </c>
      <c r="O193" s="69">
        <v>0</v>
      </c>
      <c r="P193" s="69">
        <v>3</v>
      </c>
      <c r="Q193" s="69">
        <v>11</v>
      </c>
      <c r="R193" s="69">
        <v>0</v>
      </c>
      <c r="S193" s="69">
        <v>0</v>
      </c>
      <c r="T193" s="69">
        <v>0</v>
      </c>
      <c r="U193" s="69">
        <v>4.5</v>
      </c>
      <c r="V193" s="69">
        <v>7.07</v>
      </c>
      <c r="W193" s="69">
        <v>1.93</v>
      </c>
      <c r="X193" s="69">
        <v>0</v>
      </c>
      <c r="Y193" s="69">
        <v>1.1000000000000001</v>
      </c>
      <c r="Z193" s="69">
        <v>1.21</v>
      </c>
    </row>
    <row r="194" spans="1:26" ht="17" x14ac:dyDescent="0.2">
      <c r="A194" s="13" t="s">
        <v>523</v>
      </c>
      <c r="B194" s="69">
        <v>6</v>
      </c>
      <c r="C194" s="69">
        <v>0</v>
      </c>
      <c r="D194" s="69">
        <v>0</v>
      </c>
      <c r="E194" s="69">
        <v>2</v>
      </c>
      <c r="F194" s="69">
        <v>1</v>
      </c>
      <c r="G194" s="69">
        <v>0</v>
      </c>
      <c r="H194" s="69">
        <v>1</v>
      </c>
      <c r="I194" s="69">
        <v>0</v>
      </c>
      <c r="J194" s="69">
        <v>0</v>
      </c>
      <c r="K194" s="71">
        <v>14.333333333333334</v>
      </c>
      <c r="L194" s="69">
        <v>11</v>
      </c>
      <c r="M194" s="69">
        <v>6</v>
      </c>
      <c r="N194" s="69">
        <v>5</v>
      </c>
      <c r="O194" s="69">
        <v>0</v>
      </c>
      <c r="P194" s="69">
        <v>5</v>
      </c>
      <c r="Q194" s="69">
        <v>11</v>
      </c>
      <c r="R194" s="69">
        <v>0</v>
      </c>
      <c r="S194" s="69">
        <v>0</v>
      </c>
      <c r="T194" s="69">
        <v>1</v>
      </c>
      <c r="U194" s="69">
        <v>3.14</v>
      </c>
      <c r="V194" s="69">
        <v>6.91</v>
      </c>
      <c r="W194" s="69">
        <v>3.14</v>
      </c>
      <c r="X194" s="69">
        <v>0</v>
      </c>
      <c r="Y194" s="69">
        <v>4.3</v>
      </c>
      <c r="Z194" s="69">
        <v>1.1200000000000001</v>
      </c>
    </row>
    <row r="195" spans="1:26" ht="17" x14ac:dyDescent="0.2">
      <c r="A195" s="13" t="s">
        <v>693</v>
      </c>
      <c r="B195" s="69">
        <v>3</v>
      </c>
      <c r="C195" s="69">
        <v>3</v>
      </c>
      <c r="D195" s="69">
        <v>1</v>
      </c>
      <c r="E195" s="69">
        <v>0</v>
      </c>
      <c r="F195" s="69">
        <v>1</v>
      </c>
      <c r="G195" s="69">
        <v>1</v>
      </c>
      <c r="H195" s="69">
        <v>0.5</v>
      </c>
      <c r="I195" s="69">
        <v>0</v>
      </c>
      <c r="J195" s="69">
        <v>1</v>
      </c>
      <c r="K195" s="71">
        <v>14.333333333333334</v>
      </c>
      <c r="L195" s="69">
        <v>17</v>
      </c>
      <c r="M195" s="69">
        <v>9</v>
      </c>
      <c r="N195" s="69">
        <v>9</v>
      </c>
      <c r="O195" s="69">
        <v>0</v>
      </c>
      <c r="P195" s="69">
        <v>7</v>
      </c>
      <c r="Q195" s="69">
        <v>13</v>
      </c>
      <c r="R195" s="69">
        <v>0</v>
      </c>
      <c r="S195" s="69">
        <v>0</v>
      </c>
      <c r="T195" s="69">
        <v>0</v>
      </c>
      <c r="U195" s="69">
        <v>5.65</v>
      </c>
      <c r="V195" s="69">
        <v>8.16</v>
      </c>
      <c r="W195" s="69">
        <v>4.4000000000000004</v>
      </c>
      <c r="X195" s="69">
        <v>0</v>
      </c>
      <c r="Y195" s="69">
        <v>0.5</v>
      </c>
      <c r="Z195" s="69">
        <v>1.67</v>
      </c>
    </row>
    <row r="196" spans="1:26" ht="17" x14ac:dyDescent="0.2">
      <c r="A196" s="13" t="s">
        <v>620</v>
      </c>
      <c r="B196" s="69">
        <v>3</v>
      </c>
      <c r="C196" s="69">
        <v>2</v>
      </c>
      <c r="D196" s="69">
        <v>0</v>
      </c>
      <c r="E196" s="69">
        <v>0</v>
      </c>
      <c r="F196" s="69">
        <v>0</v>
      </c>
      <c r="G196" s="69">
        <v>2</v>
      </c>
      <c r="H196" s="69">
        <v>0</v>
      </c>
      <c r="I196" s="69">
        <v>0</v>
      </c>
      <c r="J196" s="69">
        <v>0</v>
      </c>
      <c r="K196" s="71">
        <v>14.333333333333334</v>
      </c>
      <c r="L196" s="69">
        <v>14</v>
      </c>
      <c r="M196" s="69">
        <v>11</v>
      </c>
      <c r="N196" s="69">
        <v>10</v>
      </c>
      <c r="O196" s="69">
        <v>2</v>
      </c>
      <c r="P196" s="69">
        <v>3</v>
      </c>
      <c r="Q196" s="69">
        <v>9</v>
      </c>
      <c r="R196" s="69">
        <v>0</v>
      </c>
      <c r="S196" s="69">
        <v>0</v>
      </c>
      <c r="T196" s="69">
        <v>0</v>
      </c>
      <c r="U196" s="69">
        <v>6.28</v>
      </c>
      <c r="V196" s="69">
        <v>5.65</v>
      </c>
      <c r="W196" s="69">
        <v>1.88</v>
      </c>
      <c r="X196" s="69">
        <v>1.26</v>
      </c>
      <c r="Y196" s="69">
        <v>-1.9</v>
      </c>
      <c r="Z196" s="69">
        <v>1.19</v>
      </c>
    </row>
    <row r="197" spans="1:26" ht="17" x14ac:dyDescent="0.2">
      <c r="A197" s="13" t="s">
        <v>427</v>
      </c>
      <c r="B197" s="69">
        <v>5</v>
      </c>
      <c r="C197" s="69">
        <v>2</v>
      </c>
      <c r="D197" s="69">
        <v>0</v>
      </c>
      <c r="E197" s="69">
        <v>1</v>
      </c>
      <c r="F197" s="69">
        <v>1</v>
      </c>
      <c r="G197" s="69">
        <v>1</v>
      </c>
      <c r="H197" s="69">
        <v>0.5</v>
      </c>
      <c r="I197" s="69">
        <v>0</v>
      </c>
      <c r="J197" s="69">
        <v>0</v>
      </c>
      <c r="K197" s="71">
        <v>14.333333333333334</v>
      </c>
      <c r="L197" s="69">
        <v>23</v>
      </c>
      <c r="M197" s="69">
        <v>8</v>
      </c>
      <c r="N197" s="69">
        <v>5</v>
      </c>
      <c r="O197" s="69">
        <v>0</v>
      </c>
      <c r="P197" s="69">
        <v>8</v>
      </c>
      <c r="Q197" s="69">
        <v>7</v>
      </c>
      <c r="R197" s="69">
        <v>1</v>
      </c>
      <c r="S197" s="69">
        <v>0</v>
      </c>
      <c r="T197" s="69">
        <v>0</v>
      </c>
      <c r="U197" s="69">
        <v>3.14</v>
      </c>
      <c r="V197" s="69">
        <v>4.4000000000000004</v>
      </c>
      <c r="W197" s="69">
        <v>5.0199999999999996</v>
      </c>
      <c r="X197" s="69">
        <v>0</v>
      </c>
      <c r="Y197" s="69">
        <v>3.9</v>
      </c>
      <c r="Z197" s="69">
        <v>2.16</v>
      </c>
    </row>
    <row r="198" spans="1:26" ht="17" x14ac:dyDescent="0.2">
      <c r="A198" s="13" t="s">
        <v>516</v>
      </c>
      <c r="B198" s="69">
        <v>3</v>
      </c>
      <c r="C198" s="69">
        <v>3</v>
      </c>
      <c r="D198" s="69">
        <v>0</v>
      </c>
      <c r="E198" s="69">
        <v>0</v>
      </c>
      <c r="F198" s="69">
        <v>0</v>
      </c>
      <c r="G198" s="69">
        <v>0</v>
      </c>
      <c r="H198" s="69" t="s">
        <v>42</v>
      </c>
      <c r="I198" s="69">
        <v>0</v>
      </c>
      <c r="J198" s="69">
        <v>0</v>
      </c>
      <c r="K198" s="71">
        <v>14.333333333333334</v>
      </c>
      <c r="L198" s="69">
        <v>18</v>
      </c>
      <c r="M198" s="69">
        <v>12</v>
      </c>
      <c r="N198" s="69">
        <v>12</v>
      </c>
      <c r="O198" s="69">
        <v>6</v>
      </c>
      <c r="P198" s="69">
        <v>8</v>
      </c>
      <c r="Q198" s="69">
        <v>11</v>
      </c>
      <c r="R198" s="69">
        <v>0</v>
      </c>
      <c r="S198" s="69">
        <v>0</v>
      </c>
      <c r="T198" s="69">
        <v>1</v>
      </c>
      <c r="U198" s="69">
        <v>7.53</v>
      </c>
      <c r="V198" s="69">
        <v>6.91</v>
      </c>
      <c r="W198" s="69">
        <v>5.0199999999999996</v>
      </c>
      <c r="X198" s="69">
        <v>3.77</v>
      </c>
      <c r="Y198" s="69">
        <v>-3.7</v>
      </c>
      <c r="Z198" s="69">
        <v>1.81</v>
      </c>
    </row>
    <row r="199" spans="1:26" ht="17" x14ac:dyDescent="0.2">
      <c r="A199" s="13" t="s">
        <v>486</v>
      </c>
      <c r="B199" s="69">
        <v>9</v>
      </c>
      <c r="C199" s="69">
        <v>0</v>
      </c>
      <c r="D199" s="69">
        <v>0</v>
      </c>
      <c r="E199" s="69">
        <v>2</v>
      </c>
      <c r="F199" s="69">
        <v>0</v>
      </c>
      <c r="G199" s="69">
        <v>0</v>
      </c>
      <c r="H199" s="69" t="s">
        <v>42</v>
      </c>
      <c r="I199" s="69">
        <v>0</v>
      </c>
      <c r="J199" s="69">
        <v>0</v>
      </c>
      <c r="K199" s="71">
        <v>14.666666666666666</v>
      </c>
      <c r="L199" s="69">
        <v>6</v>
      </c>
      <c r="M199" s="69">
        <v>1</v>
      </c>
      <c r="N199" s="69">
        <v>1</v>
      </c>
      <c r="O199" s="69">
        <v>0</v>
      </c>
      <c r="P199" s="69">
        <v>7</v>
      </c>
      <c r="Q199" s="69">
        <v>6</v>
      </c>
      <c r="R199" s="69">
        <v>0</v>
      </c>
      <c r="S199" s="69">
        <v>0</v>
      </c>
      <c r="T199" s="69">
        <v>0</v>
      </c>
      <c r="U199" s="69">
        <v>0.61</v>
      </c>
      <c r="V199" s="69">
        <v>3.68</v>
      </c>
      <c r="W199" s="69">
        <v>4.3</v>
      </c>
      <c r="X199" s="69">
        <v>0</v>
      </c>
      <c r="Y199" s="69">
        <v>6.9</v>
      </c>
      <c r="Z199" s="69">
        <v>0.89</v>
      </c>
    </row>
    <row r="200" spans="1:26" ht="17" x14ac:dyDescent="0.2">
      <c r="A200" s="13" t="s">
        <v>508</v>
      </c>
      <c r="B200" s="69">
        <v>6</v>
      </c>
      <c r="C200" s="69">
        <v>0</v>
      </c>
      <c r="D200" s="69">
        <v>0</v>
      </c>
      <c r="E200" s="69">
        <v>4</v>
      </c>
      <c r="F200" s="69">
        <v>1</v>
      </c>
      <c r="G200" s="69">
        <v>0</v>
      </c>
      <c r="H200" s="69">
        <v>1</v>
      </c>
      <c r="I200" s="69">
        <v>3</v>
      </c>
      <c r="J200" s="69">
        <v>0</v>
      </c>
      <c r="K200" s="71">
        <v>14.666666666666666</v>
      </c>
      <c r="L200" s="69">
        <v>18</v>
      </c>
      <c r="M200" s="69">
        <v>6</v>
      </c>
      <c r="N200" s="69">
        <v>6</v>
      </c>
      <c r="O200" s="69">
        <v>1</v>
      </c>
      <c r="P200" s="69">
        <v>4</v>
      </c>
      <c r="Q200" s="69">
        <v>6</v>
      </c>
      <c r="R200" s="69">
        <v>0</v>
      </c>
      <c r="S200" s="69">
        <v>0</v>
      </c>
      <c r="T200" s="69">
        <v>1</v>
      </c>
      <c r="U200" s="69">
        <v>3.68</v>
      </c>
      <c r="V200" s="69">
        <v>3.68</v>
      </c>
      <c r="W200" s="69">
        <v>2.4500000000000002</v>
      </c>
      <c r="X200" s="69">
        <v>0.61</v>
      </c>
      <c r="Y200" s="69">
        <v>2.9</v>
      </c>
      <c r="Z200" s="69">
        <v>1.5</v>
      </c>
    </row>
    <row r="201" spans="1:26" ht="17" x14ac:dyDescent="0.2">
      <c r="A201" s="13" t="s">
        <v>515</v>
      </c>
      <c r="B201" s="69">
        <v>3</v>
      </c>
      <c r="C201" s="69">
        <v>2</v>
      </c>
      <c r="D201" s="69">
        <v>0</v>
      </c>
      <c r="E201" s="69">
        <v>1</v>
      </c>
      <c r="F201" s="69">
        <v>2</v>
      </c>
      <c r="G201" s="69">
        <v>0</v>
      </c>
      <c r="H201" s="69">
        <v>1</v>
      </c>
      <c r="I201" s="69">
        <v>0</v>
      </c>
      <c r="J201" s="69">
        <v>0</v>
      </c>
      <c r="K201" s="71" t="s">
        <v>533</v>
      </c>
      <c r="L201" s="69">
        <v>12</v>
      </c>
      <c r="M201" s="69">
        <v>5</v>
      </c>
      <c r="N201" s="69">
        <v>5</v>
      </c>
      <c r="O201" s="69">
        <v>1</v>
      </c>
      <c r="P201" s="69">
        <v>7</v>
      </c>
      <c r="Q201" s="69">
        <v>10</v>
      </c>
      <c r="R201" s="69">
        <v>0</v>
      </c>
      <c r="S201" s="69">
        <v>0</v>
      </c>
      <c r="T201" s="69">
        <v>0</v>
      </c>
      <c r="U201" s="69">
        <v>3</v>
      </c>
      <c r="V201" s="69">
        <v>6</v>
      </c>
      <c r="W201" s="69">
        <v>4.2</v>
      </c>
      <c r="X201" s="69">
        <v>0.6</v>
      </c>
      <c r="Y201" s="69">
        <v>5.5</v>
      </c>
      <c r="Z201" s="69">
        <v>1.27</v>
      </c>
    </row>
    <row r="202" spans="1:26" ht="17" x14ac:dyDescent="0.2">
      <c r="A202" s="13" t="s">
        <v>688</v>
      </c>
      <c r="B202" s="69">
        <v>8</v>
      </c>
      <c r="C202" s="69">
        <v>0</v>
      </c>
      <c r="D202" s="69">
        <v>0</v>
      </c>
      <c r="E202" s="69">
        <v>5</v>
      </c>
      <c r="F202" s="69">
        <v>3</v>
      </c>
      <c r="G202" s="69">
        <v>1</v>
      </c>
      <c r="H202" s="69">
        <v>0.75</v>
      </c>
      <c r="I202" s="69">
        <v>0</v>
      </c>
      <c r="J202" s="69">
        <v>0</v>
      </c>
      <c r="K202" s="71" t="s">
        <v>533</v>
      </c>
      <c r="L202" s="69">
        <v>17</v>
      </c>
      <c r="M202" s="69">
        <v>7</v>
      </c>
      <c r="N202" s="69">
        <v>5</v>
      </c>
      <c r="O202" s="69">
        <v>0</v>
      </c>
      <c r="P202" s="69">
        <v>1</v>
      </c>
      <c r="Q202" s="69">
        <v>14</v>
      </c>
      <c r="R202" s="69">
        <v>1</v>
      </c>
      <c r="S202" s="69">
        <v>0</v>
      </c>
      <c r="T202" s="69">
        <v>0</v>
      </c>
      <c r="U202" s="69">
        <v>3</v>
      </c>
      <c r="V202" s="69">
        <v>8.4</v>
      </c>
      <c r="W202" s="69">
        <v>0.6</v>
      </c>
      <c r="X202" s="69">
        <v>0</v>
      </c>
      <c r="Y202" s="69">
        <v>6.9</v>
      </c>
      <c r="Z202" s="69">
        <v>1.2</v>
      </c>
    </row>
    <row r="203" spans="1:26" ht="17" x14ac:dyDescent="0.2">
      <c r="A203" s="13" t="s">
        <v>127</v>
      </c>
      <c r="B203" s="69">
        <v>3</v>
      </c>
      <c r="C203" s="69">
        <v>2</v>
      </c>
      <c r="D203" s="69">
        <v>0</v>
      </c>
      <c r="E203" s="69">
        <v>0</v>
      </c>
      <c r="F203" s="69">
        <v>2</v>
      </c>
      <c r="G203" s="69">
        <v>0</v>
      </c>
      <c r="H203" s="69">
        <v>1</v>
      </c>
      <c r="I203" s="69">
        <v>0</v>
      </c>
      <c r="J203" s="69">
        <v>0</v>
      </c>
      <c r="K203" s="71" t="s">
        <v>533</v>
      </c>
      <c r="L203" s="69">
        <v>9</v>
      </c>
      <c r="M203" s="69">
        <v>3</v>
      </c>
      <c r="N203" s="69">
        <v>3</v>
      </c>
      <c r="O203" s="69">
        <v>2</v>
      </c>
      <c r="P203" s="69">
        <v>6</v>
      </c>
      <c r="Q203" s="69">
        <v>6</v>
      </c>
      <c r="R203" s="69">
        <v>0</v>
      </c>
      <c r="S203" s="69">
        <v>0</v>
      </c>
      <c r="T203" s="69">
        <v>0</v>
      </c>
      <c r="U203" s="69">
        <v>1.8</v>
      </c>
      <c r="V203" s="69">
        <v>3.6</v>
      </c>
      <c r="W203" s="69">
        <v>3.6</v>
      </c>
      <c r="X203" s="69">
        <v>1.2</v>
      </c>
      <c r="Y203" s="69">
        <v>7.1</v>
      </c>
      <c r="Z203" s="69">
        <v>1</v>
      </c>
    </row>
    <row r="204" spans="1:26" ht="17" x14ac:dyDescent="0.2">
      <c r="A204" s="13" t="s">
        <v>406</v>
      </c>
      <c r="B204" s="69">
        <v>3</v>
      </c>
      <c r="C204" s="69">
        <v>3</v>
      </c>
      <c r="D204" s="69">
        <v>0</v>
      </c>
      <c r="E204" s="69">
        <v>0</v>
      </c>
      <c r="F204" s="69">
        <v>2</v>
      </c>
      <c r="G204" s="69">
        <v>0</v>
      </c>
      <c r="H204" s="69">
        <v>1</v>
      </c>
      <c r="I204" s="69">
        <v>0</v>
      </c>
      <c r="J204" s="69">
        <v>0</v>
      </c>
      <c r="K204" s="71">
        <v>15.333333333333334</v>
      </c>
      <c r="L204" s="69">
        <v>19</v>
      </c>
      <c r="M204" s="69">
        <v>12</v>
      </c>
      <c r="N204" s="69">
        <v>11</v>
      </c>
      <c r="O204" s="69">
        <v>3</v>
      </c>
      <c r="P204" s="69">
        <v>5</v>
      </c>
      <c r="Q204" s="69">
        <v>7</v>
      </c>
      <c r="R204" s="69">
        <v>0</v>
      </c>
      <c r="S204" s="69">
        <v>0</v>
      </c>
      <c r="T204" s="69">
        <v>2</v>
      </c>
      <c r="U204" s="69">
        <v>6.46</v>
      </c>
      <c r="V204" s="69">
        <v>4.1100000000000003</v>
      </c>
      <c r="W204" s="69">
        <v>2.93</v>
      </c>
      <c r="X204" s="69">
        <v>1.76</v>
      </c>
      <c r="Y204" s="69">
        <v>-0.6</v>
      </c>
      <c r="Z204" s="69">
        <v>1.57</v>
      </c>
    </row>
    <row r="205" spans="1:26" ht="17" x14ac:dyDescent="0.2">
      <c r="A205" s="13" t="s">
        <v>589</v>
      </c>
      <c r="B205" s="69">
        <v>3</v>
      </c>
      <c r="C205" s="69">
        <v>3</v>
      </c>
      <c r="D205" s="69">
        <v>0</v>
      </c>
      <c r="E205" s="69">
        <v>0</v>
      </c>
      <c r="F205" s="69">
        <v>0</v>
      </c>
      <c r="G205" s="69">
        <v>2</v>
      </c>
      <c r="H205" s="69">
        <v>0</v>
      </c>
      <c r="I205" s="69">
        <v>0</v>
      </c>
      <c r="J205" s="69">
        <v>0</v>
      </c>
      <c r="K205" s="71">
        <v>15.333333333333334</v>
      </c>
      <c r="L205" s="69">
        <v>19</v>
      </c>
      <c r="M205" s="69">
        <v>9</v>
      </c>
      <c r="N205" s="69">
        <v>9</v>
      </c>
      <c r="O205" s="69">
        <v>3</v>
      </c>
      <c r="P205" s="69">
        <v>10</v>
      </c>
      <c r="Q205" s="69">
        <v>10</v>
      </c>
      <c r="R205" s="69">
        <v>0</v>
      </c>
      <c r="S205" s="69">
        <v>0</v>
      </c>
      <c r="T205" s="69">
        <v>0</v>
      </c>
      <c r="U205" s="69">
        <v>5.28</v>
      </c>
      <c r="V205" s="69">
        <v>5.87</v>
      </c>
      <c r="W205" s="69">
        <v>5.87</v>
      </c>
      <c r="X205" s="69">
        <v>1.76</v>
      </c>
      <c r="Y205" s="69">
        <v>-0.3</v>
      </c>
      <c r="Z205" s="69">
        <v>1.89</v>
      </c>
    </row>
    <row r="206" spans="1:26" ht="17" x14ac:dyDescent="0.2">
      <c r="A206" s="13" t="s">
        <v>735</v>
      </c>
      <c r="B206" s="69">
        <v>2</v>
      </c>
      <c r="C206" s="69">
        <v>2</v>
      </c>
      <c r="D206" s="69">
        <v>1</v>
      </c>
      <c r="E206" s="69">
        <v>0</v>
      </c>
      <c r="F206" s="69">
        <v>2</v>
      </c>
      <c r="G206" s="69">
        <v>0</v>
      </c>
      <c r="H206" s="69">
        <v>1</v>
      </c>
      <c r="I206" s="69">
        <v>0</v>
      </c>
      <c r="J206" s="69">
        <v>1</v>
      </c>
      <c r="K206" s="71">
        <v>15.666666666666666</v>
      </c>
      <c r="L206" s="69">
        <v>5</v>
      </c>
      <c r="M206" s="69">
        <v>1</v>
      </c>
      <c r="N206" s="69">
        <v>1</v>
      </c>
      <c r="O206" s="69">
        <v>0</v>
      </c>
      <c r="P206" s="69">
        <v>4</v>
      </c>
      <c r="Q206" s="69">
        <v>9</v>
      </c>
      <c r="R206" s="69">
        <v>0</v>
      </c>
      <c r="S206" s="69">
        <v>0</v>
      </c>
      <c r="T206" s="69">
        <v>2</v>
      </c>
      <c r="U206" s="69">
        <v>0.56999999999999995</v>
      </c>
      <c r="V206" s="69">
        <v>5.17</v>
      </c>
      <c r="W206" s="69">
        <v>2.2999999999999998</v>
      </c>
      <c r="X206" s="69">
        <v>0</v>
      </c>
      <c r="Y206" s="69">
        <v>9.6999999999999993</v>
      </c>
      <c r="Z206" s="69">
        <v>0.56999999999999995</v>
      </c>
    </row>
    <row r="207" spans="1:26" ht="17" x14ac:dyDescent="0.2">
      <c r="A207" s="13" t="s">
        <v>649</v>
      </c>
      <c r="B207" s="69">
        <v>3</v>
      </c>
      <c r="C207" s="69">
        <v>3</v>
      </c>
      <c r="D207" s="69">
        <v>0</v>
      </c>
      <c r="E207" s="69">
        <v>0</v>
      </c>
      <c r="F207" s="69">
        <v>2</v>
      </c>
      <c r="G207" s="69">
        <v>1</v>
      </c>
      <c r="H207" s="69">
        <v>0.66700000000000004</v>
      </c>
      <c r="I207" s="69">
        <v>0</v>
      </c>
      <c r="J207" s="69">
        <v>0</v>
      </c>
      <c r="K207" s="71">
        <v>15.666666666666666</v>
      </c>
      <c r="L207" s="69">
        <v>22</v>
      </c>
      <c r="M207" s="69">
        <v>14</v>
      </c>
      <c r="N207" s="69">
        <v>13</v>
      </c>
      <c r="O207" s="69">
        <v>4</v>
      </c>
      <c r="P207" s="69">
        <v>4</v>
      </c>
      <c r="Q207" s="69">
        <v>13</v>
      </c>
      <c r="R207" s="69">
        <v>2</v>
      </c>
      <c r="S207" s="69">
        <v>0</v>
      </c>
      <c r="T207" s="69">
        <v>0</v>
      </c>
      <c r="U207" s="69">
        <v>7.47</v>
      </c>
      <c r="V207" s="69">
        <v>7.47</v>
      </c>
      <c r="W207" s="69">
        <v>2.2999999999999998</v>
      </c>
      <c r="X207" s="69">
        <v>2.2999999999999998</v>
      </c>
      <c r="Y207" s="69">
        <v>-1.9</v>
      </c>
      <c r="Z207" s="69">
        <v>1.66</v>
      </c>
    </row>
    <row r="208" spans="1:26" ht="17" x14ac:dyDescent="0.2">
      <c r="A208" s="13" t="s">
        <v>570</v>
      </c>
      <c r="B208" s="69">
        <v>2</v>
      </c>
      <c r="C208" s="69">
        <v>2</v>
      </c>
      <c r="D208" s="69">
        <v>1</v>
      </c>
      <c r="E208" s="69">
        <v>0</v>
      </c>
      <c r="F208" s="69">
        <v>1</v>
      </c>
      <c r="G208" s="69">
        <v>0</v>
      </c>
      <c r="H208" s="69">
        <v>1</v>
      </c>
      <c r="I208" s="69">
        <v>0</v>
      </c>
      <c r="J208" s="69">
        <v>0</v>
      </c>
      <c r="K208" s="71" t="s">
        <v>556</v>
      </c>
      <c r="L208" s="69">
        <v>10</v>
      </c>
      <c r="M208" s="69">
        <v>3</v>
      </c>
      <c r="N208" s="69">
        <v>3</v>
      </c>
      <c r="O208" s="69">
        <v>2</v>
      </c>
      <c r="P208" s="69">
        <v>3</v>
      </c>
      <c r="Q208" s="69">
        <v>5</v>
      </c>
      <c r="R208" s="69">
        <v>0</v>
      </c>
      <c r="S208" s="69">
        <v>0</v>
      </c>
      <c r="T208" s="69">
        <v>0</v>
      </c>
      <c r="U208" s="69">
        <v>1.69</v>
      </c>
      <c r="V208" s="69">
        <v>2.81</v>
      </c>
      <c r="W208" s="69">
        <v>1.69</v>
      </c>
      <c r="X208" s="69">
        <v>1.1200000000000001</v>
      </c>
      <c r="Y208" s="69">
        <v>6.5</v>
      </c>
      <c r="Z208" s="69">
        <v>0.81</v>
      </c>
    </row>
    <row r="209" spans="1:26" ht="17" x14ac:dyDescent="0.2">
      <c r="A209" s="13" t="s">
        <v>165</v>
      </c>
      <c r="B209" s="69">
        <v>2</v>
      </c>
      <c r="C209" s="69">
        <v>2</v>
      </c>
      <c r="D209" s="69">
        <v>1</v>
      </c>
      <c r="E209" s="69">
        <v>0</v>
      </c>
      <c r="F209" s="69">
        <v>1</v>
      </c>
      <c r="G209" s="69">
        <v>0</v>
      </c>
      <c r="H209" s="69">
        <v>1</v>
      </c>
      <c r="I209" s="69">
        <v>0</v>
      </c>
      <c r="J209" s="69">
        <v>1</v>
      </c>
      <c r="K209" s="71" t="s">
        <v>556</v>
      </c>
      <c r="L209" s="69">
        <v>13</v>
      </c>
      <c r="M209" s="69">
        <v>4</v>
      </c>
      <c r="N209" s="69">
        <v>4</v>
      </c>
      <c r="O209" s="69">
        <v>2</v>
      </c>
      <c r="P209" s="69">
        <v>2</v>
      </c>
      <c r="Q209" s="69">
        <v>3</v>
      </c>
      <c r="R209" s="69">
        <v>0</v>
      </c>
      <c r="S209" s="69">
        <v>0</v>
      </c>
      <c r="T209" s="69">
        <v>0</v>
      </c>
      <c r="U209" s="69">
        <v>2.25</v>
      </c>
      <c r="V209" s="69">
        <v>1.69</v>
      </c>
      <c r="W209" s="69">
        <v>1.1200000000000001</v>
      </c>
      <c r="X209" s="69">
        <v>1.1200000000000001</v>
      </c>
      <c r="Y209" s="69">
        <v>5.3</v>
      </c>
      <c r="Z209" s="69">
        <v>0.94</v>
      </c>
    </row>
    <row r="210" spans="1:26" ht="17" x14ac:dyDescent="0.2">
      <c r="A210" s="13" t="s">
        <v>489</v>
      </c>
      <c r="B210" s="69">
        <v>3</v>
      </c>
      <c r="C210" s="69">
        <v>3</v>
      </c>
      <c r="D210" s="69">
        <v>0</v>
      </c>
      <c r="E210" s="69">
        <v>0</v>
      </c>
      <c r="F210" s="69">
        <v>0</v>
      </c>
      <c r="G210" s="69">
        <v>2</v>
      </c>
      <c r="H210" s="69">
        <v>0</v>
      </c>
      <c r="I210" s="69">
        <v>0</v>
      </c>
      <c r="J210" s="69">
        <v>0</v>
      </c>
      <c r="K210" s="71" t="s">
        <v>556</v>
      </c>
      <c r="L210" s="69">
        <v>18</v>
      </c>
      <c r="M210" s="69">
        <v>11</v>
      </c>
      <c r="N210" s="69">
        <v>9</v>
      </c>
      <c r="O210" s="69">
        <v>4</v>
      </c>
      <c r="P210" s="69">
        <v>4</v>
      </c>
      <c r="Q210" s="69">
        <v>7</v>
      </c>
      <c r="R210" s="69">
        <v>0</v>
      </c>
      <c r="S210" s="69">
        <v>0</v>
      </c>
      <c r="T210" s="69">
        <v>0</v>
      </c>
      <c r="U210" s="69">
        <v>5.0599999999999996</v>
      </c>
      <c r="V210" s="69">
        <v>3.94</v>
      </c>
      <c r="W210" s="69">
        <v>2.25</v>
      </c>
      <c r="X210" s="69">
        <v>2.25</v>
      </c>
      <c r="Y210" s="69">
        <v>-0.3</v>
      </c>
      <c r="Z210" s="69">
        <v>1.38</v>
      </c>
    </row>
    <row r="211" spans="1:26" ht="17" x14ac:dyDescent="0.2">
      <c r="A211" s="68" t="s">
        <v>27</v>
      </c>
      <c r="B211" s="68" t="s">
        <v>28</v>
      </c>
      <c r="C211" s="68" t="s">
        <v>29</v>
      </c>
      <c r="D211" s="68" t="s">
        <v>43</v>
      </c>
      <c r="E211" s="68" t="s">
        <v>44</v>
      </c>
      <c r="F211" s="68" t="s">
        <v>45</v>
      </c>
      <c r="G211" s="68" t="s">
        <v>46</v>
      </c>
      <c r="H211" s="68" t="s">
        <v>47</v>
      </c>
      <c r="I211" s="68" t="s">
        <v>48</v>
      </c>
      <c r="J211" s="68" t="s">
        <v>49</v>
      </c>
      <c r="K211" s="75" t="s">
        <v>26</v>
      </c>
      <c r="L211" s="68" t="s">
        <v>24</v>
      </c>
      <c r="M211" s="68" t="s">
        <v>50</v>
      </c>
      <c r="N211" s="68" t="s">
        <v>51</v>
      </c>
      <c r="O211" s="68" t="s">
        <v>1</v>
      </c>
      <c r="P211" s="68" t="s">
        <v>31</v>
      </c>
      <c r="Q211" s="68" t="s">
        <v>34</v>
      </c>
      <c r="R211" s="68" t="s">
        <v>33</v>
      </c>
      <c r="S211" s="68" t="s">
        <v>52</v>
      </c>
      <c r="T211" s="68" t="s">
        <v>53</v>
      </c>
      <c r="U211" s="68" t="s">
        <v>4</v>
      </c>
      <c r="V211" s="68" t="s">
        <v>54</v>
      </c>
      <c r="W211" s="68" t="s">
        <v>55</v>
      </c>
      <c r="X211" s="68" t="s">
        <v>56</v>
      </c>
      <c r="Y211" s="68" t="s">
        <v>57</v>
      </c>
      <c r="Z211" s="68" t="s">
        <v>6</v>
      </c>
    </row>
    <row r="212" spans="1:26" ht="17" x14ac:dyDescent="0.2">
      <c r="A212" s="13" t="s">
        <v>632</v>
      </c>
      <c r="B212" s="69">
        <v>3</v>
      </c>
      <c r="C212" s="69">
        <v>3</v>
      </c>
      <c r="D212" s="69">
        <v>1</v>
      </c>
      <c r="E212" s="69">
        <v>0</v>
      </c>
      <c r="F212" s="69">
        <v>0</v>
      </c>
      <c r="G212" s="69">
        <v>2</v>
      </c>
      <c r="H212" s="69">
        <v>0</v>
      </c>
      <c r="I212" s="69">
        <v>0</v>
      </c>
      <c r="J212" s="69">
        <v>0</v>
      </c>
      <c r="K212" s="71" t="s">
        <v>556</v>
      </c>
      <c r="L212" s="69">
        <v>16</v>
      </c>
      <c r="M212" s="69">
        <v>9</v>
      </c>
      <c r="N212" s="69">
        <v>9</v>
      </c>
      <c r="O212" s="69">
        <v>4</v>
      </c>
      <c r="P212" s="69">
        <v>1</v>
      </c>
      <c r="Q212" s="69">
        <v>2</v>
      </c>
      <c r="R212" s="69">
        <v>1</v>
      </c>
      <c r="S212" s="69">
        <v>0</v>
      </c>
      <c r="T212" s="69">
        <v>0</v>
      </c>
      <c r="U212" s="69">
        <v>5.0599999999999996</v>
      </c>
      <c r="V212" s="69">
        <v>1.1200000000000001</v>
      </c>
      <c r="W212" s="69">
        <v>0.56000000000000005</v>
      </c>
      <c r="X212" s="69">
        <v>2.25</v>
      </c>
      <c r="Y212" s="69">
        <v>-0.8</v>
      </c>
      <c r="Z212" s="69">
        <v>1.06</v>
      </c>
    </row>
    <row r="213" spans="1:26" ht="17" x14ac:dyDescent="0.2">
      <c r="A213" s="13" t="s">
        <v>459</v>
      </c>
      <c r="B213" s="69">
        <v>3</v>
      </c>
      <c r="C213" s="69">
        <v>3</v>
      </c>
      <c r="D213" s="69">
        <v>0</v>
      </c>
      <c r="E213" s="69">
        <v>0</v>
      </c>
      <c r="F213" s="69">
        <v>1</v>
      </c>
      <c r="G213" s="69">
        <v>2</v>
      </c>
      <c r="H213" s="69">
        <v>0.33300000000000002</v>
      </c>
      <c r="I213" s="69">
        <v>0</v>
      </c>
      <c r="J213" s="69">
        <v>0</v>
      </c>
      <c r="K213" s="71">
        <v>16.333333333333332</v>
      </c>
      <c r="L213" s="69">
        <v>22</v>
      </c>
      <c r="M213" s="69">
        <v>11</v>
      </c>
      <c r="N213" s="69">
        <v>11</v>
      </c>
      <c r="O213" s="69">
        <v>2</v>
      </c>
      <c r="P213" s="69">
        <v>2</v>
      </c>
      <c r="Q213" s="69">
        <v>7</v>
      </c>
      <c r="R213" s="69">
        <v>0</v>
      </c>
      <c r="S213" s="69">
        <v>0</v>
      </c>
      <c r="T213" s="69">
        <v>0</v>
      </c>
      <c r="U213" s="69">
        <v>6.06</v>
      </c>
      <c r="V213" s="69">
        <v>3.86</v>
      </c>
      <c r="W213" s="69">
        <v>1.1000000000000001</v>
      </c>
      <c r="X213" s="69">
        <v>1.1000000000000001</v>
      </c>
      <c r="Y213" s="69">
        <v>-1.1000000000000001</v>
      </c>
      <c r="Z213" s="69">
        <v>1.47</v>
      </c>
    </row>
    <row r="214" spans="1:26" ht="17" x14ac:dyDescent="0.2">
      <c r="A214" s="13" t="s">
        <v>496</v>
      </c>
      <c r="B214" s="69">
        <v>3</v>
      </c>
      <c r="C214" s="69">
        <v>2</v>
      </c>
      <c r="D214" s="69">
        <v>0</v>
      </c>
      <c r="E214" s="69">
        <v>1</v>
      </c>
      <c r="F214" s="69">
        <v>0</v>
      </c>
      <c r="G214" s="69">
        <v>2</v>
      </c>
      <c r="H214" s="69">
        <v>0</v>
      </c>
      <c r="I214" s="69">
        <v>0</v>
      </c>
      <c r="J214" s="69">
        <v>0</v>
      </c>
      <c r="K214" s="71">
        <v>16.333333333333332</v>
      </c>
      <c r="L214" s="69">
        <v>13</v>
      </c>
      <c r="M214" s="69">
        <v>7</v>
      </c>
      <c r="N214" s="69">
        <v>7</v>
      </c>
      <c r="O214" s="69">
        <v>2</v>
      </c>
      <c r="P214" s="69">
        <v>5</v>
      </c>
      <c r="Q214" s="69">
        <v>7</v>
      </c>
      <c r="R214" s="69">
        <v>0</v>
      </c>
      <c r="S214" s="69">
        <v>0</v>
      </c>
      <c r="T214" s="69">
        <v>2</v>
      </c>
      <c r="U214" s="69">
        <v>3.86</v>
      </c>
      <c r="V214" s="69">
        <v>3.86</v>
      </c>
      <c r="W214" s="69">
        <v>2.76</v>
      </c>
      <c r="X214" s="69">
        <v>1.1000000000000001</v>
      </c>
      <c r="Y214" s="69">
        <v>1.9</v>
      </c>
      <c r="Z214" s="69">
        <v>1.1000000000000001</v>
      </c>
    </row>
    <row r="215" spans="1:26" ht="17" x14ac:dyDescent="0.2">
      <c r="A215" s="13" t="s">
        <v>534</v>
      </c>
      <c r="B215" s="69">
        <v>5</v>
      </c>
      <c r="C215" s="69">
        <v>3</v>
      </c>
      <c r="D215" s="69">
        <v>1</v>
      </c>
      <c r="E215" s="69">
        <v>1</v>
      </c>
      <c r="F215" s="69">
        <v>1</v>
      </c>
      <c r="G215" s="69">
        <v>0</v>
      </c>
      <c r="H215" s="69">
        <v>1</v>
      </c>
      <c r="I215" s="69">
        <v>0</v>
      </c>
      <c r="J215" s="69">
        <v>0</v>
      </c>
      <c r="K215" s="71">
        <v>16.333333333333332</v>
      </c>
      <c r="L215" s="69">
        <v>18</v>
      </c>
      <c r="M215" s="69">
        <v>8</v>
      </c>
      <c r="N215" s="69">
        <v>8</v>
      </c>
      <c r="O215" s="69">
        <v>1</v>
      </c>
      <c r="P215" s="69">
        <v>5</v>
      </c>
      <c r="Q215" s="69">
        <v>12</v>
      </c>
      <c r="R215" s="69">
        <v>0</v>
      </c>
      <c r="S215" s="69">
        <v>0</v>
      </c>
      <c r="T215" s="69">
        <v>0</v>
      </c>
      <c r="U215" s="69">
        <v>4.41</v>
      </c>
      <c r="V215" s="69">
        <v>6.61</v>
      </c>
      <c r="W215" s="69">
        <v>2.76</v>
      </c>
      <c r="X215" s="69">
        <v>0.55000000000000004</v>
      </c>
      <c r="Y215" s="69">
        <v>2.4</v>
      </c>
      <c r="Z215" s="69">
        <v>1.41</v>
      </c>
    </row>
    <row r="216" spans="1:26" ht="17" x14ac:dyDescent="0.2">
      <c r="A216" s="13" t="s">
        <v>437</v>
      </c>
      <c r="B216" s="69">
        <v>7</v>
      </c>
      <c r="C216" s="69">
        <v>2</v>
      </c>
      <c r="D216" s="69">
        <v>0</v>
      </c>
      <c r="E216" s="69">
        <v>2</v>
      </c>
      <c r="F216" s="69">
        <v>2</v>
      </c>
      <c r="G216" s="69">
        <v>0</v>
      </c>
      <c r="H216" s="69">
        <v>1</v>
      </c>
      <c r="I216" s="69">
        <v>0</v>
      </c>
      <c r="J216" s="69">
        <v>0</v>
      </c>
      <c r="K216" s="71">
        <v>16.333333333333332</v>
      </c>
      <c r="L216" s="69">
        <v>21</v>
      </c>
      <c r="M216" s="69">
        <v>10</v>
      </c>
      <c r="N216" s="69">
        <v>8</v>
      </c>
      <c r="O216" s="69">
        <v>3</v>
      </c>
      <c r="P216" s="69">
        <v>6</v>
      </c>
      <c r="Q216" s="69">
        <v>8</v>
      </c>
      <c r="R216" s="69">
        <v>0</v>
      </c>
      <c r="S216" s="69">
        <v>0</v>
      </c>
      <c r="T216" s="69">
        <v>0</v>
      </c>
      <c r="U216" s="69">
        <v>4.41</v>
      </c>
      <c r="V216" s="69">
        <v>4.41</v>
      </c>
      <c r="W216" s="69">
        <v>3.31</v>
      </c>
      <c r="X216" s="69">
        <v>1.65</v>
      </c>
      <c r="Y216" s="69">
        <v>3</v>
      </c>
      <c r="Z216" s="69">
        <v>1.65</v>
      </c>
    </row>
    <row r="217" spans="1:26" ht="17" x14ac:dyDescent="0.2">
      <c r="A217" s="13" t="s">
        <v>574</v>
      </c>
      <c r="B217" s="69">
        <v>3</v>
      </c>
      <c r="C217" s="69">
        <v>3</v>
      </c>
      <c r="D217" s="69">
        <v>0</v>
      </c>
      <c r="E217" s="69">
        <v>0</v>
      </c>
      <c r="F217" s="69">
        <v>0</v>
      </c>
      <c r="G217" s="69">
        <v>2</v>
      </c>
      <c r="H217" s="69">
        <v>0</v>
      </c>
      <c r="I217" s="69">
        <v>0</v>
      </c>
      <c r="J217" s="69">
        <v>0</v>
      </c>
      <c r="K217" s="71">
        <v>16.666666666666668</v>
      </c>
      <c r="L217" s="69">
        <v>19</v>
      </c>
      <c r="M217" s="69">
        <v>11</v>
      </c>
      <c r="N217" s="69">
        <v>7</v>
      </c>
      <c r="O217" s="69">
        <v>1</v>
      </c>
      <c r="P217" s="69">
        <v>6</v>
      </c>
      <c r="Q217" s="69">
        <v>8</v>
      </c>
      <c r="R217" s="69">
        <v>1</v>
      </c>
      <c r="S217" s="69">
        <v>1</v>
      </c>
      <c r="T217" s="69">
        <v>0</v>
      </c>
      <c r="U217" s="69">
        <v>3.78</v>
      </c>
      <c r="V217" s="69">
        <v>4.32</v>
      </c>
      <c r="W217" s="69">
        <v>3.24</v>
      </c>
      <c r="X217" s="69">
        <v>0.54</v>
      </c>
      <c r="Y217" s="69">
        <v>2.1</v>
      </c>
      <c r="Z217" s="69">
        <v>1.5</v>
      </c>
    </row>
    <row r="218" spans="1:26" ht="17" x14ac:dyDescent="0.2">
      <c r="A218" s="13" t="s">
        <v>646</v>
      </c>
      <c r="B218" s="69">
        <v>3</v>
      </c>
      <c r="C218" s="69">
        <v>3</v>
      </c>
      <c r="D218" s="69">
        <v>0</v>
      </c>
      <c r="E218" s="69">
        <v>0</v>
      </c>
      <c r="F218" s="69">
        <v>1</v>
      </c>
      <c r="G218" s="69">
        <v>2</v>
      </c>
      <c r="H218" s="69">
        <v>0.33300000000000002</v>
      </c>
      <c r="I218" s="69">
        <v>0</v>
      </c>
      <c r="J218" s="69">
        <v>0</v>
      </c>
      <c r="K218" s="71">
        <v>16.666666666666668</v>
      </c>
      <c r="L218" s="69">
        <v>23</v>
      </c>
      <c r="M218" s="69">
        <v>17</v>
      </c>
      <c r="N218" s="69">
        <v>15</v>
      </c>
      <c r="O218" s="69">
        <v>0</v>
      </c>
      <c r="P218" s="69">
        <v>8</v>
      </c>
      <c r="Q218" s="69">
        <v>9</v>
      </c>
      <c r="R218" s="69">
        <v>0</v>
      </c>
      <c r="S218" s="69">
        <v>1</v>
      </c>
      <c r="T218" s="69">
        <v>2</v>
      </c>
      <c r="U218" s="69">
        <v>8.1</v>
      </c>
      <c r="V218" s="69">
        <v>4.8600000000000003</v>
      </c>
      <c r="W218" s="69">
        <v>4.32</v>
      </c>
      <c r="X218" s="69">
        <v>0</v>
      </c>
      <c r="Y218" s="69">
        <v>-4.8</v>
      </c>
      <c r="Z218" s="69">
        <v>1.86</v>
      </c>
    </row>
    <row r="219" spans="1:26" ht="17" x14ac:dyDescent="0.2">
      <c r="A219" s="13" t="s">
        <v>555</v>
      </c>
      <c r="B219" s="69">
        <v>3</v>
      </c>
      <c r="C219" s="69">
        <v>3</v>
      </c>
      <c r="D219" s="69">
        <v>0</v>
      </c>
      <c r="E219" s="69">
        <v>0</v>
      </c>
      <c r="F219" s="69">
        <v>1</v>
      </c>
      <c r="G219" s="69">
        <v>2</v>
      </c>
      <c r="H219" s="69">
        <v>0.33300000000000002</v>
      </c>
      <c r="I219" s="69">
        <v>0</v>
      </c>
      <c r="J219" s="69">
        <v>0</v>
      </c>
      <c r="K219" s="71">
        <v>16.666666666666668</v>
      </c>
      <c r="L219" s="69">
        <v>23</v>
      </c>
      <c r="M219" s="69">
        <v>16</v>
      </c>
      <c r="N219" s="69">
        <v>16</v>
      </c>
      <c r="O219" s="69">
        <v>0</v>
      </c>
      <c r="P219" s="69">
        <v>6</v>
      </c>
      <c r="Q219" s="69">
        <v>7</v>
      </c>
      <c r="R219" s="69">
        <v>1</v>
      </c>
      <c r="S219" s="69">
        <v>1</v>
      </c>
      <c r="T219" s="69">
        <v>0</v>
      </c>
      <c r="U219" s="69">
        <v>8.64</v>
      </c>
      <c r="V219" s="69">
        <v>3.78</v>
      </c>
      <c r="W219" s="69">
        <v>3.24</v>
      </c>
      <c r="X219" s="69">
        <v>0</v>
      </c>
      <c r="Y219" s="69">
        <v>-6</v>
      </c>
      <c r="Z219" s="69">
        <v>1.74</v>
      </c>
    </row>
    <row r="220" spans="1:26" ht="17" x14ac:dyDescent="0.2">
      <c r="A220" s="13" t="s">
        <v>66</v>
      </c>
      <c r="B220" s="69">
        <v>2</v>
      </c>
      <c r="C220" s="69">
        <v>2</v>
      </c>
      <c r="D220" s="69">
        <v>1</v>
      </c>
      <c r="E220" s="69">
        <v>0</v>
      </c>
      <c r="F220" s="69">
        <v>1</v>
      </c>
      <c r="G220" s="69">
        <v>0</v>
      </c>
      <c r="H220" s="69">
        <v>1</v>
      </c>
      <c r="I220" s="69">
        <v>0</v>
      </c>
      <c r="J220" s="69">
        <v>1</v>
      </c>
      <c r="K220" s="71">
        <v>16.666666666666668</v>
      </c>
      <c r="L220" s="69">
        <v>8</v>
      </c>
      <c r="M220" s="69">
        <v>3</v>
      </c>
      <c r="N220" s="69">
        <v>2</v>
      </c>
      <c r="O220" s="69">
        <v>1</v>
      </c>
      <c r="P220" s="69">
        <v>3</v>
      </c>
      <c r="Q220" s="69">
        <v>11</v>
      </c>
      <c r="R220" s="69">
        <v>0</v>
      </c>
      <c r="S220" s="69">
        <v>0</v>
      </c>
      <c r="T220" s="69">
        <v>0</v>
      </c>
      <c r="U220" s="69">
        <v>1.08</v>
      </c>
      <c r="V220" s="69">
        <v>5.94</v>
      </c>
      <c r="W220" s="69">
        <v>1.62</v>
      </c>
      <c r="X220" s="69">
        <v>0.54</v>
      </c>
      <c r="Y220" s="69">
        <v>8.4</v>
      </c>
      <c r="Z220" s="69">
        <v>0.66</v>
      </c>
    </row>
    <row r="221" spans="1:26" ht="17" x14ac:dyDescent="0.2">
      <c r="A221" s="13" t="s">
        <v>470</v>
      </c>
      <c r="B221" s="69">
        <v>3</v>
      </c>
      <c r="C221" s="69">
        <v>3</v>
      </c>
      <c r="D221" s="69">
        <v>0</v>
      </c>
      <c r="E221" s="69">
        <v>0</v>
      </c>
      <c r="F221" s="69">
        <v>0</v>
      </c>
      <c r="G221" s="69">
        <v>2</v>
      </c>
      <c r="H221" s="69">
        <v>0</v>
      </c>
      <c r="I221" s="69">
        <v>0</v>
      </c>
      <c r="J221" s="69">
        <v>0</v>
      </c>
      <c r="K221" s="71">
        <v>16.666666666666668</v>
      </c>
      <c r="L221" s="69">
        <v>21</v>
      </c>
      <c r="M221" s="69">
        <v>15</v>
      </c>
      <c r="N221" s="69">
        <v>15</v>
      </c>
      <c r="O221" s="69">
        <v>3</v>
      </c>
      <c r="P221" s="69">
        <v>13</v>
      </c>
      <c r="Q221" s="69">
        <v>14</v>
      </c>
      <c r="R221" s="69">
        <v>0</v>
      </c>
      <c r="S221" s="69">
        <v>2</v>
      </c>
      <c r="T221" s="69">
        <v>0</v>
      </c>
      <c r="U221" s="69">
        <v>8.1</v>
      </c>
      <c r="V221" s="69">
        <v>7.56</v>
      </c>
      <c r="W221" s="69">
        <v>7.02</v>
      </c>
      <c r="X221" s="69">
        <v>1.62</v>
      </c>
      <c r="Y221" s="69">
        <v>-5.3</v>
      </c>
      <c r="Z221" s="69">
        <v>2.04</v>
      </c>
    </row>
    <row r="222" spans="1:26" ht="17" x14ac:dyDescent="0.2">
      <c r="A222" s="13" t="s">
        <v>154</v>
      </c>
      <c r="B222" s="69">
        <v>3</v>
      </c>
      <c r="C222" s="69">
        <v>3</v>
      </c>
      <c r="D222" s="69">
        <v>0</v>
      </c>
      <c r="E222" s="69">
        <v>0</v>
      </c>
      <c r="F222" s="69">
        <v>1</v>
      </c>
      <c r="G222" s="69">
        <v>1</v>
      </c>
      <c r="H222" s="69">
        <v>0.5</v>
      </c>
      <c r="I222" s="69">
        <v>0</v>
      </c>
      <c r="J222" s="69">
        <v>0</v>
      </c>
      <c r="K222" s="71" t="s">
        <v>660</v>
      </c>
      <c r="L222" s="69">
        <v>20</v>
      </c>
      <c r="M222" s="69">
        <v>11</v>
      </c>
      <c r="N222" s="69">
        <v>10</v>
      </c>
      <c r="O222" s="69">
        <v>1</v>
      </c>
      <c r="P222" s="69">
        <v>11</v>
      </c>
      <c r="Q222" s="69">
        <v>11</v>
      </c>
      <c r="R222" s="69">
        <v>0</v>
      </c>
      <c r="S222" s="69">
        <v>0</v>
      </c>
      <c r="T222" s="69">
        <v>0</v>
      </c>
      <c r="U222" s="69">
        <v>5.29</v>
      </c>
      <c r="V222" s="69">
        <v>5.82</v>
      </c>
      <c r="W222" s="69">
        <v>5.82</v>
      </c>
      <c r="X222" s="69">
        <v>0.53</v>
      </c>
      <c r="Y222" s="69">
        <v>0.6</v>
      </c>
      <c r="Z222" s="69">
        <v>1.82</v>
      </c>
    </row>
    <row r="223" spans="1:26" ht="17" x14ac:dyDescent="0.2">
      <c r="A223" s="13" t="s">
        <v>157</v>
      </c>
      <c r="B223" s="69">
        <v>3</v>
      </c>
      <c r="C223" s="69">
        <v>3</v>
      </c>
      <c r="D223" s="69">
        <v>0</v>
      </c>
      <c r="E223" s="69">
        <v>0</v>
      </c>
      <c r="F223" s="69">
        <v>2</v>
      </c>
      <c r="G223" s="69">
        <v>1</v>
      </c>
      <c r="H223" s="69">
        <v>0.66700000000000004</v>
      </c>
      <c r="I223" s="69">
        <v>0</v>
      </c>
      <c r="J223" s="69">
        <v>0</v>
      </c>
      <c r="K223" s="71" t="s">
        <v>660</v>
      </c>
      <c r="L223" s="69">
        <v>13</v>
      </c>
      <c r="M223" s="69">
        <v>6</v>
      </c>
      <c r="N223" s="69">
        <v>6</v>
      </c>
      <c r="O223" s="69">
        <v>3</v>
      </c>
      <c r="P223" s="69">
        <v>4</v>
      </c>
      <c r="Q223" s="69">
        <v>10</v>
      </c>
      <c r="R223" s="69">
        <v>3</v>
      </c>
      <c r="S223" s="69">
        <v>0</v>
      </c>
      <c r="T223" s="69">
        <v>0</v>
      </c>
      <c r="U223" s="69">
        <v>3.18</v>
      </c>
      <c r="V223" s="69">
        <v>5.29</v>
      </c>
      <c r="W223" s="69">
        <v>2.12</v>
      </c>
      <c r="X223" s="69">
        <v>1.59</v>
      </c>
      <c r="Y223" s="69">
        <v>5.5</v>
      </c>
      <c r="Z223" s="69">
        <v>1</v>
      </c>
    </row>
    <row r="224" spans="1:26" ht="17" x14ac:dyDescent="0.2">
      <c r="A224" s="13" t="s">
        <v>95</v>
      </c>
      <c r="B224" s="69">
        <v>3</v>
      </c>
      <c r="C224" s="69">
        <v>3</v>
      </c>
      <c r="D224" s="69">
        <v>0</v>
      </c>
      <c r="E224" s="69">
        <v>0</v>
      </c>
      <c r="F224" s="69">
        <v>1</v>
      </c>
      <c r="G224" s="69">
        <v>1</v>
      </c>
      <c r="H224" s="69">
        <v>0.5</v>
      </c>
      <c r="I224" s="69">
        <v>0</v>
      </c>
      <c r="J224" s="69">
        <v>0</v>
      </c>
      <c r="K224" s="71">
        <v>17.333333333333332</v>
      </c>
      <c r="L224" s="69">
        <v>17</v>
      </c>
      <c r="M224" s="69">
        <v>11</v>
      </c>
      <c r="N224" s="69">
        <v>9</v>
      </c>
      <c r="O224" s="69">
        <v>1</v>
      </c>
      <c r="P224" s="69">
        <v>7</v>
      </c>
      <c r="Q224" s="69">
        <v>8</v>
      </c>
      <c r="R224" s="69">
        <v>2</v>
      </c>
      <c r="S224" s="69">
        <v>1</v>
      </c>
      <c r="T224" s="69">
        <v>0</v>
      </c>
      <c r="U224" s="69">
        <v>4.67</v>
      </c>
      <c r="V224" s="69">
        <v>4.1500000000000004</v>
      </c>
      <c r="W224" s="69">
        <v>3.63</v>
      </c>
      <c r="X224" s="69">
        <v>0.52</v>
      </c>
      <c r="Y224" s="69">
        <v>1.5</v>
      </c>
      <c r="Z224" s="69">
        <v>1.38</v>
      </c>
    </row>
    <row r="225" spans="1:26" ht="17" x14ac:dyDescent="0.2">
      <c r="A225" s="13" t="s">
        <v>683</v>
      </c>
      <c r="B225" s="69">
        <v>4</v>
      </c>
      <c r="C225" s="69">
        <v>3</v>
      </c>
      <c r="D225" s="69">
        <v>0</v>
      </c>
      <c r="E225" s="69">
        <v>0</v>
      </c>
      <c r="F225" s="69">
        <v>2</v>
      </c>
      <c r="G225" s="69">
        <v>1</v>
      </c>
      <c r="H225" s="69">
        <v>0.66700000000000004</v>
      </c>
      <c r="I225" s="69">
        <v>0</v>
      </c>
      <c r="J225" s="69">
        <v>0</v>
      </c>
      <c r="K225" s="71">
        <v>17.333333333333332</v>
      </c>
      <c r="L225" s="69">
        <v>18</v>
      </c>
      <c r="M225" s="69">
        <v>14</v>
      </c>
      <c r="N225" s="69">
        <v>14</v>
      </c>
      <c r="O225" s="69">
        <v>4</v>
      </c>
      <c r="P225" s="69">
        <v>12</v>
      </c>
      <c r="Q225" s="69">
        <v>15</v>
      </c>
      <c r="R225" s="69">
        <v>0</v>
      </c>
      <c r="S225" s="69">
        <v>3</v>
      </c>
      <c r="T225" s="69">
        <v>2</v>
      </c>
      <c r="U225" s="69">
        <v>7.27</v>
      </c>
      <c r="V225" s="69">
        <v>7.79</v>
      </c>
      <c r="W225" s="69">
        <v>6.23</v>
      </c>
      <c r="X225" s="69">
        <v>2.08</v>
      </c>
      <c r="Y225" s="69">
        <v>-1.8</v>
      </c>
      <c r="Z225" s="69">
        <v>1.73</v>
      </c>
    </row>
    <row r="226" spans="1:26" ht="17" x14ac:dyDescent="0.2">
      <c r="A226" s="13" t="s">
        <v>71</v>
      </c>
      <c r="B226" s="69">
        <v>3</v>
      </c>
      <c r="C226" s="69">
        <v>3</v>
      </c>
      <c r="D226" s="69">
        <v>0</v>
      </c>
      <c r="E226" s="69">
        <v>0</v>
      </c>
      <c r="F226" s="69">
        <v>0</v>
      </c>
      <c r="G226" s="69">
        <v>2</v>
      </c>
      <c r="H226" s="69">
        <v>0</v>
      </c>
      <c r="I226" s="69">
        <v>0</v>
      </c>
      <c r="J226" s="69">
        <v>0</v>
      </c>
      <c r="K226" s="71">
        <v>17.333333333333332</v>
      </c>
      <c r="L226" s="69">
        <v>24</v>
      </c>
      <c r="M226" s="69">
        <v>9</v>
      </c>
      <c r="N226" s="69">
        <v>9</v>
      </c>
      <c r="O226" s="69">
        <v>2</v>
      </c>
      <c r="P226" s="69">
        <v>8</v>
      </c>
      <c r="Q226" s="69">
        <v>9</v>
      </c>
      <c r="R226" s="69">
        <v>0</v>
      </c>
      <c r="S226" s="69">
        <v>0</v>
      </c>
      <c r="T226" s="69">
        <v>1</v>
      </c>
      <c r="U226" s="69">
        <v>4.67</v>
      </c>
      <c r="V226" s="69">
        <v>4.67</v>
      </c>
      <c r="W226" s="69">
        <v>4.1500000000000004</v>
      </c>
      <c r="X226" s="69">
        <v>1.04</v>
      </c>
      <c r="Y226" s="69">
        <v>0.6</v>
      </c>
      <c r="Z226" s="69">
        <v>1.85</v>
      </c>
    </row>
    <row r="227" spans="1:26" ht="17" x14ac:dyDescent="0.2">
      <c r="A227" s="13" t="s">
        <v>543</v>
      </c>
      <c r="B227" s="69">
        <v>3</v>
      </c>
      <c r="C227" s="69">
        <v>3</v>
      </c>
      <c r="D227" s="69">
        <v>0</v>
      </c>
      <c r="E227" s="69">
        <v>0</v>
      </c>
      <c r="F227" s="69">
        <v>2</v>
      </c>
      <c r="G227" s="69">
        <v>1</v>
      </c>
      <c r="H227" s="69">
        <v>0.66700000000000004</v>
      </c>
      <c r="I227" s="69">
        <v>0</v>
      </c>
      <c r="J227" s="69">
        <v>0</v>
      </c>
      <c r="K227" s="71">
        <v>17.333333333333332</v>
      </c>
      <c r="L227" s="69">
        <v>15</v>
      </c>
      <c r="M227" s="69">
        <v>8</v>
      </c>
      <c r="N227" s="69">
        <v>8</v>
      </c>
      <c r="O227" s="69">
        <v>0</v>
      </c>
      <c r="P227" s="69">
        <v>5</v>
      </c>
      <c r="Q227" s="69">
        <v>18</v>
      </c>
      <c r="R227" s="69">
        <v>0</v>
      </c>
      <c r="S227" s="69">
        <v>0</v>
      </c>
      <c r="T227" s="69">
        <v>2</v>
      </c>
      <c r="U227" s="69">
        <v>4.1500000000000004</v>
      </c>
      <c r="V227" s="69">
        <v>9.35</v>
      </c>
      <c r="W227" s="69">
        <v>2.6</v>
      </c>
      <c r="X227" s="69">
        <v>0</v>
      </c>
      <c r="Y227" s="69">
        <v>4.5</v>
      </c>
      <c r="Z227" s="69">
        <v>1.1499999999999999</v>
      </c>
    </row>
    <row r="228" spans="1:26" ht="17" x14ac:dyDescent="0.2">
      <c r="A228" s="13" t="s">
        <v>400</v>
      </c>
      <c r="B228" s="69">
        <v>3</v>
      </c>
      <c r="C228" s="69">
        <v>3</v>
      </c>
      <c r="D228" s="69">
        <v>1</v>
      </c>
      <c r="E228" s="69">
        <v>0</v>
      </c>
      <c r="F228" s="69">
        <v>1</v>
      </c>
      <c r="G228" s="69">
        <v>2</v>
      </c>
      <c r="H228" s="69">
        <v>0.33300000000000002</v>
      </c>
      <c r="I228" s="69">
        <v>0</v>
      </c>
      <c r="J228" s="69">
        <v>1</v>
      </c>
      <c r="K228" s="71">
        <v>17.333333333333332</v>
      </c>
      <c r="L228" s="69">
        <v>18</v>
      </c>
      <c r="M228" s="69">
        <v>8</v>
      </c>
      <c r="N228" s="69">
        <v>8</v>
      </c>
      <c r="O228" s="69">
        <v>4</v>
      </c>
      <c r="P228" s="69">
        <v>4</v>
      </c>
      <c r="Q228" s="69">
        <v>6</v>
      </c>
      <c r="R228" s="69">
        <v>2</v>
      </c>
      <c r="S228" s="69">
        <v>0</v>
      </c>
      <c r="T228" s="69">
        <v>0</v>
      </c>
      <c r="U228" s="69">
        <v>4.1500000000000004</v>
      </c>
      <c r="V228" s="69">
        <v>3.12</v>
      </c>
      <c r="W228" s="69">
        <v>2.08</v>
      </c>
      <c r="X228" s="69">
        <v>2.08</v>
      </c>
      <c r="Y228" s="69">
        <v>2.2999999999999998</v>
      </c>
      <c r="Z228" s="69">
        <v>1.27</v>
      </c>
    </row>
    <row r="229" spans="1:26" ht="17" x14ac:dyDescent="0.2">
      <c r="A229" s="13" t="s">
        <v>592</v>
      </c>
      <c r="B229" s="69">
        <v>3</v>
      </c>
      <c r="C229" s="69">
        <v>3</v>
      </c>
      <c r="D229" s="69">
        <v>0</v>
      </c>
      <c r="E229" s="69">
        <v>0</v>
      </c>
      <c r="F229" s="69">
        <v>0</v>
      </c>
      <c r="G229" s="69">
        <v>1</v>
      </c>
      <c r="H229" s="69">
        <v>0</v>
      </c>
      <c r="I229" s="69">
        <v>0</v>
      </c>
      <c r="J229" s="69">
        <v>0</v>
      </c>
      <c r="K229" s="71">
        <v>17.333333333333332</v>
      </c>
      <c r="L229" s="69">
        <v>20</v>
      </c>
      <c r="M229" s="69">
        <v>15</v>
      </c>
      <c r="N229" s="69">
        <v>9</v>
      </c>
      <c r="O229" s="69">
        <v>2</v>
      </c>
      <c r="P229" s="69">
        <v>6</v>
      </c>
      <c r="Q229" s="69">
        <v>9</v>
      </c>
      <c r="R229" s="69">
        <v>1</v>
      </c>
      <c r="S229" s="69">
        <v>0</v>
      </c>
      <c r="T229" s="69">
        <v>2</v>
      </c>
      <c r="U229" s="69">
        <v>4.67</v>
      </c>
      <c r="V229" s="69">
        <v>4.67</v>
      </c>
      <c r="W229" s="69">
        <v>3.12</v>
      </c>
      <c r="X229" s="69">
        <v>1.04</v>
      </c>
      <c r="Y229" s="69">
        <v>0.6</v>
      </c>
      <c r="Z229" s="69">
        <v>1.5</v>
      </c>
    </row>
    <row r="230" spans="1:26" ht="17" x14ac:dyDescent="0.2">
      <c r="A230" s="13" t="s">
        <v>530</v>
      </c>
      <c r="B230" s="69">
        <v>3</v>
      </c>
      <c r="C230" s="69">
        <v>3</v>
      </c>
      <c r="D230" s="69">
        <v>0</v>
      </c>
      <c r="E230" s="69">
        <v>0</v>
      </c>
      <c r="F230" s="69">
        <v>2</v>
      </c>
      <c r="G230" s="69">
        <v>0</v>
      </c>
      <c r="H230" s="69">
        <v>1</v>
      </c>
      <c r="I230" s="69">
        <v>0</v>
      </c>
      <c r="J230" s="69">
        <v>0</v>
      </c>
      <c r="K230" s="71">
        <v>17.666666666666668</v>
      </c>
      <c r="L230" s="69">
        <v>19</v>
      </c>
      <c r="M230" s="69">
        <v>11</v>
      </c>
      <c r="N230" s="69">
        <v>11</v>
      </c>
      <c r="O230" s="69">
        <v>3</v>
      </c>
      <c r="P230" s="69">
        <v>8</v>
      </c>
      <c r="Q230" s="69">
        <v>12</v>
      </c>
      <c r="R230" s="69">
        <v>0</v>
      </c>
      <c r="S230" s="69">
        <v>0</v>
      </c>
      <c r="T230" s="69">
        <v>3</v>
      </c>
      <c r="U230" s="69">
        <v>5.6</v>
      </c>
      <c r="V230" s="69">
        <v>6.11</v>
      </c>
      <c r="W230" s="69">
        <v>4.08</v>
      </c>
      <c r="X230" s="69">
        <v>1.53</v>
      </c>
      <c r="Y230" s="69">
        <v>1</v>
      </c>
      <c r="Z230" s="69">
        <v>1.53</v>
      </c>
    </row>
    <row r="231" spans="1:26" ht="17" x14ac:dyDescent="0.2">
      <c r="A231" s="13" t="s">
        <v>440</v>
      </c>
      <c r="B231" s="69">
        <v>9</v>
      </c>
      <c r="C231" s="69">
        <v>0</v>
      </c>
      <c r="D231" s="69">
        <v>0</v>
      </c>
      <c r="E231" s="69">
        <v>5</v>
      </c>
      <c r="F231" s="69">
        <v>2</v>
      </c>
      <c r="G231" s="69">
        <v>0</v>
      </c>
      <c r="H231" s="69">
        <v>1</v>
      </c>
      <c r="I231" s="69">
        <v>1</v>
      </c>
      <c r="J231" s="69">
        <v>0</v>
      </c>
      <c r="K231" s="71" t="s">
        <v>536</v>
      </c>
      <c r="L231" s="69">
        <v>11</v>
      </c>
      <c r="M231" s="69">
        <v>4</v>
      </c>
      <c r="N231" s="69">
        <v>3</v>
      </c>
      <c r="O231" s="69">
        <v>1</v>
      </c>
      <c r="P231" s="69">
        <v>6</v>
      </c>
      <c r="Q231" s="69">
        <v>13</v>
      </c>
      <c r="R231" s="69">
        <v>0</v>
      </c>
      <c r="S231" s="69">
        <v>0</v>
      </c>
      <c r="T231" s="69">
        <v>0</v>
      </c>
      <c r="U231" s="69">
        <v>1.5</v>
      </c>
      <c r="V231" s="69">
        <v>6.5</v>
      </c>
      <c r="W231" s="69">
        <v>3</v>
      </c>
      <c r="X231" s="69">
        <v>0.5</v>
      </c>
      <c r="Y231" s="69">
        <v>9.3000000000000007</v>
      </c>
      <c r="Z231" s="69">
        <v>0.94</v>
      </c>
    </row>
    <row r="232" spans="1:26" ht="17" x14ac:dyDescent="0.2">
      <c r="A232" s="68" t="s">
        <v>27</v>
      </c>
      <c r="B232" s="68" t="s">
        <v>28</v>
      </c>
      <c r="C232" s="68" t="s">
        <v>29</v>
      </c>
      <c r="D232" s="68" t="s">
        <v>43</v>
      </c>
      <c r="E232" s="68" t="s">
        <v>44</v>
      </c>
      <c r="F232" s="68" t="s">
        <v>45</v>
      </c>
      <c r="G232" s="68" t="s">
        <v>46</v>
      </c>
      <c r="H232" s="68" t="s">
        <v>47</v>
      </c>
      <c r="I232" s="68" t="s">
        <v>48</v>
      </c>
      <c r="J232" s="68" t="s">
        <v>49</v>
      </c>
      <c r="K232" s="75" t="s">
        <v>26</v>
      </c>
      <c r="L232" s="68" t="s">
        <v>24</v>
      </c>
      <c r="M232" s="68" t="s">
        <v>50</v>
      </c>
      <c r="N232" s="68" t="s">
        <v>51</v>
      </c>
      <c r="O232" s="68" t="s">
        <v>1</v>
      </c>
      <c r="P232" s="68" t="s">
        <v>31</v>
      </c>
      <c r="Q232" s="68" t="s">
        <v>34</v>
      </c>
      <c r="R232" s="68" t="s">
        <v>33</v>
      </c>
      <c r="S232" s="68" t="s">
        <v>52</v>
      </c>
      <c r="T232" s="68" t="s">
        <v>53</v>
      </c>
      <c r="U232" s="68" t="s">
        <v>4</v>
      </c>
      <c r="V232" s="68" t="s">
        <v>54</v>
      </c>
      <c r="W232" s="68" t="s">
        <v>55</v>
      </c>
      <c r="X232" s="68" t="s">
        <v>56</v>
      </c>
      <c r="Y232" s="68" t="s">
        <v>57</v>
      </c>
      <c r="Z232" s="68" t="s">
        <v>6</v>
      </c>
    </row>
    <row r="233" spans="1:26" ht="17" x14ac:dyDescent="0.2">
      <c r="A233" s="13" t="s">
        <v>545</v>
      </c>
      <c r="B233" s="69">
        <v>2</v>
      </c>
      <c r="C233" s="69">
        <v>2</v>
      </c>
      <c r="D233" s="69">
        <v>1</v>
      </c>
      <c r="E233" s="69">
        <v>0</v>
      </c>
      <c r="F233" s="69">
        <v>0</v>
      </c>
      <c r="G233" s="69">
        <v>1</v>
      </c>
      <c r="H233" s="69">
        <v>0</v>
      </c>
      <c r="I233" s="69">
        <v>0</v>
      </c>
      <c r="J233" s="69">
        <v>0</v>
      </c>
      <c r="K233" s="71" t="s">
        <v>536</v>
      </c>
      <c r="L233" s="69">
        <v>12</v>
      </c>
      <c r="M233" s="69">
        <v>7</v>
      </c>
      <c r="N233" s="69">
        <v>6</v>
      </c>
      <c r="O233" s="69">
        <v>3</v>
      </c>
      <c r="P233" s="69">
        <v>6</v>
      </c>
      <c r="Q233" s="69">
        <v>9</v>
      </c>
      <c r="R233" s="69">
        <v>0</v>
      </c>
      <c r="S233" s="69">
        <v>0</v>
      </c>
      <c r="T233" s="69">
        <v>0</v>
      </c>
      <c r="U233" s="69">
        <v>3</v>
      </c>
      <c r="V233" s="69">
        <v>4.5</v>
      </c>
      <c r="W233" s="69">
        <v>3</v>
      </c>
      <c r="X233" s="69">
        <v>1.5</v>
      </c>
      <c r="Y233" s="69">
        <v>3.9</v>
      </c>
      <c r="Z233" s="69">
        <v>1</v>
      </c>
    </row>
    <row r="234" spans="1:26" ht="17" x14ac:dyDescent="0.2">
      <c r="A234" s="13" t="s">
        <v>180</v>
      </c>
      <c r="B234" s="69">
        <v>2</v>
      </c>
      <c r="C234" s="69">
        <v>2</v>
      </c>
      <c r="D234" s="69">
        <v>1</v>
      </c>
      <c r="E234" s="69">
        <v>0</v>
      </c>
      <c r="F234" s="69">
        <v>1</v>
      </c>
      <c r="G234" s="69">
        <v>0</v>
      </c>
      <c r="H234" s="69">
        <v>1</v>
      </c>
      <c r="I234" s="69">
        <v>0</v>
      </c>
      <c r="J234" s="69">
        <v>0</v>
      </c>
      <c r="K234" s="71" t="s">
        <v>536</v>
      </c>
      <c r="L234" s="69">
        <v>14</v>
      </c>
      <c r="M234" s="69">
        <v>6</v>
      </c>
      <c r="N234" s="69">
        <v>5</v>
      </c>
      <c r="O234" s="69">
        <v>2</v>
      </c>
      <c r="P234" s="69">
        <v>7</v>
      </c>
      <c r="Q234" s="69">
        <v>12</v>
      </c>
      <c r="R234" s="69">
        <v>0</v>
      </c>
      <c r="S234" s="69">
        <v>0</v>
      </c>
      <c r="T234" s="69">
        <v>0</v>
      </c>
      <c r="U234" s="69">
        <v>2.5</v>
      </c>
      <c r="V234" s="69">
        <v>6</v>
      </c>
      <c r="W234" s="69">
        <v>3.5</v>
      </c>
      <c r="X234" s="69">
        <v>1</v>
      </c>
      <c r="Y234" s="69">
        <v>6.2</v>
      </c>
      <c r="Z234" s="69">
        <v>1.17</v>
      </c>
    </row>
    <row r="235" spans="1:26" ht="17" x14ac:dyDescent="0.2">
      <c r="A235" s="13" t="s">
        <v>514</v>
      </c>
      <c r="B235" s="69">
        <v>2</v>
      </c>
      <c r="C235" s="69">
        <v>2</v>
      </c>
      <c r="D235" s="69">
        <v>1</v>
      </c>
      <c r="E235" s="69">
        <v>0</v>
      </c>
      <c r="F235" s="69">
        <v>1</v>
      </c>
      <c r="G235" s="69">
        <v>0</v>
      </c>
      <c r="H235" s="69">
        <v>1</v>
      </c>
      <c r="I235" s="69">
        <v>0</v>
      </c>
      <c r="J235" s="69">
        <v>0</v>
      </c>
      <c r="K235" s="71" t="s">
        <v>536</v>
      </c>
      <c r="L235" s="69">
        <v>19</v>
      </c>
      <c r="M235" s="69">
        <v>10</v>
      </c>
      <c r="N235" s="69">
        <v>10</v>
      </c>
      <c r="O235" s="69">
        <v>2</v>
      </c>
      <c r="P235" s="69">
        <v>4</v>
      </c>
      <c r="Q235" s="69">
        <v>11</v>
      </c>
      <c r="R235" s="69">
        <v>0</v>
      </c>
      <c r="S235" s="69">
        <v>0</v>
      </c>
      <c r="T235" s="69">
        <v>1</v>
      </c>
      <c r="U235" s="69">
        <v>5</v>
      </c>
      <c r="V235" s="69">
        <v>5.5</v>
      </c>
      <c r="W235" s="69">
        <v>2</v>
      </c>
      <c r="X235" s="69">
        <v>1</v>
      </c>
      <c r="Y235" s="69">
        <v>1.1000000000000001</v>
      </c>
      <c r="Z235" s="69">
        <v>1.28</v>
      </c>
    </row>
    <row r="236" spans="1:26" ht="17" x14ac:dyDescent="0.2">
      <c r="A236" s="13" t="s">
        <v>557</v>
      </c>
      <c r="B236" s="69">
        <v>5</v>
      </c>
      <c r="C236" s="69">
        <v>4</v>
      </c>
      <c r="D236" s="69">
        <v>1</v>
      </c>
      <c r="E236" s="69">
        <v>0</v>
      </c>
      <c r="F236" s="69">
        <v>1</v>
      </c>
      <c r="G236" s="69">
        <v>1</v>
      </c>
      <c r="H236" s="69">
        <v>0.5</v>
      </c>
      <c r="I236" s="69">
        <v>0</v>
      </c>
      <c r="J236" s="69">
        <v>1</v>
      </c>
      <c r="K236" s="71">
        <v>18.333333333333332</v>
      </c>
      <c r="L236" s="69">
        <v>19</v>
      </c>
      <c r="M236" s="69">
        <v>14</v>
      </c>
      <c r="N236" s="69">
        <v>13</v>
      </c>
      <c r="O236" s="69">
        <v>3</v>
      </c>
      <c r="P236" s="69">
        <v>4</v>
      </c>
      <c r="Q236" s="69">
        <v>9</v>
      </c>
      <c r="R236" s="69">
        <v>0</v>
      </c>
      <c r="S236" s="69">
        <v>0</v>
      </c>
      <c r="T236" s="69">
        <v>0</v>
      </c>
      <c r="U236" s="69">
        <v>6.38</v>
      </c>
      <c r="V236" s="69">
        <v>4.42</v>
      </c>
      <c r="W236" s="69">
        <v>1.96</v>
      </c>
      <c r="X236" s="69">
        <v>1.47</v>
      </c>
      <c r="Y236" s="69">
        <v>-1.9</v>
      </c>
      <c r="Z236" s="69">
        <v>1.25</v>
      </c>
    </row>
    <row r="237" spans="1:26" ht="17" x14ac:dyDescent="0.2">
      <c r="A237" s="13" t="s">
        <v>657</v>
      </c>
      <c r="B237" s="69">
        <v>3</v>
      </c>
      <c r="C237" s="69">
        <v>3</v>
      </c>
      <c r="D237" s="69">
        <v>1</v>
      </c>
      <c r="E237" s="69">
        <v>0</v>
      </c>
      <c r="F237" s="69">
        <v>2</v>
      </c>
      <c r="G237" s="69">
        <v>1</v>
      </c>
      <c r="H237" s="69">
        <v>0.66700000000000004</v>
      </c>
      <c r="I237" s="69">
        <v>0</v>
      </c>
      <c r="J237" s="69">
        <v>1</v>
      </c>
      <c r="K237" s="71">
        <v>18.333333333333332</v>
      </c>
      <c r="L237" s="69">
        <v>18</v>
      </c>
      <c r="M237" s="69">
        <v>8</v>
      </c>
      <c r="N237" s="69">
        <v>8</v>
      </c>
      <c r="O237" s="69">
        <v>1</v>
      </c>
      <c r="P237" s="69">
        <v>7</v>
      </c>
      <c r="Q237" s="69">
        <v>6</v>
      </c>
      <c r="R237" s="69">
        <v>1</v>
      </c>
      <c r="S237" s="69">
        <v>0</v>
      </c>
      <c r="T237" s="69">
        <v>1</v>
      </c>
      <c r="U237" s="69">
        <v>3.93</v>
      </c>
      <c r="V237" s="69">
        <v>2.95</v>
      </c>
      <c r="W237" s="69">
        <v>3.44</v>
      </c>
      <c r="X237" s="69">
        <v>0.49</v>
      </c>
      <c r="Y237" s="69">
        <v>3.8</v>
      </c>
      <c r="Z237" s="69">
        <v>1.36</v>
      </c>
    </row>
    <row r="238" spans="1:26" ht="17" x14ac:dyDescent="0.2">
      <c r="A238" s="13" t="s">
        <v>116</v>
      </c>
      <c r="B238" s="69">
        <v>3</v>
      </c>
      <c r="C238" s="69">
        <v>2</v>
      </c>
      <c r="D238" s="69">
        <v>1</v>
      </c>
      <c r="E238" s="69">
        <v>0</v>
      </c>
      <c r="F238" s="69">
        <v>1</v>
      </c>
      <c r="G238" s="69">
        <v>2</v>
      </c>
      <c r="H238" s="69">
        <v>0.33300000000000002</v>
      </c>
      <c r="I238" s="69">
        <v>0</v>
      </c>
      <c r="J238" s="69">
        <v>0</v>
      </c>
      <c r="K238" s="71">
        <v>18.333333333333332</v>
      </c>
      <c r="L238" s="69">
        <v>14</v>
      </c>
      <c r="M238" s="69">
        <v>11</v>
      </c>
      <c r="N238" s="69">
        <v>10</v>
      </c>
      <c r="O238" s="69">
        <v>3</v>
      </c>
      <c r="P238" s="69">
        <v>6</v>
      </c>
      <c r="Q238" s="69">
        <v>8</v>
      </c>
      <c r="R238" s="69">
        <v>0</v>
      </c>
      <c r="S238" s="69">
        <v>3</v>
      </c>
      <c r="T238" s="69">
        <v>1</v>
      </c>
      <c r="U238" s="69">
        <v>4.91</v>
      </c>
      <c r="V238" s="69">
        <v>3.93</v>
      </c>
      <c r="W238" s="69">
        <v>2.95</v>
      </c>
      <c r="X238" s="69">
        <v>1.47</v>
      </c>
      <c r="Y238" s="69">
        <v>1</v>
      </c>
      <c r="Z238" s="69">
        <v>1.0900000000000001</v>
      </c>
    </row>
    <row r="239" spans="1:26" ht="17" x14ac:dyDescent="0.2">
      <c r="A239" s="13" t="s">
        <v>527</v>
      </c>
      <c r="B239" s="69">
        <v>3</v>
      </c>
      <c r="C239" s="69">
        <v>3</v>
      </c>
      <c r="D239" s="69">
        <v>0</v>
      </c>
      <c r="E239" s="69">
        <v>0</v>
      </c>
      <c r="F239" s="69">
        <v>1</v>
      </c>
      <c r="G239" s="69">
        <v>1</v>
      </c>
      <c r="H239" s="69">
        <v>0.5</v>
      </c>
      <c r="I239" s="69">
        <v>0</v>
      </c>
      <c r="J239" s="69">
        <v>0</v>
      </c>
      <c r="K239" s="71">
        <v>18.666666666666668</v>
      </c>
      <c r="L239" s="69">
        <v>17</v>
      </c>
      <c r="M239" s="69">
        <v>8</v>
      </c>
      <c r="N239" s="69">
        <v>7</v>
      </c>
      <c r="O239" s="69">
        <v>0</v>
      </c>
      <c r="P239" s="69">
        <v>6</v>
      </c>
      <c r="Q239" s="69">
        <v>8</v>
      </c>
      <c r="R239" s="69">
        <v>0</v>
      </c>
      <c r="S239" s="69">
        <v>0</v>
      </c>
      <c r="T239" s="69">
        <v>1</v>
      </c>
      <c r="U239" s="69">
        <v>3.38</v>
      </c>
      <c r="V239" s="69">
        <v>3.86</v>
      </c>
      <c r="W239" s="69">
        <v>2.89</v>
      </c>
      <c r="X239" s="69">
        <v>0</v>
      </c>
      <c r="Y239" s="69">
        <v>4.0999999999999996</v>
      </c>
      <c r="Z239" s="69">
        <v>1.23</v>
      </c>
    </row>
    <row r="240" spans="1:26" ht="17" x14ac:dyDescent="0.2">
      <c r="A240" s="13" t="s">
        <v>183</v>
      </c>
      <c r="B240" s="69">
        <v>3</v>
      </c>
      <c r="C240" s="69">
        <v>3</v>
      </c>
      <c r="D240" s="69">
        <v>0</v>
      </c>
      <c r="E240" s="69">
        <v>0</v>
      </c>
      <c r="F240" s="69">
        <v>2</v>
      </c>
      <c r="G240" s="69">
        <v>0</v>
      </c>
      <c r="H240" s="69">
        <v>1</v>
      </c>
      <c r="I240" s="69">
        <v>0</v>
      </c>
      <c r="J240" s="69">
        <v>0</v>
      </c>
      <c r="K240" s="71">
        <v>18.666666666666668</v>
      </c>
      <c r="L240" s="69">
        <v>23</v>
      </c>
      <c r="M240" s="69">
        <v>12</v>
      </c>
      <c r="N240" s="69">
        <v>6</v>
      </c>
      <c r="O240" s="69">
        <v>2</v>
      </c>
      <c r="P240" s="69">
        <v>7</v>
      </c>
      <c r="Q240" s="69">
        <v>17</v>
      </c>
      <c r="R240" s="69">
        <v>0</v>
      </c>
      <c r="S240" s="69">
        <v>0</v>
      </c>
      <c r="T240" s="69">
        <v>2</v>
      </c>
      <c r="U240" s="69">
        <v>2.89</v>
      </c>
      <c r="V240" s="69">
        <v>8.1999999999999993</v>
      </c>
      <c r="W240" s="69">
        <v>3.38</v>
      </c>
      <c r="X240" s="69">
        <v>0.96</v>
      </c>
      <c r="Y240" s="69">
        <v>7</v>
      </c>
      <c r="Z240" s="69">
        <v>1.61</v>
      </c>
    </row>
    <row r="241" spans="1:26" ht="17" x14ac:dyDescent="0.2">
      <c r="A241" s="13" t="s">
        <v>503</v>
      </c>
      <c r="B241" s="69">
        <v>3</v>
      </c>
      <c r="C241" s="69">
        <v>3</v>
      </c>
      <c r="D241" s="69">
        <v>1</v>
      </c>
      <c r="E241" s="69">
        <v>0</v>
      </c>
      <c r="F241" s="69">
        <v>2</v>
      </c>
      <c r="G241" s="69">
        <v>0</v>
      </c>
      <c r="H241" s="69">
        <v>1</v>
      </c>
      <c r="I241" s="69">
        <v>0</v>
      </c>
      <c r="J241" s="69">
        <v>1</v>
      </c>
      <c r="K241" s="71">
        <v>18.666666666666668</v>
      </c>
      <c r="L241" s="69">
        <v>15</v>
      </c>
      <c r="M241" s="69">
        <v>6</v>
      </c>
      <c r="N241" s="69">
        <v>5</v>
      </c>
      <c r="O241" s="69">
        <v>1</v>
      </c>
      <c r="P241" s="69">
        <v>8</v>
      </c>
      <c r="Q241" s="69">
        <v>5</v>
      </c>
      <c r="R241" s="69">
        <v>0</v>
      </c>
      <c r="S241" s="69">
        <v>1</v>
      </c>
      <c r="T241" s="69">
        <v>0</v>
      </c>
      <c r="U241" s="69">
        <v>2.41</v>
      </c>
      <c r="V241" s="69">
        <v>2.41</v>
      </c>
      <c r="W241" s="69">
        <v>3.86</v>
      </c>
      <c r="X241" s="69">
        <v>0.48</v>
      </c>
      <c r="Y241" s="69">
        <v>6.8</v>
      </c>
      <c r="Z241" s="69">
        <v>1.23</v>
      </c>
    </row>
    <row r="242" spans="1:26" ht="17" x14ac:dyDescent="0.2">
      <c r="A242" s="13" t="s">
        <v>145</v>
      </c>
      <c r="B242" s="69">
        <v>4</v>
      </c>
      <c r="C242" s="69">
        <v>3</v>
      </c>
      <c r="D242" s="69">
        <v>0</v>
      </c>
      <c r="E242" s="69">
        <v>0</v>
      </c>
      <c r="F242" s="69">
        <v>0</v>
      </c>
      <c r="G242" s="69">
        <v>2</v>
      </c>
      <c r="H242" s="69">
        <v>0</v>
      </c>
      <c r="I242" s="69">
        <v>0</v>
      </c>
      <c r="J242" s="69">
        <v>0</v>
      </c>
      <c r="K242" s="71">
        <v>18.666666666666668</v>
      </c>
      <c r="L242" s="69">
        <v>25</v>
      </c>
      <c r="M242" s="69">
        <v>12</v>
      </c>
      <c r="N242" s="69">
        <v>10</v>
      </c>
      <c r="O242" s="69">
        <v>2</v>
      </c>
      <c r="P242" s="69">
        <v>3</v>
      </c>
      <c r="Q242" s="69">
        <v>10</v>
      </c>
      <c r="R242" s="69">
        <v>0</v>
      </c>
      <c r="S242" s="69">
        <v>0</v>
      </c>
      <c r="T242" s="69">
        <v>0</v>
      </c>
      <c r="U242" s="69">
        <v>4.82</v>
      </c>
      <c r="V242" s="69">
        <v>4.82</v>
      </c>
      <c r="W242" s="69">
        <v>1.45</v>
      </c>
      <c r="X242" s="69">
        <v>0.96</v>
      </c>
      <c r="Y242" s="69">
        <v>0.3</v>
      </c>
      <c r="Z242" s="69">
        <v>1.5</v>
      </c>
    </row>
    <row r="243" spans="1:26" ht="17" x14ac:dyDescent="0.2">
      <c r="A243" s="13" t="s">
        <v>525</v>
      </c>
      <c r="B243" s="69">
        <v>3</v>
      </c>
      <c r="C243" s="69">
        <v>3</v>
      </c>
      <c r="D243" s="69">
        <v>1</v>
      </c>
      <c r="E243" s="69">
        <v>0</v>
      </c>
      <c r="F243" s="69">
        <v>2</v>
      </c>
      <c r="G243" s="69">
        <v>1</v>
      </c>
      <c r="H243" s="69">
        <v>0.66700000000000004</v>
      </c>
      <c r="I243" s="69">
        <v>0</v>
      </c>
      <c r="J243" s="69">
        <v>0</v>
      </c>
      <c r="K243" s="71">
        <v>18.666666666666668</v>
      </c>
      <c r="L243" s="69">
        <v>14</v>
      </c>
      <c r="M243" s="69">
        <v>5</v>
      </c>
      <c r="N243" s="69">
        <v>5</v>
      </c>
      <c r="O243" s="69">
        <v>1</v>
      </c>
      <c r="P243" s="69">
        <v>4</v>
      </c>
      <c r="Q243" s="69">
        <v>6</v>
      </c>
      <c r="R243" s="69">
        <v>0</v>
      </c>
      <c r="S243" s="69">
        <v>2</v>
      </c>
      <c r="T243" s="69">
        <v>0</v>
      </c>
      <c r="U243" s="69">
        <v>2.41</v>
      </c>
      <c r="V243" s="69">
        <v>2.89</v>
      </c>
      <c r="W243" s="69">
        <v>1.93</v>
      </c>
      <c r="X243" s="69">
        <v>0.48</v>
      </c>
      <c r="Y243" s="69">
        <v>6.9</v>
      </c>
      <c r="Z243" s="69">
        <v>0.96</v>
      </c>
    </row>
    <row r="244" spans="1:26" ht="17" x14ac:dyDescent="0.2">
      <c r="A244" s="13" t="s">
        <v>380</v>
      </c>
      <c r="B244" s="69">
        <v>3</v>
      </c>
      <c r="C244" s="69">
        <v>3</v>
      </c>
      <c r="D244" s="69">
        <v>0</v>
      </c>
      <c r="E244" s="69">
        <v>0</v>
      </c>
      <c r="F244" s="69">
        <v>1</v>
      </c>
      <c r="G244" s="69">
        <v>1</v>
      </c>
      <c r="H244" s="69">
        <v>0.5</v>
      </c>
      <c r="I244" s="69">
        <v>0</v>
      </c>
      <c r="J244" s="69">
        <v>0</v>
      </c>
      <c r="K244" s="71">
        <v>18.666666666666668</v>
      </c>
      <c r="L244" s="69">
        <v>22</v>
      </c>
      <c r="M244" s="69">
        <v>13</v>
      </c>
      <c r="N244" s="69">
        <v>12</v>
      </c>
      <c r="O244" s="69">
        <v>4</v>
      </c>
      <c r="P244" s="69">
        <v>9</v>
      </c>
      <c r="Q244" s="69">
        <v>15</v>
      </c>
      <c r="R244" s="69">
        <v>0</v>
      </c>
      <c r="S244" s="69">
        <v>0</v>
      </c>
      <c r="T244" s="69">
        <v>0</v>
      </c>
      <c r="U244" s="69">
        <v>5.79</v>
      </c>
      <c r="V244" s="69">
        <v>7.23</v>
      </c>
      <c r="W244" s="69">
        <v>4.34</v>
      </c>
      <c r="X244" s="69">
        <v>1.93</v>
      </c>
      <c r="Y244" s="69">
        <v>-0.2</v>
      </c>
      <c r="Z244" s="69">
        <v>1.66</v>
      </c>
    </row>
    <row r="245" spans="1:26" ht="17" x14ac:dyDescent="0.2">
      <c r="A245" s="13" t="s">
        <v>67</v>
      </c>
      <c r="B245" s="69">
        <v>3</v>
      </c>
      <c r="C245" s="69">
        <v>3</v>
      </c>
      <c r="D245" s="69">
        <v>0</v>
      </c>
      <c r="E245" s="69">
        <v>0</v>
      </c>
      <c r="F245" s="69">
        <v>1</v>
      </c>
      <c r="G245" s="69">
        <v>2</v>
      </c>
      <c r="H245" s="69">
        <v>0.33300000000000002</v>
      </c>
      <c r="I245" s="69">
        <v>0</v>
      </c>
      <c r="J245" s="69">
        <v>0</v>
      </c>
      <c r="K245" s="71" t="s">
        <v>539</v>
      </c>
      <c r="L245" s="69">
        <v>18</v>
      </c>
      <c r="M245" s="69">
        <v>14</v>
      </c>
      <c r="N245" s="69">
        <v>12</v>
      </c>
      <c r="O245" s="69">
        <v>3</v>
      </c>
      <c r="P245" s="69">
        <v>4</v>
      </c>
      <c r="Q245" s="69">
        <v>16</v>
      </c>
      <c r="R245" s="69">
        <v>0</v>
      </c>
      <c r="S245" s="69">
        <v>0</v>
      </c>
      <c r="T245" s="69">
        <v>0</v>
      </c>
      <c r="U245" s="69">
        <v>5.68</v>
      </c>
      <c r="V245" s="69">
        <v>7.58</v>
      </c>
      <c r="W245" s="69">
        <v>1.89</v>
      </c>
      <c r="X245" s="69">
        <v>1.42</v>
      </c>
      <c r="Y245" s="69">
        <v>0.1</v>
      </c>
      <c r="Z245" s="69">
        <v>1.1599999999999999</v>
      </c>
    </row>
    <row r="246" spans="1:26" ht="17" x14ac:dyDescent="0.2">
      <c r="A246" s="13" t="s">
        <v>410</v>
      </c>
      <c r="B246" s="69">
        <v>3</v>
      </c>
      <c r="C246" s="69">
        <v>3</v>
      </c>
      <c r="D246" s="69">
        <v>0</v>
      </c>
      <c r="E246" s="69">
        <v>0</v>
      </c>
      <c r="F246" s="69">
        <v>1</v>
      </c>
      <c r="G246" s="69">
        <v>0</v>
      </c>
      <c r="H246" s="69">
        <v>1</v>
      </c>
      <c r="I246" s="69">
        <v>0</v>
      </c>
      <c r="J246" s="69">
        <v>0</v>
      </c>
      <c r="K246" s="71" t="s">
        <v>539</v>
      </c>
      <c r="L246" s="69">
        <v>21</v>
      </c>
      <c r="M246" s="69">
        <v>6</v>
      </c>
      <c r="N246" s="69">
        <v>4</v>
      </c>
      <c r="O246" s="69">
        <v>2</v>
      </c>
      <c r="P246" s="69">
        <v>10</v>
      </c>
      <c r="Q246" s="69">
        <v>15</v>
      </c>
      <c r="R246" s="69">
        <v>1</v>
      </c>
      <c r="S246" s="69">
        <v>1</v>
      </c>
      <c r="T246" s="69">
        <v>2</v>
      </c>
      <c r="U246" s="69">
        <v>1.89</v>
      </c>
      <c r="V246" s="69">
        <v>7.11</v>
      </c>
      <c r="W246" s="69">
        <v>4.74</v>
      </c>
      <c r="X246" s="69">
        <v>0.95</v>
      </c>
      <c r="Y246" s="69">
        <v>8</v>
      </c>
      <c r="Z246" s="69">
        <v>1.63</v>
      </c>
    </row>
    <row r="247" spans="1:26" ht="17" x14ac:dyDescent="0.2">
      <c r="A247" s="13" t="s">
        <v>529</v>
      </c>
      <c r="B247" s="69">
        <v>3</v>
      </c>
      <c r="C247" s="69">
        <v>3</v>
      </c>
      <c r="D247" s="69">
        <v>0</v>
      </c>
      <c r="E247" s="69">
        <v>0</v>
      </c>
      <c r="F247" s="69">
        <v>0</v>
      </c>
      <c r="G247" s="69">
        <v>0</v>
      </c>
      <c r="H247" s="69" t="s">
        <v>42</v>
      </c>
      <c r="I247" s="69">
        <v>0</v>
      </c>
      <c r="J247" s="69">
        <v>0</v>
      </c>
      <c r="K247" s="71" t="s">
        <v>539</v>
      </c>
      <c r="L247" s="69">
        <v>17</v>
      </c>
      <c r="M247" s="69">
        <v>10</v>
      </c>
      <c r="N247" s="69">
        <v>10</v>
      </c>
      <c r="O247" s="69">
        <v>1</v>
      </c>
      <c r="P247" s="69">
        <v>11</v>
      </c>
      <c r="Q247" s="69">
        <v>6</v>
      </c>
      <c r="R247" s="69">
        <v>0</v>
      </c>
      <c r="S247" s="69">
        <v>0</v>
      </c>
      <c r="T247" s="69">
        <v>0</v>
      </c>
      <c r="U247" s="69">
        <v>4.74</v>
      </c>
      <c r="V247" s="69">
        <v>2.84</v>
      </c>
      <c r="W247" s="69">
        <v>5.21</v>
      </c>
      <c r="X247" s="69">
        <v>0.47</v>
      </c>
      <c r="Y247" s="69">
        <v>0.1</v>
      </c>
      <c r="Z247" s="69">
        <v>1.47</v>
      </c>
    </row>
    <row r="248" spans="1:26" ht="17" x14ac:dyDescent="0.2">
      <c r="A248" s="13" t="s">
        <v>699</v>
      </c>
      <c r="B248" s="69">
        <v>4</v>
      </c>
      <c r="C248" s="69">
        <v>1</v>
      </c>
      <c r="D248" s="69">
        <v>0</v>
      </c>
      <c r="E248" s="69">
        <v>1</v>
      </c>
      <c r="F248" s="69">
        <v>1</v>
      </c>
      <c r="G248" s="69">
        <v>0</v>
      </c>
      <c r="H248" s="69">
        <v>1</v>
      </c>
      <c r="I248" s="69">
        <v>0</v>
      </c>
      <c r="J248" s="69">
        <v>0</v>
      </c>
      <c r="K248" s="71" t="s">
        <v>539</v>
      </c>
      <c r="L248" s="69">
        <v>15</v>
      </c>
      <c r="M248" s="69">
        <v>9</v>
      </c>
      <c r="N248" s="69">
        <v>7</v>
      </c>
      <c r="O248" s="69">
        <v>3</v>
      </c>
      <c r="P248" s="69">
        <v>6</v>
      </c>
      <c r="Q248" s="69">
        <v>25</v>
      </c>
      <c r="R248" s="69">
        <v>0</v>
      </c>
      <c r="S248" s="69">
        <v>0</v>
      </c>
      <c r="T248" s="69">
        <v>0</v>
      </c>
      <c r="U248" s="69">
        <v>3.32</v>
      </c>
      <c r="V248" s="69">
        <v>11.84</v>
      </c>
      <c r="W248" s="69">
        <v>2.84</v>
      </c>
      <c r="X248" s="69">
        <v>1.42</v>
      </c>
      <c r="Y248" s="69">
        <v>6</v>
      </c>
      <c r="Z248" s="69">
        <v>1.1100000000000001</v>
      </c>
    </row>
    <row r="249" spans="1:26" ht="17" x14ac:dyDescent="0.2">
      <c r="A249" s="13" t="s">
        <v>531</v>
      </c>
      <c r="B249" s="69">
        <v>3</v>
      </c>
      <c r="C249" s="69">
        <v>3</v>
      </c>
      <c r="D249" s="69">
        <v>0</v>
      </c>
      <c r="E249" s="69">
        <v>0</v>
      </c>
      <c r="F249" s="69">
        <v>0</v>
      </c>
      <c r="G249" s="69">
        <v>1</v>
      </c>
      <c r="H249" s="69">
        <v>0</v>
      </c>
      <c r="I249" s="69">
        <v>0</v>
      </c>
      <c r="J249" s="69">
        <v>0</v>
      </c>
      <c r="K249" s="71">
        <v>19.333333333333332</v>
      </c>
      <c r="L249" s="69">
        <v>16</v>
      </c>
      <c r="M249" s="69">
        <v>8</v>
      </c>
      <c r="N249" s="69">
        <v>8</v>
      </c>
      <c r="O249" s="69">
        <v>3</v>
      </c>
      <c r="P249" s="69">
        <v>10</v>
      </c>
      <c r="Q249" s="69">
        <v>8</v>
      </c>
      <c r="R249" s="69">
        <v>1</v>
      </c>
      <c r="S249" s="69">
        <v>0</v>
      </c>
      <c r="T249" s="69">
        <v>0</v>
      </c>
      <c r="U249" s="69">
        <v>3.72</v>
      </c>
      <c r="V249" s="69">
        <v>3.72</v>
      </c>
      <c r="W249" s="69">
        <v>4.66</v>
      </c>
      <c r="X249" s="69">
        <v>1.4</v>
      </c>
      <c r="Y249" s="69">
        <v>2.5</v>
      </c>
      <c r="Z249" s="69">
        <v>1.34</v>
      </c>
    </row>
    <row r="250" spans="1:26" ht="17" x14ac:dyDescent="0.2">
      <c r="A250" s="13" t="s">
        <v>416</v>
      </c>
      <c r="B250" s="69">
        <v>3</v>
      </c>
      <c r="C250" s="69">
        <v>3</v>
      </c>
      <c r="D250" s="69">
        <v>1</v>
      </c>
      <c r="E250" s="69">
        <v>0</v>
      </c>
      <c r="F250" s="69">
        <v>1</v>
      </c>
      <c r="G250" s="69">
        <v>1</v>
      </c>
      <c r="H250" s="69">
        <v>0.5</v>
      </c>
      <c r="I250" s="69">
        <v>0</v>
      </c>
      <c r="J250" s="69">
        <v>1</v>
      </c>
      <c r="K250" s="71">
        <v>19.333333333333332</v>
      </c>
      <c r="L250" s="69">
        <v>19</v>
      </c>
      <c r="M250" s="69">
        <v>9</v>
      </c>
      <c r="N250" s="69">
        <v>9</v>
      </c>
      <c r="O250" s="69">
        <v>2</v>
      </c>
      <c r="P250" s="69">
        <v>6</v>
      </c>
      <c r="Q250" s="69">
        <v>7</v>
      </c>
      <c r="R250" s="69">
        <v>1</v>
      </c>
      <c r="S250" s="69">
        <v>0</v>
      </c>
      <c r="T250" s="69">
        <v>0</v>
      </c>
      <c r="U250" s="69">
        <v>4.1900000000000004</v>
      </c>
      <c r="V250" s="69">
        <v>3.26</v>
      </c>
      <c r="W250" s="69">
        <v>2.79</v>
      </c>
      <c r="X250" s="69">
        <v>0.93</v>
      </c>
      <c r="Y250" s="69">
        <v>2.4</v>
      </c>
      <c r="Z250" s="69">
        <v>1.29</v>
      </c>
    </row>
    <row r="251" spans="1:26" ht="17" x14ac:dyDescent="0.2">
      <c r="A251" s="13" t="s">
        <v>537</v>
      </c>
      <c r="B251" s="69">
        <v>3</v>
      </c>
      <c r="C251" s="69">
        <v>3</v>
      </c>
      <c r="D251" s="69">
        <v>0</v>
      </c>
      <c r="E251" s="69">
        <v>0</v>
      </c>
      <c r="F251" s="69">
        <v>2</v>
      </c>
      <c r="G251" s="69">
        <v>1</v>
      </c>
      <c r="H251" s="69">
        <v>0.66700000000000004</v>
      </c>
      <c r="I251" s="69">
        <v>0</v>
      </c>
      <c r="J251" s="69">
        <v>0</v>
      </c>
      <c r="K251" s="71">
        <v>19.333333333333332</v>
      </c>
      <c r="L251" s="69">
        <v>21</v>
      </c>
      <c r="M251" s="69">
        <v>9</v>
      </c>
      <c r="N251" s="69">
        <v>9</v>
      </c>
      <c r="O251" s="69">
        <v>3</v>
      </c>
      <c r="P251" s="69">
        <v>2</v>
      </c>
      <c r="Q251" s="69">
        <v>18</v>
      </c>
      <c r="R251" s="69">
        <v>0</v>
      </c>
      <c r="S251" s="69">
        <v>0</v>
      </c>
      <c r="T251" s="69">
        <v>0</v>
      </c>
      <c r="U251" s="69">
        <v>4.1900000000000004</v>
      </c>
      <c r="V251" s="69">
        <v>8.3800000000000008</v>
      </c>
      <c r="W251" s="69">
        <v>0.93</v>
      </c>
      <c r="X251" s="69">
        <v>1.4</v>
      </c>
      <c r="Y251" s="69">
        <v>4.5</v>
      </c>
      <c r="Z251" s="69">
        <v>1.19</v>
      </c>
    </row>
    <row r="252" spans="1:26" ht="17" x14ac:dyDescent="0.2">
      <c r="A252" s="13" t="s">
        <v>544</v>
      </c>
      <c r="B252" s="69">
        <v>3</v>
      </c>
      <c r="C252" s="69">
        <v>3</v>
      </c>
      <c r="D252" s="69">
        <v>0</v>
      </c>
      <c r="E252" s="69">
        <v>0</v>
      </c>
      <c r="F252" s="69">
        <v>1</v>
      </c>
      <c r="G252" s="69">
        <v>0</v>
      </c>
      <c r="H252" s="69">
        <v>1</v>
      </c>
      <c r="I252" s="69">
        <v>0</v>
      </c>
      <c r="J252" s="69">
        <v>0</v>
      </c>
      <c r="K252" s="71">
        <v>19.333333333333332</v>
      </c>
      <c r="L252" s="69">
        <v>26</v>
      </c>
      <c r="M252" s="69">
        <v>10</v>
      </c>
      <c r="N252" s="69">
        <v>9</v>
      </c>
      <c r="O252" s="69">
        <v>2</v>
      </c>
      <c r="P252" s="69">
        <v>6</v>
      </c>
      <c r="Q252" s="69">
        <v>15</v>
      </c>
      <c r="R252" s="69">
        <v>0</v>
      </c>
      <c r="S252" s="69">
        <v>0</v>
      </c>
      <c r="T252" s="69">
        <v>2</v>
      </c>
      <c r="U252" s="69">
        <v>4.1900000000000004</v>
      </c>
      <c r="V252" s="69">
        <v>6.98</v>
      </c>
      <c r="W252" s="69">
        <v>2.79</v>
      </c>
      <c r="X252" s="69">
        <v>0.93</v>
      </c>
      <c r="Y252" s="69">
        <v>3.2</v>
      </c>
      <c r="Z252" s="69">
        <v>1.66</v>
      </c>
    </row>
    <row r="253" spans="1:26" ht="17" x14ac:dyDescent="0.2">
      <c r="A253" s="68" t="s">
        <v>27</v>
      </c>
      <c r="B253" s="68" t="s">
        <v>28</v>
      </c>
      <c r="C253" s="68" t="s">
        <v>29</v>
      </c>
      <c r="D253" s="68" t="s">
        <v>43</v>
      </c>
      <c r="E253" s="68" t="s">
        <v>44</v>
      </c>
      <c r="F253" s="68" t="s">
        <v>45</v>
      </c>
      <c r="G253" s="68" t="s">
        <v>46</v>
      </c>
      <c r="H253" s="68" t="s">
        <v>47</v>
      </c>
      <c r="I253" s="68" t="s">
        <v>48</v>
      </c>
      <c r="J253" s="68" t="s">
        <v>49</v>
      </c>
      <c r="K253" s="75" t="s">
        <v>26</v>
      </c>
      <c r="L253" s="68" t="s">
        <v>24</v>
      </c>
      <c r="M253" s="68" t="s">
        <v>50</v>
      </c>
      <c r="N253" s="68" t="s">
        <v>51</v>
      </c>
      <c r="O253" s="68" t="s">
        <v>1</v>
      </c>
      <c r="P253" s="68" t="s">
        <v>31</v>
      </c>
      <c r="Q253" s="68" t="s">
        <v>34</v>
      </c>
      <c r="R253" s="68" t="s">
        <v>33</v>
      </c>
      <c r="S253" s="68" t="s">
        <v>52</v>
      </c>
      <c r="T253" s="68" t="s">
        <v>53</v>
      </c>
      <c r="U253" s="68" t="s">
        <v>4</v>
      </c>
      <c r="V253" s="68" t="s">
        <v>54</v>
      </c>
      <c r="W253" s="68" t="s">
        <v>55</v>
      </c>
      <c r="X253" s="68" t="s">
        <v>56</v>
      </c>
      <c r="Y253" s="68" t="s">
        <v>57</v>
      </c>
      <c r="Z253" s="68" t="s">
        <v>6</v>
      </c>
    </row>
    <row r="254" spans="1:26" ht="17" x14ac:dyDescent="0.2">
      <c r="A254" s="13" t="s">
        <v>398</v>
      </c>
      <c r="B254" s="69">
        <v>3</v>
      </c>
      <c r="C254" s="69">
        <v>3</v>
      </c>
      <c r="D254" s="69">
        <v>0</v>
      </c>
      <c r="E254" s="69">
        <v>0</v>
      </c>
      <c r="F254" s="69">
        <v>2</v>
      </c>
      <c r="G254" s="69">
        <v>1</v>
      </c>
      <c r="H254" s="69">
        <v>0.66700000000000004</v>
      </c>
      <c r="I254" s="69">
        <v>0</v>
      </c>
      <c r="J254" s="69">
        <v>0</v>
      </c>
      <c r="K254" s="71">
        <v>19.666666666666668</v>
      </c>
      <c r="L254" s="69">
        <v>20</v>
      </c>
      <c r="M254" s="69">
        <v>8</v>
      </c>
      <c r="N254" s="69">
        <v>8</v>
      </c>
      <c r="O254" s="69">
        <v>1</v>
      </c>
      <c r="P254" s="69">
        <v>4</v>
      </c>
      <c r="Q254" s="69">
        <v>12</v>
      </c>
      <c r="R254" s="69">
        <v>0</v>
      </c>
      <c r="S254" s="69">
        <v>1</v>
      </c>
      <c r="T254" s="69">
        <v>1</v>
      </c>
      <c r="U254" s="69">
        <v>3.66</v>
      </c>
      <c r="V254" s="69">
        <v>5.49</v>
      </c>
      <c r="W254" s="69">
        <v>1.83</v>
      </c>
      <c r="X254" s="69">
        <v>0.46</v>
      </c>
      <c r="Y254" s="69">
        <v>5</v>
      </c>
      <c r="Z254" s="69">
        <v>1.22</v>
      </c>
    </row>
    <row r="255" spans="1:26" ht="17" x14ac:dyDescent="0.2">
      <c r="A255" s="13" t="s">
        <v>134</v>
      </c>
      <c r="B255" s="69">
        <v>3</v>
      </c>
      <c r="C255" s="69">
        <v>3</v>
      </c>
      <c r="D255" s="69">
        <v>0</v>
      </c>
      <c r="E255" s="69">
        <v>0</v>
      </c>
      <c r="F255" s="69">
        <v>1</v>
      </c>
      <c r="G255" s="69">
        <v>1</v>
      </c>
      <c r="H255" s="69">
        <v>0.5</v>
      </c>
      <c r="I255" s="69">
        <v>0</v>
      </c>
      <c r="J255" s="69">
        <v>0</v>
      </c>
      <c r="K255" s="71">
        <v>19.666666666666668</v>
      </c>
      <c r="L255" s="69">
        <v>19</v>
      </c>
      <c r="M255" s="69">
        <v>8</v>
      </c>
      <c r="N255" s="69">
        <v>6</v>
      </c>
      <c r="O255" s="69">
        <v>3</v>
      </c>
      <c r="P255" s="69">
        <v>5</v>
      </c>
      <c r="Q255" s="69">
        <v>7</v>
      </c>
      <c r="R255" s="69">
        <v>0</v>
      </c>
      <c r="S255" s="69">
        <v>0</v>
      </c>
      <c r="T255" s="69">
        <v>1</v>
      </c>
      <c r="U255" s="69">
        <v>2.75</v>
      </c>
      <c r="V255" s="69">
        <v>3.2</v>
      </c>
      <c r="W255" s="69">
        <v>2.29</v>
      </c>
      <c r="X255" s="69">
        <v>1.37</v>
      </c>
      <c r="Y255" s="69">
        <v>5.5</v>
      </c>
      <c r="Z255" s="69">
        <v>1.22</v>
      </c>
    </row>
    <row r="256" spans="1:26" ht="17" x14ac:dyDescent="0.2">
      <c r="A256" s="13" t="s">
        <v>418</v>
      </c>
      <c r="B256" s="69">
        <v>3</v>
      </c>
      <c r="C256" s="69">
        <v>3</v>
      </c>
      <c r="D256" s="69">
        <v>0</v>
      </c>
      <c r="E256" s="69">
        <v>0</v>
      </c>
      <c r="F256" s="69">
        <v>0</v>
      </c>
      <c r="G256" s="69">
        <v>2</v>
      </c>
      <c r="H256" s="69">
        <v>0</v>
      </c>
      <c r="I256" s="69">
        <v>0</v>
      </c>
      <c r="J256" s="69">
        <v>0</v>
      </c>
      <c r="K256" s="71">
        <v>19.666666666666668</v>
      </c>
      <c r="L256" s="69">
        <v>20</v>
      </c>
      <c r="M256" s="69">
        <v>11</v>
      </c>
      <c r="N256" s="69">
        <v>9</v>
      </c>
      <c r="O256" s="69">
        <v>1</v>
      </c>
      <c r="P256" s="69">
        <v>6</v>
      </c>
      <c r="Q256" s="69">
        <v>10</v>
      </c>
      <c r="R256" s="69">
        <v>2</v>
      </c>
      <c r="S256" s="69">
        <v>0</v>
      </c>
      <c r="T256" s="69">
        <v>0</v>
      </c>
      <c r="U256" s="69">
        <v>4.12</v>
      </c>
      <c r="V256" s="69">
        <v>4.58</v>
      </c>
      <c r="W256" s="69">
        <v>2.75</v>
      </c>
      <c r="X256" s="69">
        <v>0.46</v>
      </c>
      <c r="Y256" s="69">
        <v>1.8</v>
      </c>
      <c r="Z256" s="69">
        <v>1.32</v>
      </c>
    </row>
    <row r="257" spans="1:26" ht="17" x14ac:dyDescent="0.2">
      <c r="A257" s="13" t="s">
        <v>476</v>
      </c>
      <c r="B257" s="69">
        <v>3</v>
      </c>
      <c r="C257" s="69">
        <v>3</v>
      </c>
      <c r="D257" s="69">
        <v>0</v>
      </c>
      <c r="E257" s="69">
        <v>0</v>
      </c>
      <c r="F257" s="69">
        <v>1</v>
      </c>
      <c r="G257" s="69">
        <v>2</v>
      </c>
      <c r="H257" s="69">
        <v>0.33300000000000002</v>
      </c>
      <c r="I257" s="69">
        <v>0</v>
      </c>
      <c r="J257" s="69">
        <v>0</v>
      </c>
      <c r="K257" s="71" t="s">
        <v>661</v>
      </c>
      <c r="L257" s="69">
        <v>24</v>
      </c>
      <c r="M257" s="69">
        <v>14</v>
      </c>
      <c r="N257" s="69">
        <v>13</v>
      </c>
      <c r="O257" s="69">
        <v>4</v>
      </c>
      <c r="P257" s="69">
        <v>7</v>
      </c>
      <c r="Q257" s="69">
        <v>11</v>
      </c>
      <c r="R257" s="69">
        <v>0</v>
      </c>
      <c r="S257" s="69">
        <v>0</v>
      </c>
      <c r="T257" s="69">
        <v>1</v>
      </c>
      <c r="U257" s="69">
        <v>5.85</v>
      </c>
      <c r="V257" s="69">
        <v>4.95</v>
      </c>
      <c r="W257" s="69">
        <v>3.15</v>
      </c>
      <c r="X257" s="69">
        <v>1.8</v>
      </c>
      <c r="Y257" s="69">
        <v>-0.9</v>
      </c>
      <c r="Z257" s="69">
        <v>1.55</v>
      </c>
    </row>
    <row r="258" spans="1:26" ht="17" x14ac:dyDescent="0.2">
      <c r="A258" s="13" t="s">
        <v>447</v>
      </c>
      <c r="B258" s="69">
        <v>3</v>
      </c>
      <c r="C258" s="69">
        <v>3</v>
      </c>
      <c r="D258" s="69">
        <v>0</v>
      </c>
      <c r="E258" s="69">
        <v>0</v>
      </c>
      <c r="F258" s="69">
        <v>1</v>
      </c>
      <c r="G258" s="69">
        <v>2</v>
      </c>
      <c r="H258" s="69">
        <v>0.33300000000000002</v>
      </c>
      <c r="I258" s="69">
        <v>0</v>
      </c>
      <c r="J258" s="69">
        <v>0</v>
      </c>
      <c r="K258" s="71" t="s">
        <v>661</v>
      </c>
      <c r="L258" s="69">
        <v>19</v>
      </c>
      <c r="M258" s="69">
        <v>8</v>
      </c>
      <c r="N258" s="69">
        <v>7</v>
      </c>
      <c r="O258" s="69">
        <v>2</v>
      </c>
      <c r="P258" s="69">
        <v>9</v>
      </c>
      <c r="Q258" s="69">
        <v>7</v>
      </c>
      <c r="R258" s="69">
        <v>0</v>
      </c>
      <c r="S258" s="69">
        <v>0</v>
      </c>
      <c r="T258" s="69">
        <v>1</v>
      </c>
      <c r="U258" s="69">
        <v>3.15</v>
      </c>
      <c r="V258" s="69">
        <v>3.15</v>
      </c>
      <c r="W258" s="69">
        <v>4.05</v>
      </c>
      <c r="X258" s="69">
        <v>0.9</v>
      </c>
      <c r="Y258" s="69">
        <v>4.7</v>
      </c>
      <c r="Z258" s="69">
        <v>1.4</v>
      </c>
    </row>
    <row r="259" spans="1:26" ht="17" x14ac:dyDescent="0.2">
      <c r="A259" s="13" t="s">
        <v>630</v>
      </c>
      <c r="B259" s="69">
        <v>3</v>
      </c>
      <c r="C259" s="69">
        <v>3</v>
      </c>
      <c r="D259" s="69">
        <v>1</v>
      </c>
      <c r="E259" s="69">
        <v>0</v>
      </c>
      <c r="F259" s="69">
        <v>3</v>
      </c>
      <c r="G259" s="69">
        <v>0</v>
      </c>
      <c r="H259" s="69">
        <v>1</v>
      </c>
      <c r="I259" s="69">
        <v>0</v>
      </c>
      <c r="J259" s="69">
        <v>0</v>
      </c>
      <c r="K259" s="71" t="s">
        <v>661</v>
      </c>
      <c r="L259" s="69">
        <v>18</v>
      </c>
      <c r="M259" s="69">
        <v>8</v>
      </c>
      <c r="N259" s="69">
        <v>8</v>
      </c>
      <c r="O259" s="69">
        <v>4</v>
      </c>
      <c r="P259" s="69">
        <v>9</v>
      </c>
      <c r="Q259" s="69">
        <v>9</v>
      </c>
      <c r="R259" s="69">
        <v>0</v>
      </c>
      <c r="S259" s="69">
        <v>0</v>
      </c>
      <c r="T259" s="69">
        <v>0</v>
      </c>
      <c r="U259" s="69">
        <v>3.6</v>
      </c>
      <c r="V259" s="69">
        <v>4.05</v>
      </c>
      <c r="W259" s="69">
        <v>4.05</v>
      </c>
      <c r="X259" s="69">
        <v>1.8</v>
      </c>
      <c r="Y259" s="69">
        <v>5.9</v>
      </c>
      <c r="Z259" s="69">
        <v>1.35</v>
      </c>
    </row>
    <row r="260" spans="1:26" ht="17" x14ac:dyDescent="0.2">
      <c r="A260" s="13" t="s">
        <v>535</v>
      </c>
      <c r="B260" s="69">
        <v>3</v>
      </c>
      <c r="C260" s="69">
        <v>3</v>
      </c>
      <c r="D260" s="69">
        <v>1</v>
      </c>
      <c r="E260" s="69">
        <v>0</v>
      </c>
      <c r="F260" s="69">
        <v>1</v>
      </c>
      <c r="G260" s="69">
        <v>1</v>
      </c>
      <c r="H260" s="69">
        <v>0.5</v>
      </c>
      <c r="I260" s="69">
        <v>0</v>
      </c>
      <c r="J260" s="69">
        <v>0</v>
      </c>
      <c r="K260" s="71" t="s">
        <v>661</v>
      </c>
      <c r="L260" s="69">
        <v>28</v>
      </c>
      <c r="M260" s="69">
        <v>15</v>
      </c>
      <c r="N260" s="69">
        <v>15</v>
      </c>
      <c r="O260" s="69">
        <v>5</v>
      </c>
      <c r="P260" s="69">
        <v>4</v>
      </c>
      <c r="Q260" s="69">
        <v>22</v>
      </c>
      <c r="R260" s="69">
        <v>0</v>
      </c>
      <c r="S260" s="69">
        <v>1</v>
      </c>
      <c r="T260" s="69">
        <v>0</v>
      </c>
      <c r="U260" s="69">
        <v>6.75</v>
      </c>
      <c r="V260" s="69">
        <v>9.9</v>
      </c>
      <c r="W260" s="69">
        <v>1.8</v>
      </c>
      <c r="X260" s="69">
        <v>2.25</v>
      </c>
      <c r="Y260" s="69">
        <v>-1.8</v>
      </c>
      <c r="Z260" s="69">
        <v>1.6</v>
      </c>
    </row>
    <row r="261" spans="1:26" ht="17" x14ac:dyDescent="0.2">
      <c r="A261" s="13" t="s">
        <v>698</v>
      </c>
      <c r="B261" s="69">
        <v>3</v>
      </c>
      <c r="C261" s="69">
        <v>3</v>
      </c>
      <c r="D261" s="69">
        <v>1</v>
      </c>
      <c r="E261" s="69">
        <v>0</v>
      </c>
      <c r="F261" s="69">
        <v>1</v>
      </c>
      <c r="G261" s="69">
        <v>2</v>
      </c>
      <c r="H261" s="69">
        <v>0.33300000000000002</v>
      </c>
      <c r="I261" s="69">
        <v>0</v>
      </c>
      <c r="J261" s="69">
        <v>0</v>
      </c>
      <c r="K261" s="71">
        <v>20.333333333333332</v>
      </c>
      <c r="L261" s="69">
        <v>19</v>
      </c>
      <c r="M261" s="69">
        <v>8</v>
      </c>
      <c r="N261" s="69">
        <v>8</v>
      </c>
      <c r="O261" s="69">
        <v>3</v>
      </c>
      <c r="P261" s="69">
        <v>8</v>
      </c>
      <c r="Q261" s="69">
        <v>11</v>
      </c>
      <c r="R261" s="69">
        <v>1</v>
      </c>
      <c r="S261" s="69">
        <v>1</v>
      </c>
      <c r="T261" s="69">
        <v>1</v>
      </c>
      <c r="U261" s="69">
        <v>3.54</v>
      </c>
      <c r="V261" s="69">
        <v>4.87</v>
      </c>
      <c r="W261" s="69">
        <v>3.54</v>
      </c>
      <c r="X261" s="69">
        <v>1.33</v>
      </c>
      <c r="Y261" s="69">
        <v>4.3</v>
      </c>
      <c r="Z261" s="69">
        <v>1.33</v>
      </c>
    </row>
    <row r="262" spans="1:26" ht="17" x14ac:dyDescent="0.2">
      <c r="A262" s="13" t="s">
        <v>606</v>
      </c>
      <c r="B262" s="69">
        <v>3</v>
      </c>
      <c r="C262" s="69">
        <v>2</v>
      </c>
      <c r="D262" s="69">
        <v>0</v>
      </c>
      <c r="E262" s="69">
        <v>1</v>
      </c>
      <c r="F262" s="69">
        <v>1</v>
      </c>
      <c r="G262" s="69">
        <v>0</v>
      </c>
      <c r="H262" s="69">
        <v>1</v>
      </c>
      <c r="I262" s="69">
        <v>0</v>
      </c>
      <c r="J262" s="69">
        <v>0</v>
      </c>
      <c r="K262" s="71">
        <v>20.333333333333332</v>
      </c>
      <c r="L262" s="69">
        <v>13</v>
      </c>
      <c r="M262" s="69">
        <v>8</v>
      </c>
      <c r="N262" s="69">
        <v>7</v>
      </c>
      <c r="O262" s="69">
        <v>3</v>
      </c>
      <c r="P262" s="69">
        <v>1</v>
      </c>
      <c r="Q262" s="69">
        <v>8</v>
      </c>
      <c r="R262" s="69">
        <v>0</v>
      </c>
      <c r="S262" s="69">
        <v>0</v>
      </c>
      <c r="T262" s="69">
        <v>0</v>
      </c>
      <c r="U262" s="69">
        <v>3.1</v>
      </c>
      <c r="V262" s="69">
        <v>3.54</v>
      </c>
      <c r="W262" s="69">
        <v>0.44</v>
      </c>
      <c r="X262" s="69">
        <v>1.33</v>
      </c>
      <c r="Y262" s="69">
        <v>5</v>
      </c>
      <c r="Z262" s="69">
        <v>0.69</v>
      </c>
    </row>
    <row r="263" spans="1:26" ht="17" x14ac:dyDescent="0.2">
      <c r="A263" s="13" t="s">
        <v>522</v>
      </c>
      <c r="B263" s="69">
        <v>3</v>
      </c>
      <c r="C263" s="69">
        <v>3</v>
      </c>
      <c r="D263" s="69">
        <v>0</v>
      </c>
      <c r="E263" s="69">
        <v>0</v>
      </c>
      <c r="F263" s="69">
        <v>1</v>
      </c>
      <c r="G263" s="69">
        <v>0</v>
      </c>
      <c r="H263" s="69">
        <v>1</v>
      </c>
      <c r="I263" s="69">
        <v>0</v>
      </c>
      <c r="J263" s="69">
        <v>0</v>
      </c>
      <c r="K263" s="71">
        <v>20.333333333333332</v>
      </c>
      <c r="L263" s="69">
        <v>16</v>
      </c>
      <c r="M263" s="69">
        <v>8</v>
      </c>
      <c r="N263" s="69">
        <v>5</v>
      </c>
      <c r="O263" s="69">
        <v>2</v>
      </c>
      <c r="P263" s="69">
        <v>4</v>
      </c>
      <c r="Q263" s="69">
        <v>7</v>
      </c>
      <c r="R263" s="69">
        <v>1</v>
      </c>
      <c r="S263" s="69">
        <v>0</v>
      </c>
      <c r="T263" s="69">
        <v>0</v>
      </c>
      <c r="U263" s="69">
        <v>2.21</v>
      </c>
      <c r="V263" s="69">
        <v>3.1</v>
      </c>
      <c r="W263" s="69">
        <v>1.77</v>
      </c>
      <c r="X263" s="69">
        <v>0.89</v>
      </c>
      <c r="Y263" s="69">
        <v>6.9</v>
      </c>
      <c r="Z263" s="69">
        <v>0.98</v>
      </c>
    </row>
    <row r="264" spans="1:26" ht="17" x14ac:dyDescent="0.2">
      <c r="A264" s="13" t="s">
        <v>551</v>
      </c>
      <c r="B264" s="69">
        <v>3</v>
      </c>
      <c r="C264" s="69">
        <v>3</v>
      </c>
      <c r="D264" s="69">
        <v>1</v>
      </c>
      <c r="E264" s="69">
        <v>0</v>
      </c>
      <c r="F264" s="69">
        <v>2</v>
      </c>
      <c r="G264" s="69">
        <v>1</v>
      </c>
      <c r="H264" s="69">
        <v>0.66700000000000004</v>
      </c>
      <c r="I264" s="69">
        <v>0</v>
      </c>
      <c r="J264" s="69">
        <v>0</v>
      </c>
      <c r="K264" s="71">
        <v>20.666666666666668</v>
      </c>
      <c r="L264" s="69">
        <v>17</v>
      </c>
      <c r="M264" s="69">
        <v>10</v>
      </c>
      <c r="N264" s="69">
        <v>8</v>
      </c>
      <c r="O264" s="69">
        <v>2</v>
      </c>
      <c r="P264" s="69">
        <v>10</v>
      </c>
      <c r="Q264" s="69">
        <v>22</v>
      </c>
      <c r="R264" s="69">
        <v>1</v>
      </c>
      <c r="S264" s="69">
        <v>1</v>
      </c>
      <c r="T264" s="69">
        <v>1</v>
      </c>
      <c r="U264" s="69">
        <v>3.48</v>
      </c>
      <c r="V264" s="69">
        <v>9.58</v>
      </c>
      <c r="W264" s="69">
        <v>4.3499999999999996</v>
      </c>
      <c r="X264" s="69">
        <v>0.87</v>
      </c>
      <c r="Y264" s="69">
        <v>6.5</v>
      </c>
      <c r="Z264" s="69">
        <v>1.31</v>
      </c>
    </row>
    <row r="265" spans="1:26" ht="17" x14ac:dyDescent="0.2">
      <c r="A265" s="13" t="s">
        <v>591</v>
      </c>
      <c r="B265" s="69">
        <v>3</v>
      </c>
      <c r="C265" s="69">
        <v>2</v>
      </c>
      <c r="D265" s="69">
        <v>0</v>
      </c>
      <c r="E265" s="69">
        <v>1</v>
      </c>
      <c r="F265" s="69">
        <v>1</v>
      </c>
      <c r="G265" s="69">
        <v>0</v>
      </c>
      <c r="H265" s="69">
        <v>1</v>
      </c>
      <c r="I265" s="69">
        <v>0</v>
      </c>
      <c r="J265" s="69">
        <v>0</v>
      </c>
      <c r="K265" s="71">
        <v>20.666666666666668</v>
      </c>
      <c r="L265" s="69">
        <v>15</v>
      </c>
      <c r="M265" s="69">
        <v>6</v>
      </c>
      <c r="N265" s="69">
        <v>5</v>
      </c>
      <c r="O265" s="69">
        <v>1</v>
      </c>
      <c r="P265" s="69">
        <v>4</v>
      </c>
      <c r="Q265" s="69">
        <v>4</v>
      </c>
      <c r="R265" s="69">
        <v>2</v>
      </c>
      <c r="S265" s="69">
        <v>0</v>
      </c>
      <c r="T265" s="69">
        <v>0</v>
      </c>
      <c r="U265" s="69">
        <v>2.1800000000000002</v>
      </c>
      <c r="V265" s="69">
        <v>1.74</v>
      </c>
      <c r="W265" s="69">
        <v>1.74</v>
      </c>
      <c r="X265" s="69">
        <v>0.44</v>
      </c>
      <c r="Y265" s="69">
        <v>6.7</v>
      </c>
      <c r="Z265" s="69">
        <v>0.92</v>
      </c>
    </row>
    <row r="266" spans="1:26" ht="17" x14ac:dyDescent="0.2">
      <c r="A266" s="13" t="s">
        <v>644</v>
      </c>
      <c r="B266" s="69">
        <v>3</v>
      </c>
      <c r="C266" s="69">
        <v>3</v>
      </c>
      <c r="D266" s="69">
        <v>1</v>
      </c>
      <c r="E266" s="69">
        <v>0</v>
      </c>
      <c r="F266" s="69">
        <v>2</v>
      </c>
      <c r="G266" s="69">
        <v>1</v>
      </c>
      <c r="H266" s="69">
        <v>0.66700000000000004</v>
      </c>
      <c r="I266" s="69">
        <v>0</v>
      </c>
      <c r="J266" s="69">
        <v>0</v>
      </c>
      <c r="K266" s="71">
        <v>20.666666666666668</v>
      </c>
      <c r="L266" s="69">
        <v>23</v>
      </c>
      <c r="M266" s="69">
        <v>11</v>
      </c>
      <c r="N266" s="69">
        <v>9</v>
      </c>
      <c r="O266" s="69">
        <v>1</v>
      </c>
      <c r="P266" s="69">
        <v>6</v>
      </c>
      <c r="Q266" s="69">
        <v>17</v>
      </c>
      <c r="R266" s="69">
        <v>0</v>
      </c>
      <c r="S266" s="69">
        <v>0</v>
      </c>
      <c r="T266" s="69">
        <v>1</v>
      </c>
      <c r="U266" s="69">
        <v>3.92</v>
      </c>
      <c r="V266" s="69">
        <v>7.4</v>
      </c>
      <c r="W266" s="69">
        <v>2.61</v>
      </c>
      <c r="X266" s="69">
        <v>0.44</v>
      </c>
      <c r="Y266" s="69">
        <v>5</v>
      </c>
      <c r="Z266" s="69">
        <v>1.4</v>
      </c>
    </row>
    <row r="267" spans="1:26" ht="17" x14ac:dyDescent="0.2">
      <c r="A267" s="13" t="s">
        <v>421</v>
      </c>
      <c r="B267" s="69">
        <v>3</v>
      </c>
      <c r="C267" s="69">
        <v>3</v>
      </c>
      <c r="D267" s="69">
        <v>1</v>
      </c>
      <c r="E267" s="69">
        <v>0</v>
      </c>
      <c r="F267" s="69">
        <v>1</v>
      </c>
      <c r="G267" s="69">
        <v>0</v>
      </c>
      <c r="H267" s="69">
        <v>1</v>
      </c>
      <c r="I267" s="69">
        <v>0</v>
      </c>
      <c r="J267" s="69">
        <v>1</v>
      </c>
      <c r="K267" s="71">
        <v>20.666666666666668</v>
      </c>
      <c r="L267" s="69">
        <v>17</v>
      </c>
      <c r="M267" s="69">
        <v>6</v>
      </c>
      <c r="N267" s="69">
        <v>5</v>
      </c>
      <c r="O267" s="69">
        <v>1</v>
      </c>
      <c r="P267" s="69">
        <v>3</v>
      </c>
      <c r="Q267" s="69">
        <v>10</v>
      </c>
      <c r="R267" s="69">
        <v>1</v>
      </c>
      <c r="S267" s="69">
        <v>1</v>
      </c>
      <c r="T267" s="69">
        <v>0</v>
      </c>
      <c r="U267" s="69">
        <v>2.1800000000000002</v>
      </c>
      <c r="V267" s="69">
        <v>4.3499999999999996</v>
      </c>
      <c r="W267" s="69">
        <v>1.31</v>
      </c>
      <c r="X267" s="69">
        <v>0.44</v>
      </c>
      <c r="Y267" s="69">
        <v>7.3</v>
      </c>
      <c r="Z267" s="69">
        <v>0.97</v>
      </c>
    </row>
    <row r="268" spans="1:26" ht="17" x14ac:dyDescent="0.2">
      <c r="A268" s="13" t="s">
        <v>379</v>
      </c>
      <c r="B268" s="69">
        <v>3</v>
      </c>
      <c r="C268" s="69">
        <v>3</v>
      </c>
      <c r="D268" s="69">
        <v>1</v>
      </c>
      <c r="E268" s="69">
        <v>0</v>
      </c>
      <c r="F268" s="69">
        <v>2</v>
      </c>
      <c r="G268" s="69">
        <v>1</v>
      </c>
      <c r="H268" s="69">
        <v>0.66700000000000004</v>
      </c>
      <c r="I268" s="69">
        <v>0</v>
      </c>
      <c r="J268" s="69">
        <v>0</v>
      </c>
      <c r="K268" s="71" t="s">
        <v>541</v>
      </c>
      <c r="L268" s="69">
        <v>26</v>
      </c>
      <c r="M268" s="69">
        <v>9</v>
      </c>
      <c r="N268" s="69">
        <v>9</v>
      </c>
      <c r="O268" s="69">
        <v>3</v>
      </c>
      <c r="P268" s="69">
        <v>5</v>
      </c>
      <c r="Q268" s="69">
        <v>14</v>
      </c>
      <c r="R268" s="69">
        <v>0</v>
      </c>
      <c r="S268" s="69">
        <v>0</v>
      </c>
      <c r="T268" s="69">
        <v>0</v>
      </c>
      <c r="U268" s="69">
        <v>3.86</v>
      </c>
      <c r="V268" s="69">
        <v>6</v>
      </c>
      <c r="W268" s="69">
        <v>2.14</v>
      </c>
      <c r="X268" s="69">
        <v>1.29</v>
      </c>
      <c r="Y268" s="69">
        <v>4.9000000000000004</v>
      </c>
      <c r="Z268" s="69">
        <v>1.48</v>
      </c>
    </row>
    <row r="269" spans="1:26" ht="17" x14ac:dyDescent="0.2">
      <c r="A269" s="13" t="s">
        <v>674</v>
      </c>
      <c r="B269" s="69">
        <v>3</v>
      </c>
      <c r="C269" s="69">
        <v>3</v>
      </c>
      <c r="D269" s="69">
        <v>2</v>
      </c>
      <c r="E269" s="69">
        <v>0</v>
      </c>
      <c r="F269" s="69">
        <v>2</v>
      </c>
      <c r="G269" s="69">
        <v>1</v>
      </c>
      <c r="H269" s="69">
        <v>0.66700000000000004</v>
      </c>
      <c r="I269" s="69">
        <v>0</v>
      </c>
      <c r="J269" s="69">
        <v>2</v>
      </c>
      <c r="K269" s="71" t="s">
        <v>541</v>
      </c>
      <c r="L269" s="69">
        <v>15</v>
      </c>
      <c r="M269" s="69">
        <v>5</v>
      </c>
      <c r="N269" s="69">
        <v>5</v>
      </c>
      <c r="O269" s="69">
        <v>0</v>
      </c>
      <c r="P269" s="69">
        <v>6</v>
      </c>
      <c r="Q269" s="69">
        <v>8</v>
      </c>
      <c r="R269" s="69">
        <v>0</v>
      </c>
      <c r="S269" s="69">
        <v>0</v>
      </c>
      <c r="T269" s="69">
        <v>0</v>
      </c>
      <c r="U269" s="69">
        <v>2.14</v>
      </c>
      <c r="V269" s="69">
        <v>3.43</v>
      </c>
      <c r="W269" s="69">
        <v>2.57</v>
      </c>
      <c r="X269" s="69">
        <v>0</v>
      </c>
      <c r="Y269" s="69">
        <v>8.3000000000000007</v>
      </c>
      <c r="Z269" s="69">
        <v>1</v>
      </c>
    </row>
    <row r="270" spans="1:26" ht="17" x14ac:dyDescent="0.2">
      <c r="A270" s="13" t="s">
        <v>616</v>
      </c>
      <c r="B270" s="69">
        <v>3</v>
      </c>
      <c r="C270" s="69">
        <v>3</v>
      </c>
      <c r="D270" s="69">
        <v>0</v>
      </c>
      <c r="E270" s="69">
        <v>0</v>
      </c>
      <c r="F270" s="69">
        <v>0</v>
      </c>
      <c r="G270" s="69">
        <v>3</v>
      </c>
      <c r="H270" s="69">
        <v>0</v>
      </c>
      <c r="I270" s="69">
        <v>0</v>
      </c>
      <c r="J270" s="69">
        <v>0</v>
      </c>
      <c r="K270" s="71" t="s">
        <v>541</v>
      </c>
      <c r="L270" s="69">
        <v>27</v>
      </c>
      <c r="M270" s="69">
        <v>11</v>
      </c>
      <c r="N270" s="69">
        <v>11</v>
      </c>
      <c r="O270" s="69">
        <v>2</v>
      </c>
      <c r="P270" s="69">
        <v>9</v>
      </c>
      <c r="Q270" s="69">
        <v>11</v>
      </c>
      <c r="R270" s="69">
        <v>0</v>
      </c>
      <c r="S270" s="69">
        <v>0</v>
      </c>
      <c r="T270" s="69">
        <v>0</v>
      </c>
      <c r="U270" s="69">
        <v>4.71</v>
      </c>
      <c r="V270" s="69">
        <v>4.71</v>
      </c>
      <c r="W270" s="69">
        <v>3.86</v>
      </c>
      <c r="X270" s="69">
        <v>0.86</v>
      </c>
      <c r="Y270" s="69">
        <v>0.6</v>
      </c>
      <c r="Z270" s="69">
        <v>1.71</v>
      </c>
    </row>
    <row r="271" spans="1:26" ht="17" x14ac:dyDescent="0.2">
      <c r="A271" s="13" t="s">
        <v>164</v>
      </c>
      <c r="B271" s="69">
        <v>3</v>
      </c>
      <c r="C271" s="69">
        <v>3</v>
      </c>
      <c r="D271" s="69">
        <v>1</v>
      </c>
      <c r="E271" s="69">
        <v>0</v>
      </c>
      <c r="F271" s="69">
        <v>2</v>
      </c>
      <c r="G271" s="69">
        <v>0</v>
      </c>
      <c r="H271" s="69">
        <v>1</v>
      </c>
      <c r="I271" s="69">
        <v>0</v>
      </c>
      <c r="J271" s="69">
        <v>0</v>
      </c>
      <c r="K271" s="71">
        <v>21.333333333333332</v>
      </c>
      <c r="L271" s="69">
        <v>20</v>
      </c>
      <c r="M271" s="69">
        <v>9</v>
      </c>
      <c r="N271" s="69">
        <v>8</v>
      </c>
      <c r="O271" s="69">
        <v>4</v>
      </c>
      <c r="P271" s="69">
        <v>5</v>
      </c>
      <c r="Q271" s="69">
        <v>9</v>
      </c>
      <c r="R271" s="69">
        <v>0</v>
      </c>
      <c r="S271" s="69">
        <v>0</v>
      </c>
      <c r="T271" s="69">
        <v>0</v>
      </c>
      <c r="U271" s="69">
        <v>3.38</v>
      </c>
      <c r="V271" s="69">
        <v>3.8</v>
      </c>
      <c r="W271" s="69">
        <v>2.11</v>
      </c>
      <c r="X271" s="69">
        <v>1.69</v>
      </c>
      <c r="Y271" s="69">
        <v>5.6</v>
      </c>
      <c r="Z271" s="69">
        <v>1.17</v>
      </c>
    </row>
    <row r="272" spans="1:26" ht="17" x14ac:dyDescent="0.2">
      <c r="A272" s="13" t="s">
        <v>104</v>
      </c>
      <c r="B272" s="69">
        <v>3</v>
      </c>
      <c r="C272" s="69">
        <v>3</v>
      </c>
      <c r="D272" s="69">
        <v>0</v>
      </c>
      <c r="E272" s="69">
        <v>0</v>
      </c>
      <c r="F272" s="69">
        <v>2</v>
      </c>
      <c r="G272" s="69">
        <v>0</v>
      </c>
      <c r="H272" s="69">
        <v>1</v>
      </c>
      <c r="I272" s="69">
        <v>0</v>
      </c>
      <c r="J272" s="69">
        <v>0</v>
      </c>
      <c r="K272" s="71">
        <v>21.666666666666668</v>
      </c>
      <c r="L272" s="69">
        <v>24</v>
      </c>
      <c r="M272" s="69">
        <v>6</v>
      </c>
      <c r="N272" s="69">
        <v>6</v>
      </c>
      <c r="O272" s="69">
        <v>2</v>
      </c>
      <c r="P272" s="69">
        <v>7</v>
      </c>
      <c r="Q272" s="69">
        <v>17</v>
      </c>
      <c r="R272" s="69">
        <v>1</v>
      </c>
      <c r="S272" s="69">
        <v>2</v>
      </c>
      <c r="T272" s="69">
        <v>4</v>
      </c>
      <c r="U272" s="69">
        <v>2.4900000000000002</v>
      </c>
      <c r="V272" s="69">
        <v>7.06</v>
      </c>
      <c r="W272" s="69">
        <v>2.91</v>
      </c>
      <c r="X272" s="69">
        <v>0.83</v>
      </c>
      <c r="Y272" s="69">
        <v>8.5</v>
      </c>
      <c r="Z272" s="69">
        <v>1.43</v>
      </c>
    </row>
    <row r="273" spans="1:26" ht="17" x14ac:dyDescent="0.2">
      <c r="A273" s="13" t="s">
        <v>94</v>
      </c>
      <c r="B273" s="69">
        <v>4</v>
      </c>
      <c r="C273" s="69">
        <v>3</v>
      </c>
      <c r="D273" s="69">
        <v>1</v>
      </c>
      <c r="E273" s="69">
        <v>1</v>
      </c>
      <c r="F273" s="69">
        <v>2</v>
      </c>
      <c r="G273" s="69">
        <v>1</v>
      </c>
      <c r="H273" s="69">
        <v>0.66700000000000004</v>
      </c>
      <c r="I273" s="69">
        <v>0</v>
      </c>
      <c r="J273" s="69">
        <v>1</v>
      </c>
      <c r="K273" s="71" t="s">
        <v>184</v>
      </c>
      <c r="L273" s="69">
        <v>21</v>
      </c>
      <c r="M273" s="69">
        <v>4</v>
      </c>
      <c r="N273" s="69">
        <v>4</v>
      </c>
      <c r="O273" s="69">
        <v>1</v>
      </c>
      <c r="P273" s="69">
        <v>4</v>
      </c>
      <c r="Q273" s="69">
        <v>14</v>
      </c>
      <c r="R273" s="69">
        <v>0</v>
      </c>
      <c r="S273" s="69">
        <v>0</v>
      </c>
      <c r="T273" s="69">
        <v>1</v>
      </c>
      <c r="U273" s="69">
        <v>1.64</v>
      </c>
      <c r="V273" s="69">
        <v>5.73</v>
      </c>
      <c r="W273" s="69">
        <v>1.64</v>
      </c>
      <c r="X273" s="69">
        <v>0.41</v>
      </c>
      <c r="Y273" s="69">
        <v>10.4</v>
      </c>
      <c r="Z273" s="69">
        <v>1.1399999999999999</v>
      </c>
    </row>
    <row r="274" spans="1:26" ht="17" x14ac:dyDescent="0.2">
      <c r="A274" s="68" t="s">
        <v>27</v>
      </c>
      <c r="B274" s="68" t="s">
        <v>28</v>
      </c>
      <c r="C274" s="68" t="s">
        <v>29</v>
      </c>
      <c r="D274" s="68" t="s">
        <v>43</v>
      </c>
      <c r="E274" s="68" t="s">
        <v>44</v>
      </c>
      <c r="F274" s="68" t="s">
        <v>45</v>
      </c>
      <c r="G274" s="68" t="s">
        <v>46</v>
      </c>
      <c r="H274" s="68" t="s">
        <v>47</v>
      </c>
      <c r="I274" s="68" t="s">
        <v>48</v>
      </c>
      <c r="J274" s="68" t="s">
        <v>49</v>
      </c>
      <c r="K274" s="75" t="s">
        <v>26</v>
      </c>
      <c r="L274" s="68" t="s">
        <v>24</v>
      </c>
      <c r="M274" s="68" t="s">
        <v>50</v>
      </c>
      <c r="N274" s="68" t="s">
        <v>51</v>
      </c>
      <c r="O274" s="68" t="s">
        <v>1</v>
      </c>
      <c r="P274" s="68" t="s">
        <v>31</v>
      </c>
      <c r="Q274" s="68" t="s">
        <v>34</v>
      </c>
      <c r="R274" s="68" t="s">
        <v>33</v>
      </c>
      <c r="S274" s="68" t="s">
        <v>52</v>
      </c>
      <c r="T274" s="68" t="s">
        <v>53</v>
      </c>
      <c r="U274" s="68" t="s">
        <v>4</v>
      </c>
      <c r="V274" s="68" t="s">
        <v>54</v>
      </c>
      <c r="W274" s="68" t="s">
        <v>55</v>
      </c>
      <c r="X274" s="68" t="s">
        <v>56</v>
      </c>
      <c r="Y274" s="68" t="s">
        <v>57</v>
      </c>
      <c r="Z274" s="68" t="s">
        <v>6</v>
      </c>
    </row>
    <row r="275" spans="1:26" ht="17" x14ac:dyDescent="0.2">
      <c r="A275" s="13" t="s">
        <v>548</v>
      </c>
      <c r="B275" s="69">
        <v>3</v>
      </c>
      <c r="C275" s="69">
        <v>3</v>
      </c>
      <c r="D275" s="69">
        <v>1</v>
      </c>
      <c r="E275" s="69">
        <v>0</v>
      </c>
      <c r="F275" s="69">
        <v>2</v>
      </c>
      <c r="G275" s="69">
        <v>0</v>
      </c>
      <c r="H275" s="69">
        <v>1</v>
      </c>
      <c r="I275" s="69">
        <v>0</v>
      </c>
      <c r="J275" s="69">
        <v>0</v>
      </c>
      <c r="K275" s="71">
        <v>22.666666666666668</v>
      </c>
      <c r="L275" s="69">
        <v>20</v>
      </c>
      <c r="M275" s="69">
        <v>12</v>
      </c>
      <c r="N275" s="69">
        <v>11</v>
      </c>
      <c r="O275" s="69">
        <v>4</v>
      </c>
      <c r="P275" s="69">
        <v>9</v>
      </c>
      <c r="Q275" s="69">
        <v>11</v>
      </c>
      <c r="R275" s="69">
        <v>1</v>
      </c>
      <c r="S275" s="69">
        <v>0</v>
      </c>
      <c r="T275" s="69">
        <v>3</v>
      </c>
      <c r="U275" s="69">
        <v>4.37</v>
      </c>
      <c r="V275" s="69">
        <v>4.37</v>
      </c>
      <c r="W275" s="69">
        <v>3.57</v>
      </c>
      <c r="X275" s="69">
        <v>1.59</v>
      </c>
      <c r="Y275" s="69">
        <v>3.4</v>
      </c>
      <c r="Z275" s="69">
        <v>1.28</v>
      </c>
    </row>
    <row r="276" spans="1:26" ht="17" x14ac:dyDescent="0.2">
      <c r="A276" s="13" t="s">
        <v>629</v>
      </c>
      <c r="B276" s="69">
        <v>3</v>
      </c>
      <c r="C276" s="69">
        <v>3</v>
      </c>
      <c r="D276" s="69">
        <v>1</v>
      </c>
      <c r="E276" s="69">
        <v>0</v>
      </c>
      <c r="F276" s="69">
        <v>1</v>
      </c>
      <c r="G276" s="69">
        <v>1</v>
      </c>
      <c r="H276" s="69">
        <v>0.5</v>
      </c>
      <c r="I276" s="69">
        <v>0</v>
      </c>
      <c r="J276" s="69">
        <v>0</v>
      </c>
      <c r="K276" s="71">
        <v>22.666666666666668</v>
      </c>
      <c r="L276" s="69">
        <v>21</v>
      </c>
      <c r="M276" s="69">
        <v>13</v>
      </c>
      <c r="N276" s="69">
        <v>13</v>
      </c>
      <c r="O276" s="69">
        <v>6</v>
      </c>
      <c r="P276" s="69">
        <v>7</v>
      </c>
      <c r="Q276" s="69">
        <v>16</v>
      </c>
      <c r="R276" s="69">
        <v>0</v>
      </c>
      <c r="S276" s="69">
        <v>0</v>
      </c>
      <c r="T276" s="69">
        <v>0</v>
      </c>
      <c r="U276" s="69">
        <v>5.16</v>
      </c>
      <c r="V276" s="69">
        <v>6.35</v>
      </c>
      <c r="W276" s="69">
        <v>2.78</v>
      </c>
      <c r="X276" s="69">
        <v>2.38</v>
      </c>
      <c r="Y276" s="69">
        <v>0.9</v>
      </c>
      <c r="Z276" s="69">
        <v>1.24</v>
      </c>
    </row>
    <row r="277" spans="1:26" ht="17" x14ac:dyDescent="0.2">
      <c r="A277" s="13" t="s">
        <v>74</v>
      </c>
      <c r="B277" s="69">
        <v>3</v>
      </c>
      <c r="C277" s="69">
        <v>3</v>
      </c>
      <c r="D277" s="69">
        <v>1</v>
      </c>
      <c r="E277" s="69">
        <v>0</v>
      </c>
      <c r="F277" s="69">
        <v>1</v>
      </c>
      <c r="G277" s="69">
        <v>2</v>
      </c>
      <c r="H277" s="69">
        <v>0.33300000000000002</v>
      </c>
      <c r="I277" s="69">
        <v>0</v>
      </c>
      <c r="J277" s="69">
        <v>0</v>
      </c>
      <c r="K277" s="71" t="s">
        <v>546</v>
      </c>
      <c r="L277" s="69">
        <v>26</v>
      </c>
      <c r="M277" s="69">
        <v>16</v>
      </c>
      <c r="N277" s="69">
        <v>16</v>
      </c>
      <c r="O277" s="69">
        <v>3</v>
      </c>
      <c r="P277" s="69">
        <v>7</v>
      </c>
      <c r="Q277" s="69">
        <v>22</v>
      </c>
      <c r="R277" s="69">
        <v>1</v>
      </c>
      <c r="S277" s="69">
        <v>0</v>
      </c>
      <c r="T277" s="69">
        <v>0</v>
      </c>
      <c r="U277" s="69">
        <v>6.26</v>
      </c>
      <c r="V277" s="69">
        <v>8.61</v>
      </c>
      <c r="W277" s="69">
        <v>2.74</v>
      </c>
      <c r="X277" s="69">
        <v>1.17</v>
      </c>
      <c r="Y277" s="69">
        <v>-1.3</v>
      </c>
      <c r="Z277" s="69">
        <v>1.43</v>
      </c>
    </row>
    <row r="278" spans="1:26" ht="17" x14ac:dyDescent="0.2">
      <c r="A278" s="13" t="s">
        <v>550</v>
      </c>
      <c r="B278" s="69">
        <v>3</v>
      </c>
      <c r="C278" s="69">
        <v>3</v>
      </c>
      <c r="D278" s="69">
        <v>1</v>
      </c>
      <c r="E278" s="69">
        <v>0</v>
      </c>
      <c r="F278" s="69">
        <v>2</v>
      </c>
      <c r="G278" s="69">
        <v>1</v>
      </c>
      <c r="H278" s="69">
        <v>0.66700000000000004</v>
      </c>
      <c r="I278" s="69">
        <v>0</v>
      </c>
      <c r="J278" s="69">
        <v>0</v>
      </c>
      <c r="K278" s="71" t="s">
        <v>546</v>
      </c>
      <c r="L278" s="69">
        <v>21</v>
      </c>
      <c r="M278" s="69">
        <v>8</v>
      </c>
      <c r="N278" s="69">
        <v>8</v>
      </c>
      <c r="O278" s="69">
        <v>2</v>
      </c>
      <c r="P278" s="69">
        <v>12</v>
      </c>
      <c r="Q278" s="69">
        <v>16</v>
      </c>
      <c r="R278" s="69">
        <v>0</v>
      </c>
      <c r="S278" s="69">
        <v>0</v>
      </c>
      <c r="T278" s="69">
        <v>3</v>
      </c>
      <c r="U278" s="69">
        <v>3.13</v>
      </c>
      <c r="V278" s="69">
        <v>6.26</v>
      </c>
      <c r="W278" s="69">
        <v>4.7</v>
      </c>
      <c r="X278" s="69">
        <v>0.78</v>
      </c>
      <c r="Y278" s="69">
        <v>7.1</v>
      </c>
      <c r="Z278" s="69">
        <v>1.43</v>
      </c>
    </row>
    <row r="279" spans="1:26" ht="17" x14ac:dyDescent="0.2">
      <c r="A279" s="13" t="s">
        <v>542</v>
      </c>
      <c r="B279" s="69">
        <v>3</v>
      </c>
      <c r="C279" s="69">
        <v>3</v>
      </c>
      <c r="D279" s="69">
        <v>0</v>
      </c>
      <c r="E279" s="69">
        <v>0</v>
      </c>
      <c r="F279" s="69">
        <v>2</v>
      </c>
      <c r="G279" s="69">
        <v>0</v>
      </c>
      <c r="H279" s="69">
        <v>1</v>
      </c>
      <c r="I279" s="69">
        <v>0</v>
      </c>
      <c r="J279" s="69">
        <v>0</v>
      </c>
      <c r="K279" s="71" t="s">
        <v>546</v>
      </c>
      <c r="L279" s="69">
        <v>19</v>
      </c>
      <c r="M279" s="69">
        <v>7</v>
      </c>
      <c r="N279" s="69">
        <v>7</v>
      </c>
      <c r="O279" s="69">
        <v>1</v>
      </c>
      <c r="P279" s="69">
        <v>9</v>
      </c>
      <c r="Q279" s="69">
        <v>18</v>
      </c>
      <c r="R279" s="69">
        <v>0</v>
      </c>
      <c r="S279" s="69">
        <v>0</v>
      </c>
      <c r="T279" s="69">
        <v>0</v>
      </c>
      <c r="U279" s="69">
        <v>2.74</v>
      </c>
      <c r="V279" s="69">
        <v>7.04</v>
      </c>
      <c r="W279" s="69">
        <v>3.52</v>
      </c>
      <c r="X279" s="69">
        <v>0.39</v>
      </c>
      <c r="Y279" s="69">
        <v>8.3000000000000007</v>
      </c>
      <c r="Z279" s="69">
        <v>1.22</v>
      </c>
    </row>
    <row r="280" spans="1:26" ht="17" x14ac:dyDescent="0.2">
      <c r="A280" s="13" t="s">
        <v>124</v>
      </c>
      <c r="B280" s="69">
        <v>3</v>
      </c>
      <c r="C280" s="69">
        <v>3</v>
      </c>
      <c r="D280" s="69">
        <v>0</v>
      </c>
      <c r="E280" s="69">
        <v>0</v>
      </c>
      <c r="F280" s="69">
        <v>1</v>
      </c>
      <c r="G280" s="69">
        <v>1</v>
      </c>
      <c r="H280" s="69">
        <v>0.5</v>
      </c>
      <c r="I280" s="69">
        <v>0</v>
      </c>
      <c r="J280" s="69">
        <v>0</v>
      </c>
      <c r="K280" s="71" t="s">
        <v>546</v>
      </c>
      <c r="L280" s="69">
        <v>17</v>
      </c>
      <c r="M280" s="69">
        <v>8</v>
      </c>
      <c r="N280" s="69">
        <v>8</v>
      </c>
      <c r="O280" s="69">
        <v>2</v>
      </c>
      <c r="P280" s="69">
        <v>6</v>
      </c>
      <c r="Q280" s="69">
        <v>12</v>
      </c>
      <c r="R280" s="69">
        <v>0</v>
      </c>
      <c r="S280" s="69">
        <v>0</v>
      </c>
      <c r="T280" s="69">
        <v>1</v>
      </c>
      <c r="U280" s="69">
        <v>3.13</v>
      </c>
      <c r="V280" s="69">
        <v>4.7</v>
      </c>
      <c r="W280" s="69">
        <v>2.35</v>
      </c>
      <c r="X280" s="69">
        <v>0.78</v>
      </c>
      <c r="Y280" s="69">
        <v>5.7</v>
      </c>
      <c r="Z280" s="69">
        <v>1</v>
      </c>
    </row>
    <row r="281" spans="1:26" ht="17" x14ac:dyDescent="0.2">
      <c r="A281" s="13" t="s">
        <v>628</v>
      </c>
      <c r="B281" s="69">
        <v>3</v>
      </c>
      <c r="C281" s="69">
        <v>3</v>
      </c>
      <c r="D281" s="69">
        <v>1</v>
      </c>
      <c r="E281" s="69">
        <v>0</v>
      </c>
      <c r="F281" s="69">
        <v>1</v>
      </c>
      <c r="G281" s="69">
        <v>1</v>
      </c>
      <c r="H281" s="69">
        <v>0.5</v>
      </c>
      <c r="I281" s="69">
        <v>0</v>
      </c>
      <c r="J281" s="69">
        <v>0</v>
      </c>
      <c r="K281" s="71">
        <v>23.333333333333332</v>
      </c>
      <c r="L281" s="69">
        <v>16</v>
      </c>
      <c r="M281" s="69">
        <v>4</v>
      </c>
      <c r="N281" s="69">
        <v>4</v>
      </c>
      <c r="O281" s="69">
        <v>4</v>
      </c>
      <c r="P281" s="69">
        <v>7</v>
      </c>
      <c r="Q281" s="69">
        <v>28</v>
      </c>
      <c r="R281" s="69">
        <v>0</v>
      </c>
      <c r="S281" s="69">
        <v>0</v>
      </c>
      <c r="T281" s="69">
        <v>0</v>
      </c>
      <c r="U281" s="69">
        <v>1.54</v>
      </c>
      <c r="V281" s="69">
        <v>10.8</v>
      </c>
      <c r="W281" s="69">
        <v>2.7</v>
      </c>
      <c r="X281" s="69">
        <v>1.54</v>
      </c>
      <c r="Y281" s="69">
        <v>11.5</v>
      </c>
      <c r="Z281" s="69">
        <v>0.99</v>
      </c>
    </row>
    <row r="282" spans="1:26" ht="17" x14ac:dyDescent="0.2">
      <c r="A282" s="13" t="s">
        <v>163</v>
      </c>
      <c r="B282" s="69">
        <v>3</v>
      </c>
      <c r="C282" s="69">
        <v>3</v>
      </c>
      <c r="D282" s="69">
        <v>1</v>
      </c>
      <c r="E282" s="69">
        <v>0</v>
      </c>
      <c r="F282" s="69">
        <v>1</v>
      </c>
      <c r="G282" s="69">
        <v>1</v>
      </c>
      <c r="H282" s="69">
        <v>0.5</v>
      </c>
      <c r="I282" s="69">
        <v>0</v>
      </c>
      <c r="J282" s="69">
        <v>0</v>
      </c>
      <c r="K282" s="71">
        <v>23.333333333333332</v>
      </c>
      <c r="L282" s="69">
        <v>17</v>
      </c>
      <c r="M282" s="69">
        <v>7</v>
      </c>
      <c r="N282" s="69">
        <v>7</v>
      </c>
      <c r="O282" s="69">
        <v>2</v>
      </c>
      <c r="P282" s="69">
        <v>6</v>
      </c>
      <c r="Q282" s="69">
        <v>22</v>
      </c>
      <c r="R282" s="69">
        <v>0</v>
      </c>
      <c r="S282" s="69">
        <v>1</v>
      </c>
      <c r="T282" s="69">
        <v>0</v>
      </c>
      <c r="U282" s="69">
        <v>2.7</v>
      </c>
      <c r="V282" s="69">
        <v>8.49</v>
      </c>
      <c r="W282" s="69">
        <v>2.31</v>
      </c>
      <c r="X282" s="69">
        <v>0.77</v>
      </c>
      <c r="Y282" s="69">
        <v>7.9</v>
      </c>
      <c r="Z282" s="69">
        <v>0.99</v>
      </c>
    </row>
    <row r="283" spans="1:26" ht="17" x14ac:dyDescent="0.2">
      <c r="A283" s="13" t="s">
        <v>540</v>
      </c>
      <c r="B283" s="69">
        <v>3</v>
      </c>
      <c r="C283" s="69">
        <v>3</v>
      </c>
      <c r="D283" s="69">
        <v>2</v>
      </c>
      <c r="E283" s="69">
        <v>0</v>
      </c>
      <c r="F283" s="69">
        <v>1</v>
      </c>
      <c r="G283" s="69">
        <v>1</v>
      </c>
      <c r="H283" s="69">
        <v>0.5</v>
      </c>
      <c r="I283" s="69">
        <v>0</v>
      </c>
      <c r="J283" s="69">
        <v>0</v>
      </c>
      <c r="K283" s="71">
        <v>23.666666666666668</v>
      </c>
      <c r="L283" s="69">
        <v>25</v>
      </c>
      <c r="M283" s="69">
        <v>8</v>
      </c>
      <c r="N283" s="69">
        <v>8</v>
      </c>
      <c r="O283" s="69">
        <v>4</v>
      </c>
      <c r="P283" s="69">
        <v>1</v>
      </c>
      <c r="Q283" s="69">
        <v>14</v>
      </c>
      <c r="R283" s="69">
        <v>1</v>
      </c>
      <c r="S283" s="69">
        <v>0</v>
      </c>
      <c r="T283" s="69">
        <v>0</v>
      </c>
      <c r="U283" s="69">
        <v>3.04</v>
      </c>
      <c r="V283" s="69">
        <v>5.32</v>
      </c>
      <c r="W283" s="69">
        <v>0.38</v>
      </c>
      <c r="X283" s="69">
        <v>1.52</v>
      </c>
      <c r="Y283" s="69">
        <v>6.2</v>
      </c>
      <c r="Z283" s="69">
        <v>1.1000000000000001</v>
      </c>
    </row>
    <row r="284" spans="1:26" ht="17" x14ac:dyDescent="0.2">
      <c r="A284" s="13" t="s">
        <v>423</v>
      </c>
      <c r="B284" s="69">
        <v>3</v>
      </c>
      <c r="C284" s="69">
        <v>3</v>
      </c>
      <c r="D284" s="69">
        <v>2</v>
      </c>
      <c r="E284" s="69">
        <v>0</v>
      </c>
      <c r="F284" s="69">
        <v>2</v>
      </c>
      <c r="G284" s="69">
        <v>1</v>
      </c>
      <c r="H284" s="69">
        <v>0.66700000000000004</v>
      </c>
      <c r="I284" s="69">
        <v>0</v>
      </c>
      <c r="J284" s="69">
        <v>1</v>
      </c>
      <c r="K284" s="71" t="s">
        <v>707</v>
      </c>
      <c r="L284" s="69">
        <v>11</v>
      </c>
      <c r="M284" s="69">
        <v>3</v>
      </c>
      <c r="N284" s="69">
        <v>3</v>
      </c>
      <c r="O284" s="69">
        <v>2</v>
      </c>
      <c r="P284" s="69">
        <v>4</v>
      </c>
      <c r="Q284" s="69">
        <v>21</v>
      </c>
      <c r="R284" s="69">
        <v>0</v>
      </c>
      <c r="S284" s="69">
        <v>0</v>
      </c>
      <c r="T284" s="69">
        <v>0</v>
      </c>
      <c r="U284" s="69">
        <v>1.1200000000000001</v>
      </c>
      <c r="V284" s="69">
        <v>7.88</v>
      </c>
      <c r="W284" s="69">
        <v>1.5</v>
      </c>
      <c r="X284" s="69">
        <v>0.75</v>
      </c>
      <c r="Y284" s="69">
        <v>13.1</v>
      </c>
      <c r="Z284" s="69">
        <v>0.62</v>
      </c>
    </row>
    <row r="285" spans="1:26" ht="17" x14ac:dyDescent="0.2">
      <c r="A285" s="13" t="s">
        <v>155</v>
      </c>
      <c r="B285" s="69">
        <v>3</v>
      </c>
      <c r="C285" s="69">
        <v>3</v>
      </c>
      <c r="D285" s="69">
        <v>2</v>
      </c>
      <c r="E285" s="69">
        <v>0</v>
      </c>
      <c r="F285" s="69">
        <v>2</v>
      </c>
      <c r="G285" s="69">
        <v>0</v>
      </c>
      <c r="H285" s="69">
        <v>1</v>
      </c>
      <c r="I285" s="69">
        <v>0</v>
      </c>
      <c r="J285" s="69">
        <v>0</v>
      </c>
      <c r="K285" s="71">
        <v>24.666666666666668</v>
      </c>
      <c r="L285" s="69">
        <v>20</v>
      </c>
      <c r="M285" s="69">
        <v>10</v>
      </c>
      <c r="N285" s="69">
        <v>10</v>
      </c>
      <c r="O285" s="69">
        <v>2</v>
      </c>
      <c r="P285" s="69">
        <v>8</v>
      </c>
      <c r="Q285" s="69">
        <v>14</v>
      </c>
      <c r="R285" s="69">
        <v>2</v>
      </c>
      <c r="S285" s="69">
        <v>0</v>
      </c>
      <c r="T285" s="69">
        <v>1</v>
      </c>
      <c r="U285" s="69">
        <v>3.65</v>
      </c>
      <c r="V285" s="69">
        <v>5.1100000000000003</v>
      </c>
      <c r="W285" s="69">
        <v>2.92</v>
      </c>
      <c r="X285" s="69">
        <v>0.73</v>
      </c>
      <c r="Y285" s="69">
        <v>5.7</v>
      </c>
      <c r="Z285" s="69">
        <v>1.1399999999999999</v>
      </c>
    </row>
    <row r="286" spans="1:26" ht="17" x14ac:dyDescent="0.2">
      <c r="A286" s="13" t="s">
        <v>21</v>
      </c>
      <c r="B286" s="69">
        <v>3</v>
      </c>
      <c r="C286" s="69">
        <v>3</v>
      </c>
      <c r="D286" s="69">
        <v>2</v>
      </c>
      <c r="E286" s="69">
        <v>0</v>
      </c>
      <c r="F286" s="69">
        <v>2</v>
      </c>
      <c r="G286" s="69">
        <v>1</v>
      </c>
      <c r="H286" s="69">
        <v>0.66700000000000004</v>
      </c>
      <c r="I286" s="69">
        <v>0</v>
      </c>
      <c r="J286" s="69">
        <v>0</v>
      </c>
      <c r="K286" s="71" t="s">
        <v>708</v>
      </c>
      <c r="L286" s="69">
        <v>22</v>
      </c>
      <c r="M286" s="69">
        <v>11</v>
      </c>
      <c r="N286" s="69">
        <v>11</v>
      </c>
      <c r="O286" s="69">
        <v>3</v>
      </c>
      <c r="P286" s="69">
        <v>2</v>
      </c>
      <c r="Q286" s="69">
        <v>16</v>
      </c>
      <c r="R286" s="69">
        <v>0</v>
      </c>
      <c r="S286" s="69">
        <v>0</v>
      </c>
      <c r="T286" s="69">
        <v>0</v>
      </c>
      <c r="U286" s="69">
        <v>3.96</v>
      </c>
      <c r="V286" s="69">
        <v>5.76</v>
      </c>
      <c r="W286" s="69">
        <v>0.72</v>
      </c>
      <c r="X286" s="69">
        <v>1.08</v>
      </c>
      <c r="Y286" s="69">
        <v>5.0999999999999996</v>
      </c>
      <c r="Z286" s="69">
        <v>0.96</v>
      </c>
    </row>
    <row r="287" spans="1:26" ht="17" x14ac:dyDescent="0.2">
      <c r="A287" s="13" t="s">
        <v>65</v>
      </c>
      <c r="B287" s="69">
        <v>3</v>
      </c>
      <c r="C287" s="69">
        <v>3</v>
      </c>
      <c r="D287" s="69">
        <v>2</v>
      </c>
      <c r="E287" s="69">
        <v>0</v>
      </c>
      <c r="F287" s="69">
        <v>2</v>
      </c>
      <c r="G287" s="69">
        <v>0</v>
      </c>
      <c r="H287" s="69">
        <v>1</v>
      </c>
      <c r="I287" s="69">
        <v>0</v>
      </c>
      <c r="J287" s="69">
        <v>1</v>
      </c>
      <c r="K287" s="71" t="s">
        <v>708</v>
      </c>
      <c r="L287" s="69">
        <v>18</v>
      </c>
      <c r="M287" s="69">
        <v>4</v>
      </c>
      <c r="N287" s="69">
        <v>4</v>
      </c>
      <c r="O287" s="69">
        <v>1</v>
      </c>
      <c r="P287" s="69">
        <v>8</v>
      </c>
      <c r="Q287" s="69">
        <v>22</v>
      </c>
      <c r="R287" s="69">
        <v>0</v>
      </c>
      <c r="S287" s="69">
        <v>0</v>
      </c>
      <c r="T287" s="69">
        <v>0</v>
      </c>
      <c r="U287" s="69">
        <v>1.44</v>
      </c>
      <c r="V287" s="69">
        <v>7.92</v>
      </c>
      <c r="W287" s="69">
        <v>2.88</v>
      </c>
      <c r="X287" s="69">
        <v>0.36</v>
      </c>
      <c r="Y287" s="69">
        <v>12.7</v>
      </c>
      <c r="Z287" s="69">
        <v>1.04</v>
      </c>
    </row>
    <row r="288" spans="1:26" ht="17" x14ac:dyDescent="0.2">
      <c r="A288" s="13" t="s">
        <v>390</v>
      </c>
      <c r="B288" s="69">
        <v>4</v>
      </c>
      <c r="C288" s="69">
        <v>4</v>
      </c>
      <c r="D288" s="69">
        <v>1</v>
      </c>
      <c r="E288" s="69">
        <v>0</v>
      </c>
      <c r="F288" s="69">
        <v>1</v>
      </c>
      <c r="G288" s="69">
        <v>2</v>
      </c>
      <c r="H288" s="69">
        <v>0.33300000000000002</v>
      </c>
      <c r="I288" s="69">
        <v>0</v>
      </c>
      <c r="J288" s="69">
        <v>1</v>
      </c>
      <c r="K288" s="71" t="s">
        <v>709</v>
      </c>
      <c r="L288" s="69">
        <v>24</v>
      </c>
      <c r="M288" s="69">
        <v>13</v>
      </c>
      <c r="N288" s="69">
        <v>12</v>
      </c>
      <c r="O288" s="69">
        <v>0</v>
      </c>
      <c r="P288" s="69">
        <v>10</v>
      </c>
      <c r="Q288" s="69">
        <v>25</v>
      </c>
      <c r="R288" s="69">
        <v>1</v>
      </c>
      <c r="S288" s="69">
        <v>0</v>
      </c>
      <c r="T288" s="69">
        <v>2</v>
      </c>
      <c r="U288" s="69">
        <v>4.1500000000000004</v>
      </c>
      <c r="V288" s="69">
        <v>8.65</v>
      </c>
      <c r="W288" s="69">
        <v>3.46</v>
      </c>
      <c r="X288" s="69">
        <v>0</v>
      </c>
      <c r="Y288" s="69">
        <v>4.5</v>
      </c>
      <c r="Z288" s="69">
        <v>1.31</v>
      </c>
    </row>
    <row r="289" spans="1:26" ht="17" x14ac:dyDescent="0.2">
      <c r="A289" s="13" t="s">
        <v>465</v>
      </c>
      <c r="B289" s="69">
        <v>3</v>
      </c>
      <c r="C289" s="69">
        <v>3</v>
      </c>
      <c r="D289" s="69">
        <v>1</v>
      </c>
      <c r="E289" s="69">
        <v>0</v>
      </c>
      <c r="F289" s="69">
        <v>3</v>
      </c>
      <c r="G289" s="69">
        <v>0</v>
      </c>
      <c r="H289" s="69">
        <v>1</v>
      </c>
      <c r="I289" s="69">
        <v>0</v>
      </c>
      <c r="J289" s="69">
        <v>0</v>
      </c>
      <c r="K289" s="71">
        <v>26.333333333333332</v>
      </c>
      <c r="L289" s="69">
        <v>18</v>
      </c>
      <c r="M289" s="69">
        <v>7</v>
      </c>
      <c r="N289" s="69">
        <v>7</v>
      </c>
      <c r="O289" s="69">
        <v>1</v>
      </c>
      <c r="P289" s="69">
        <v>14</v>
      </c>
      <c r="Q289" s="69">
        <v>14</v>
      </c>
      <c r="R289" s="69">
        <v>0</v>
      </c>
      <c r="S289" s="69">
        <v>0</v>
      </c>
      <c r="T289" s="69">
        <v>1</v>
      </c>
      <c r="U289" s="69">
        <v>2.39</v>
      </c>
      <c r="V289" s="69">
        <v>4.78</v>
      </c>
      <c r="W289" s="69">
        <v>4.78</v>
      </c>
      <c r="X289" s="69">
        <v>0.34</v>
      </c>
      <c r="Y289" s="69">
        <v>10.6</v>
      </c>
      <c r="Z289" s="69">
        <v>1.22</v>
      </c>
    </row>
    <row r="290" spans="1:26" ht="17" x14ac:dyDescent="0.2">
      <c r="A290" s="13" t="s">
        <v>386</v>
      </c>
      <c r="B290" s="69">
        <v>4</v>
      </c>
      <c r="C290" s="69">
        <v>4</v>
      </c>
      <c r="D290" s="69">
        <v>1</v>
      </c>
      <c r="E290" s="69">
        <v>0</v>
      </c>
      <c r="F290" s="69">
        <v>2</v>
      </c>
      <c r="G290" s="69">
        <v>1</v>
      </c>
      <c r="H290" s="69">
        <v>0.66700000000000004</v>
      </c>
      <c r="I290" s="69">
        <v>0</v>
      </c>
      <c r="J290" s="69">
        <v>0</v>
      </c>
      <c r="K290" s="71">
        <v>26.333333333333332</v>
      </c>
      <c r="L290" s="69">
        <v>25</v>
      </c>
      <c r="M290" s="69">
        <v>12</v>
      </c>
      <c r="N290" s="69">
        <v>6</v>
      </c>
      <c r="O290" s="69">
        <v>2</v>
      </c>
      <c r="P290" s="69">
        <v>9</v>
      </c>
      <c r="Q290" s="69">
        <v>9</v>
      </c>
      <c r="R290" s="69">
        <v>0</v>
      </c>
      <c r="S290" s="69">
        <v>0</v>
      </c>
      <c r="T290" s="69">
        <v>1</v>
      </c>
      <c r="U290" s="69">
        <v>2.0499999999999998</v>
      </c>
      <c r="V290" s="69">
        <v>3.08</v>
      </c>
      <c r="W290" s="69">
        <v>3.08</v>
      </c>
      <c r="X290" s="69">
        <v>0.68</v>
      </c>
      <c r="Y290" s="69">
        <v>10.1</v>
      </c>
      <c r="Z290" s="69">
        <v>1.29</v>
      </c>
    </row>
    <row r="291" spans="1:26" ht="17" x14ac:dyDescent="0.2">
      <c r="A291" s="13"/>
      <c r="B291" s="69"/>
      <c r="C291" s="69"/>
      <c r="D291" s="69"/>
      <c r="E291" s="69"/>
      <c r="F291" s="69"/>
      <c r="G291" s="69"/>
      <c r="H291" s="69"/>
      <c r="I291" s="69"/>
      <c r="J291" s="69"/>
      <c r="K291" s="71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spans="1:26" ht="17" x14ac:dyDescent="0.2">
      <c r="A292" s="13"/>
      <c r="B292" s="69"/>
      <c r="C292" s="69"/>
      <c r="D292" s="69"/>
      <c r="E292" s="69"/>
      <c r="F292" s="69"/>
      <c r="G292" s="69"/>
      <c r="H292" s="69"/>
      <c r="I292" s="69"/>
      <c r="J292" s="69"/>
      <c r="K292" s="71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spans="1:26" ht="17" x14ac:dyDescent="0.2">
      <c r="A293" s="13"/>
      <c r="B293" s="69"/>
      <c r="C293" s="69"/>
      <c r="D293" s="69"/>
      <c r="E293" s="69"/>
      <c r="F293" s="69"/>
      <c r="G293" s="69"/>
      <c r="H293" s="69"/>
      <c r="I293" s="69"/>
      <c r="J293" s="69"/>
      <c r="K293" s="71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spans="1:26" ht="17" x14ac:dyDescent="0.2">
      <c r="A294" s="13"/>
      <c r="B294" s="69"/>
      <c r="C294" s="69"/>
      <c r="D294" s="69"/>
      <c r="E294" s="69"/>
      <c r="F294" s="69"/>
      <c r="G294" s="69"/>
      <c r="H294" s="69"/>
      <c r="I294" s="69"/>
      <c r="J294" s="69"/>
      <c r="K294" s="71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spans="1:26" ht="17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75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1:26" ht="17" x14ac:dyDescent="0.2">
      <c r="A296" s="13"/>
      <c r="B296" s="69"/>
      <c r="C296" s="69"/>
      <c r="D296" s="69"/>
      <c r="E296" s="69"/>
      <c r="F296" s="69"/>
      <c r="G296" s="69"/>
      <c r="H296" s="69"/>
      <c r="I296" s="69"/>
      <c r="J296" s="69"/>
      <c r="K296" s="71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spans="1:26" ht="17" x14ac:dyDescent="0.2">
      <c r="A297" s="13"/>
      <c r="B297" s="69"/>
      <c r="C297" s="69"/>
      <c r="D297" s="69"/>
      <c r="E297" s="69"/>
      <c r="F297" s="69"/>
      <c r="G297" s="69"/>
      <c r="H297" s="69"/>
      <c r="I297" s="69"/>
      <c r="J297" s="69"/>
      <c r="K297" s="71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spans="1:26" ht="17" x14ac:dyDescent="0.2">
      <c r="A298" s="13"/>
      <c r="B298" s="69"/>
      <c r="C298" s="69"/>
      <c r="D298" s="69"/>
      <c r="E298" s="69"/>
      <c r="F298" s="69"/>
      <c r="G298" s="69"/>
      <c r="H298" s="69"/>
      <c r="I298" s="69"/>
      <c r="J298" s="69"/>
      <c r="K298" s="71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spans="1:26" ht="17" x14ac:dyDescent="0.2">
      <c r="A299" s="13"/>
      <c r="B299" s="69"/>
      <c r="C299" s="69"/>
      <c r="D299" s="69"/>
      <c r="E299" s="69"/>
      <c r="F299" s="69"/>
      <c r="G299" s="69"/>
      <c r="H299" s="69"/>
      <c r="I299" s="69"/>
      <c r="J299" s="69"/>
      <c r="K299" s="71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spans="1:26" ht="17" x14ac:dyDescent="0.2">
      <c r="A300" s="13"/>
      <c r="B300" s="69"/>
      <c r="C300" s="69"/>
      <c r="D300" s="69"/>
      <c r="E300" s="69"/>
      <c r="F300" s="69"/>
      <c r="G300" s="69"/>
      <c r="H300" s="69"/>
      <c r="I300" s="69"/>
      <c r="J300" s="69"/>
      <c r="K300" s="71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spans="1:26" ht="17" x14ac:dyDescent="0.2">
      <c r="A301" s="13"/>
      <c r="B301" s="69"/>
      <c r="C301" s="69"/>
      <c r="D301" s="69"/>
      <c r="E301" s="69"/>
      <c r="F301" s="69"/>
      <c r="G301" s="69"/>
      <c r="H301" s="69"/>
      <c r="I301" s="69"/>
      <c r="J301" s="69"/>
      <c r="K301" s="71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spans="1:26" ht="17" x14ac:dyDescent="0.2">
      <c r="A302" s="13"/>
      <c r="B302" s="69"/>
      <c r="C302" s="69"/>
      <c r="D302" s="69"/>
      <c r="E302" s="69"/>
      <c r="F302" s="69"/>
      <c r="G302" s="69"/>
      <c r="H302" s="69"/>
      <c r="I302" s="69"/>
      <c r="J302" s="69"/>
      <c r="K302" s="71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spans="1:26" ht="17" x14ac:dyDescent="0.2">
      <c r="A303" s="13"/>
      <c r="B303" s="69"/>
      <c r="C303" s="69"/>
      <c r="D303" s="69"/>
      <c r="E303" s="69"/>
      <c r="F303" s="69"/>
      <c r="G303" s="69"/>
      <c r="H303" s="69"/>
      <c r="I303" s="69"/>
      <c r="J303" s="69"/>
      <c r="K303" s="71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spans="1:26" ht="17" x14ac:dyDescent="0.2">
      <c r="A304" s="13"/>
      <c r="B304" s="69"/>
      <c r="C304" s="69"/>
      <c r="D304" s="69"/>
      <c r="E304" s="69"/>
      <c r="F304" s="69"/>
      <c r="G304" s="69"/>
      <c r="H304" s="69"/>
      <c r="I304" s="69"/>
      <c r="J304" s="69"/>
      <c r="K304" s="71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spans="1:26" ht="17" x14ac:dyDescent="0.2">
      <c r="A305" s="13"/>
      <c r="B305" s="69"/>
      <c r="C305" s="69"/>
      <c r="D305" s="69"/>
      <c r="E305" s="69"/>
      <c r="F305" s="69"/>
      <c r="G305" s="69"/>
      <c r="H305" s="69"/>
      <c r="I305" s="69"/>
      <c r="J305" s="69"/>
      <c r="K305" s="71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spans="1:26" ht="17" x14ac:dyDescent="0.2">
      <c r="A306" s="13"/>
      <c r="B306" s="69"/>
      <c r="C306" s="69"/>
      <c r="D306" s="69"/>
      <c r="E306" s="69"/>
      <c r="F306" s="69"/>
      <c r="G306" s="69"/>
      <c r="H306" s="69"/>
      <c r="I306" s="69"/>
      <c r="J306" s="69"/>
      <c r="K306" s="71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spans="1:26" ht="17" x14ac:dyDescent="0.2">
      <c r="A307" s="13"/>
      <c r="B307" s="69"/>
      <c r="C307" s="69"/>
      <c r="D307" s="69"/>
      <c r="E307" s="69"/>
      <c r="F307" s="69"/>
      <c r="G307" s="69"/>
      <c r="H307" s="69"/>
      <c r="I307" s="69"/>
      <c r="J307" s="69"/>
      <c r="K307" s="71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spans="1:26" ht="17" x14ac:dyDescent="0.2">
      <c r="A308" s="13"/>
      <c r="B308" s="69"/>
      <c r="C308" s="69"/>
      <c r="D308" s="69"/>
      <c r="E308" s="69"/>
      <c r="F308" s="69"/>
      <c r="G308" s="69"/>
      <c r="H308" s="69"/>
      <c r="I308" s="69"/>
      <c r="J308" s="69"/>
      <c r="K308" s="71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spans="1:26" ht="17" x14ac:dyDescent="0.2">
      <c r="A309" s="13"/>
      <c r="B309" s="69"/>
      <c r="C309" s="69"/>
      <c r="D309" s="69"/>
      <c r="E309" s="69"/>
      <c r="F309" s="69"/>
      <c r="G309" s="69"/>
      <c r="H309" s="69"/>
      <c r="I309" s="69"/>
      <c r="J309" s="69"/>
      <c r="K309" s="71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spans="1:26" ht="17" x14ac:dyDescent="0.2">
      <c r="A310" s="13"/>
      <c r="B310" s="69"/>
      <c r="C310" s="69"/>
      <c r="D310" s="69"/>
      <c r="E310" s="69"/>
      <c r="F310" s="69"/>
      <c r="G310" s="69"/>
      <c r="H310" s="69"/>
      <c r="I310" s="69"/>
      <c r="J310" s="69"/>
      <c r="K310" s="71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spans="1:26" ht="17" x14ac:dyDescent="0.2">
      <c r="A311" s="13"/>
      <c r="B311" s="69"/>
      <c r="C311" s="69"/>
      <c r="D311" s="69"/>
      <c r="E311" s="69"/>
      <c r="F311" s="69"/>
      <c r="G311" s="69"/>
      <c r="H311" s="69"/>
      <c r="I311" s="69"/>
      <c r="J311" s="69"/>
      <c r="K311" s="71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spans="1:26" ht="17" x14ac:dyDescent="0.2">
      <c r="A312" s="13"/>
      <c r="B312" s="69"/>
      <c r="C312" s="69"/>
      <c r="D312" s="69"/>
      <c r="E312" s="69"/>
      <c r="F312" s="69"/>
      <c r="G312" s="69"/>
      <c r="H312" s="69"/>
      <c r="I312" s="69"/>
      <c r="J312" s="69"/>
      <c r="K312" s="71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spans="1:26" ht="17" x14ac:dyDescent="0.2">
      <c r="A313" s="13"/>
      <c r="B313" s="69"/>
      <c r="C313" s="69"/>
      <c r="D313" s="69"/>
      <c r="E313" s="69"/>
      <c r="F313" s="69"/>
      <c r="G313" s="69"/>
      <c r="H313" s="69"/>
      <c r="I313" s="69"/>
      <c r="J313" s="69"/>
      <c r="K313" s="71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spans="1:26" ht="17" x14ac:dyDescent="0.2">
      <c r="A314" s="13"/>
      <c r="B314" s="69"/>
      <c r="C314" s="69"/>
      <c r="D314" s="69"/>
      <c r="E314" s="69"/>
      <c r="F314" s="69"/>
      <c r="G314" s="69"/>
      <c r="H314" s="69"/>
      <c r="I314" s="69"/>
      <c r="J314" s="69"/>
      <c r="K314" s="71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spans="1:26" ht="17" x14ac:dyDescent="0.2">
      <c r="A315" s="13"/>
      <c r="B315" s="69"/>
      <c r="C315" s="69"/>
      <c r="D315" s="69"/>
      <c r="E315" s="69"/>
      <c r="F315" s="69"/>
      <c r="G315" s="69"/>
      <c r="H315" s="69"/>
      <c r="I315" s="69"/>
      <c r="J315" s="69"/>
      <c r="K315" s="71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spans="1:26" ht="17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75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spans="1:26" ht="17" x14ac:dyDescent="0.2">
      <c r="A317" s="13"/>
      <c r="B317" s="69"/>
      <c r="C317" s="69"/>
      <c r="D317" s="69"/>
      <c r="E317" s="69"/>
      <c r="F317" s="69"/>
      <c r="G317" s="69"/>
      <c r="H317" s="69"/>
      <c r="I317" s="69"/>
      <c r="J317" s="69"/>
      <c r="K317" s="71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spans="1:26" ht="17" x14ac:dyDescent="0.2">
      <c r="A318" s="13"/>
      <c r="B318" s="69"/>
      <c r="C318" s="69"/>
      <c r="D318" s="69"/>
      <c r="E318" s="69"/>
      <c r="F318" s="69"/>
      <c r="G318" s="69"/>
      <c r="H318" s="69"/>
      <c r="I318" s="69"/>
      <c r="J318" s="69"/>
      <c r="K318" s="71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spans="1:26" ht="17" x14ac:dyDescent="0.2">
      <c r="A319" s="13"/>
      <c r="B319" s="69"/>
      <c r="C319" s="69"/>
      <c r="D319" s="69"/>
      <c r="E319" s="69"/>
      <c r="F319" s="69"/>
      <c r="G319" s="69"/>
      <c r="H319" s="69"/>
      <c r="I319" s="69"/>
      <c r="J319" s="69"/>
      <c r="K319" s="71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spans="1:26" ht="17" x14ac:dyDescent="0.2">
      <c r="A320" s="13"/>
      <c r="B320" s="69"/>
      <c r="C320" s="69"/>
      <c r="D320" s="69"/>
      <c r="E320" s="69"/>
      <c r="F320" s="69"/>
      <c r="G320" s="69"/>
      <c r="H320" s="69"/>
      <c r="I320" s="69"/>
      <c r="J320" s="69"/>
      <c r="K320" s="71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spans="1:26" ht="17" x14ac:dyDescent="0.2">
      <c r="A321" s="13"/>
      <c r="B321" s="69"/>
      <c r="C321" s="69"/>
      <c r="D321" s="69"/>
      <c r="E321" s="69"/>
      <c r="F321" s="69"/>
      <c r="G321" s="69"/>
      <c r="H321" s="69"/>
      <c r="I321" s="69"/>
      <c r="J321" s="69"/>
      <c r="K321" s="71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spans="1:26" ht="17" x14ac:dyDescent="0.2">
      <c r="A322" s="13"/>
      <c r="B322" s="69"/>
      <c r="C322" s="69"/>
      <c r="D322" s="69"/>
      <c r="E322" s="69"/>
      <c r="F322" s="69"/>
      <c r="G322" s="69"/>
      <c r="H322" s="69"/>
      <c r="I322" s="69"/>
      <c r="J322" s="69"/>
      <c r="K322" s="71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spans="1:26" ht="17" x14ac:dyDescent="0.2">
      <c r="A323" s="13"/>
      <c r="B323" s="69"/>
      <c r="C323" s="69"/>
      <c r="D323" s="69"/>
      <c r="E323" s="69"/>
      <c r="F323" s="69"/>
      <c r="G323" s="69"/>
      <c r="H323" s="69"/>
      <c r="I323" s="69"/>
      <c r="J323" s="69"/>
      <c r="K323" s="71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spans="1:26" ht="17" x14ac:dyDescent="0.2">
      <c r="A324" s="13"/>
      <c r="B324" s="69"/>
      <c r="C324" s="69"/>
      <c r="D324" s="69"/>
      <c r="E324" s="69"/>
      <c r="F324" s="69"/>
      <c r="G324" s="69"/>
      <c r="H324" s="69"/>
      <c r="I324" s="69"/>
      <c r="J324" s="69"/>
      <c r="K324" s="71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spans="1:26" ht="17" x14ac:dyDescent="0.2">
      <c r="A325" s="13"/>
      <c r="B325" s="69"/>
      <c r="C325" s="69"/>
      <c r="D325" s="69"/>
      <c r="E325" s="69"/>
      <c r="F325" s="69"/>
      <c r="G325" s="69"/>
      <c r="H325" s="69"/>
      <c r="I325" s="69"/>
      <c r="J325" s="69"/>
      <c r="K325" s="71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spans="1:26" ht="17" x14ac:dyDescent="0.2">
      <c r="A326" s="13"/>
      <c r="B326" s="69"/>
      <c r="C326" s="69"/>
      <c r="D326" s="69"/>
      <c r="E326" s="69"/>
      <c r="F326" s="69"/>
      <c r="G326" s="69"/>
      <c r="H326" s="69"/>
      <c r="I326" s="69"/>
      <c r="J326" s="69"/>
      <c r="K326" s="71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spans="1:26" ht="17" x14ac:dyDescent="0.2">
      <c r="A327" s="13"/>
      <c r="B327" s="69"/>
      <c r="C327" s="69"/>
      <c r="D327" s="69"/>
      <c r="E327" s="69"/>
      <c r="F327" s="69"/>
      <c r="G327" s="69"/>
      <c r="H327" s="69"/>
      <c r="I327" s="69"/>
      <c r="J327" s="69"/>
      <c r="K327" s="71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spans="1:26" ht="17" x14ac:dyDescent="0.2">
      <c r="A328" s="13"/>
      <c r="B328" s="69"/>
      <c r="C328" s="69"/>
      <c r="D328" s="69"/>
      <c r="E328" s="69"/>
      <c r="F328" s="69"/>
      <c r="G328" s="69"/>
      <c r="H328" s="69"/>
      <c r="I328" s="69"/>
      <c r="J328" s="69"/>
      <c r="K328" s="71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spans="1:26" ht="17" x14ac:dyDescent="0.2">
      <c r="A329" s="13"/>
      <c r="B329" s="69"/>
      <c r="C329" s="69"/>
      <c r="D329" s="69"/>
      <c r="E329" s="69"/>
      <c r="F329" s="69"/>
      <c r="G329" s="69"/>
      <c r="H329" s="69"/>
      <c r="I329" s="69"/>
      <c r="J329" s="69"/>
      <c r="K329" s="71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spans="1:26" ht="17" x14ac:dyDescent="0.2">
      <c r="A330" s="13"/>
      <c r="B330" s="69"/>
      <c r="C330" s="69"/>
      <c r="D330" s="69"/>
      <c r="E330" s="69"/>
      <c r="F330" s="69"/>
      <c r="G330" s="69"/>
      <c r="H330" s="69"/>
      <c r="I330" s="69"/>
      <c r="J330" s="69"/>
      <c r="K330" s="71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spans="1:26" ht="17" x14ac:dyDescent="0.2">
      <c r="A331" s="13"/>
      <c r="B331" s="69"/>
      <c r="C331" s="69"/>
      <c r="D331" s="69"/>
      <c r="E331" s="69"/>
      <c r="F331" s="69"/>
      <c r="G331" s="69"/>
      <c r="H331" s="69"/>
      <c r="I331" s="69"/>
      <c r="J331" s="69"/>
      <c r="K331" s="71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spans="1:26" ht="17" x14ac:dyDescent="0.2">
      <c r="A332" s="13"/>
      <c r="B332" s="69"/>
      <c r="C332" s="69"/>
      <c r="D332" s="69"/>
      <c r="E332" s="69"/>
      <c r="F332" s="69"/>
      <c r="G332" s="69"/>
      <c r="H332" s="69"/>
      <c r="I332" s="69"/>
      <c r="J332" s="69"/>
      <c r="K332" s="71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spans="1:26" ht="17" x14ac:dyDescent="0.2">
      <c r="A333" s="13"/>
      <c r="B333" s="69"/>
      <c r="C333" s="69"/>
      <c r="D333" s="69"/>
      <c r="E333" s="69"/>
      <c r="F333" s="69"/>
      <c r="G333" s="69"/>
      <c r="H333" s="69"/>
      <c r="I333" s="69"/>
      <c r="J333" s="69"/>
      <c r="K333" s="71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spans="1:26" ht="17" x14ac:dyDescent="0.2">
      <c r="A334" s="13"/>
      <c r="B334" s="69"/>
      <c r="C334" s="69"/>
      <c r="D334" s="69"/>
      <c r="E334" s="69"/>
      <c r="F334" s="69"/>
      <c r="G334" s="69"/>
      <c r="H334" s="69"/>
      <c r="I334" s="69"/>
      <c r="J334" s="69"/>
      <c r="K334" s="71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spans="1:26" ht="17" x14ac:dyDescent="0.2">
      <c r="A335" s="13"/>
      <c r="B335" s="69"/>
      <c r="C335" s="69"/>
      <c r="D335" s="69"/>
      <c r="E335" s="69"/>
      <c r="F335" s="69"/>
      <c r="G335" s="69"/>
      <c r="H335" s="69"/>
      <c r="I335" s="69"/>
      <c r="J335" s="69"/>
      <c r="K335" s="71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spans="1:26" ht="17" x14ac:dyDescent="0.2">
      <c r="A336" s="13"/>
      <c r="B336" s="69"/>
      <c r="C336" s="69"/>
      <c r="D336" s="69"/>
      <c r="E336" s="69"/>
      <c r="F336" s="69"/>
      <c r="G336" s="69"/>
      <c r="H336" s="69"/>
      <c r="I336" s="69"/>
      <c r="J336" s="69"/>
      <c r="K336" s="71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spans="1:26" ht="17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75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spans="1:26" ht="17" x14ac:dyDescent="0.2">
      <c r="A338" s="13"/>
      <c r="B338" s="69"/>
      <c r="C338" s="69"/>
      <c r="D338" s="69"/>
      <c r="E338" s="69"/>
      <c r="F338" s="69"/>
      <c r="G338" s="69"/>
      <c r="H338" s="69"/>
      <c r="I338" s="69"/>
      <c r="J338" s="69"/>
      <c r="K338" s="71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spans="1:26" ht="17" x14ac:dyDescent="0.2">
      <c r="A339" s="13"/>
      <c r="B339" s="69"/>
      <c r="C339" s="69"/>
      <c r="D339" s="69"/>
      <c r="E339" s="69"/>
      <c r="F339" s="69"/>
      <c r="G339" s="69"/>
      <c r="H339" s="69"/>
      <c r="I339" s="69"/>
      <c r="J339" s="69"/>
      <c r="K339" s="71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spans="1:26" ht="17" x14ac:dyDescent="0.2">
      <c r="A340" s="13"/>
      <c r="B340" s="69"/>
      <c r="C340" s="69"/>
      <c r="D340" s="69"/>
      <c r="E340" s="69"/>
      <c r="F340" s="69"/>
      <c r="G340" s="69"/>
      <c r="H340" s="69"/>
      <c r="I340" s="69"/>
      <c r="J340" s="69"/>
      <c r="K340" s="71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spans="1:26" ht="17" x14ac:dyDescent="0.2">
      <c r="A341" s="13"/>
      <c r="B341" s="69"/>
      <c r="C341" s="69"/>
      <c r="D341" s="69"/>
      <c r="E341" s="69"/>
      <c r="F341" s="69"/>
      <c r="G341" s="69"/>
      <c r="H341" s="69"/>
      <c r="I341" s="69"/>
      <c r="J341" s="69"/>
      <c r="K341" s="71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spans="1:26" ht="17" x14ac:dyDescent="0.2">
      <c r="A342" s="13"/>
      <c r="B342" s="69"/>
      <c r="C342" s="69"/>
      <c r="D342" s="69"/>
      <c r="E342" s="69"/>
      <c r="F342" s="69"/>
      <c r="G342" s="69"/>
      <c r="H342" s="69"/>
      <c r="I342" s="69"/>
      <c r="J342" s="69"/>
      <c r="K342" s="71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spans="1:26" ht="17" x14ac:dyDescent="0.2">
      <c r="A343" s="13"/>
      <c r="B343" s="69"/>
      <c r="C343" s="69"/>
      <c r="D343" s="69"/>
      <c r="E343" s="69"/>
      <c r="F343" s="69"/>
      <c r="G343" s="69"/>
      <c r="H343" s="69"/>
      <c r="I343" s="69"/>
      <c r="J343" s="69"/>
      <c r="K343" s="71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spans="1:26" ht="17" x14ac:dyDescent="0.2">
      <c r="A344" s="13"/>
      <c r="B344" s="69"/>
      <c r="C344" s="69"/>
      <c r="D344" s="69"/>
      <c r="E344" s="69"/>
      <c r="F344" s="69"/>
      <c r="G344" s="69"/>
      <c r="H344" s="69"/>
      <c r="I344" s="69"/>
      <c r="J344" s="69"/>
      <c r="K344" s="71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spans="1:26" ht="17" x14ac:dyDescent="0.2">
      <c r="A345" s="13"/>
      <c r="B345" s="69"/>
      <c r="C345" s="69"/>
      <c r="D345" s="69"/>
      <c r="E345" s="69"/>
      <c r="F345" s="69"/>
      <c r="G345" s="69"/>
      <c r="H345" s="69"/>
      <c r="I345" s="69"/>
      <c r="J345" s="69"/>
      <c r="K345" s="71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spans="1:26" ht="17" x14ac:dyDescent="0.2">
      <c r="A346" s="13"/>
      <c r="B346" s="69"/>
      <c r="C346" s="69"/>
      <c r="D346" s="69"/>
      <c r="E346" s="69"/>
      <c r="F346" s="69"/>
      <c r="G346" s="69"/>
      <c r="H346" s="69"/>
      <c r="I346" s="69"/>
      <c r="J346" s="69"/>
      <c r="K346" s="71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spans="1:26" ht="17" x14ac:dyDescent="0.2">
      <c r="A347" s="13"/>
      <c r="B347" s="69"/>
      <c r="C347" s="69"/>
      <c r="D347" s="69"/>
      <c r="E347" s="69"/>
      <c r="F347" s="69"/>
      <c r="G347" s="69"/>
      <c r="H347" s="69"/>
      <c r="I347" s="69"/>
      <c r="J347" s="69"/>
      <c r="K347" s="71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spans="1:26" ht="17" x14ac:dyDescent="0.2">
      <c r="A348" s="13"/>
      <c r="B348" s="69"/>
      <c r="C348" s="69"/>
      <c r="D348" s="69"/>
      <c r="E348" s="69"/>
      <c r="F348" s="69"/>
      <c r="G348" s="69"/>
      <c r="H348" s="69"/>
      <c r="I348" s="69"/>
      <c r="J348" s="69"/>
      <c r="K348" s="71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spans="1:26" ht="17" x14ac:dyDescent="0.2">
      <c r="A349" s="13"/>
      <c r="B349" s="69"/>
      <c r="C349" s="69"/>
      <c r="D349" s="69"/>
      <c r="E349" s="69"/>
      <c r="F349" s="69"/>
      <c r="G349" s="69"/>
      <c r="H349" s="69"/>
      <c r="I349" s="69"/>
      <c r="J349" s="69"/>
      <c r="K349" s="71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spans="1:26" ht="17" x14ac:dyDescent="0.2">
      <c r="A350" s="13"/>
      <c r="B350" s="69"/>
      <c r="C350" s="69"/>
      <c r="D350" s="69"/>
      <c r="E350" s="69"/>
      <c r="F350" s="69"/>
      <c r="G350" s="69"/>
      <c r="H350" s="69"/>
      <c r="I350" s="69"/>
      <c r="J350" s="69"/>
      <c r="K350" s="71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spans="1:26" ht="17" x14ac:dyDescent="0.2">
      <c r="A351" s="13"/>
      <c r="B351" s="69"/>
      <c r="C351" s="69"/>
      <c r="D351" s="69"/>
      <c r="E351" s="69"/>
      <c r="F351" s="69"/>
      <c r="G351" s="69"/>
      <c r="H351" s="69"/>
      <c r="I351" s="69"/>
      <c r="J351" s="69"/>
      <c r="K351" s="71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spans="1:26" ht="17" x14ac:dyDescent="0.2">
      <c r="A352" s="13"/>
      <c r="B352" s="69"/>
      <c r="C352" s="69"/>
      <c r="D352" s="69"/>
      <c r="E352" s="69"/>
      <c r="F352" s="69"/>
      <c r="G352" s="69"/>
      <c r="H352" s="69"/>
      <c r="I352" s="69"/>
      <c r="J352" s="69"/>
      <c r="K352" s="71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spans="1:26" ht="17" x14ac:dyDescent="0.2">
      <c r="A353" s="13"/>
      <c r="B353" s="69"/>
      <c r="C353" s="69"/>
      <c r="D353" s="69"/>
      <c r="E353" s="69"/>
      <c r="F353" s="69"/>
      <c r="G353" s="69"/>
      <c r="H353" s="69"/>
      <c r="I353" s="69"/>
      <c r="J353" s="69"/>
      <c r="K353" s="71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spans="1:26" ht="17" x14ac:dyDescent="0.2">
      <c r="A354" s="13"/>
      <c r="B354" s="69"/>
      <c r="C354" s="69"/>
      <c r="D354" s="69"/>
      <c r="E354" s="69"/>
      <c r="F354" s="69"/>
      <c r="G354" s="69"/>
      <c r="H354" s="69"/>
      <c r="I354" s="69"/>
      <c r="J354" s="69"/>
      <c r="K354" s="71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spans="1:26" ht="17" x14ac:dyDescent="0.2">
      <c r="A355" s="13"/>
      <c r="B355" s="69"/>
      <c r="C355" s="69"/>
      <c r="D355" s="69"/>
      <c r="E355" s="69"/>
      <c r="F355" s="69"/>
      <c r="G355" s="69"/>
      <c r="H355" s="69"/>
      <c r="I355" s="69"/>
      <c r="J355" s="69"/>
      <c r="K355" s="71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spans="1:26" ht="17" x14ac:dyDescent="0.2">
      <c r="A356" s="13"/>
      <c r="B356" s="69"/>
      <c r="C356" s="69"/>
      <c r="D356" s="69"/>
      <c r="E356" s="69"/>
      <c r="F356" s="69"/>
      <c r="G356" s="69"/>
      <c r="H356" s="69"/>
      <c r="I356" s="69"/>
      <c r="J356" s="69"/>
      <c r="K356" s="71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spans="1:26" ht="17" x14ac:dyDescent="0.2">
      <c r="A357" s="13"/>
      <c r="B357" s="69"/>
      <c r="C357" s="69"/>
      <c r="D357" s="69"/>
      <c r="E357" s="69"/>
      <c r="F357" s="69"/>
      <c r="G357" s="69"/>
      <c r="H357" s="69"/>
      <c r="I357" s="69"/>
      <c r="J357" s="69"/>
      <c r="K357" s="71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spans="1:26" ht="17" x14ac:dyDescent="0.2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75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spans="1:26" ht="17" x14ac:dyDescent="0.2">
      <c r="A359" s="13"/>
      <c r="B359" s="69"/>
      <c r="C359" s="69"/>
      <c r="D359" s="69"/>
      <c r="E359" s="69"/>
      <c r="F359" s="69"/>
      <c r="G359" s="69"/>
      <c r="H359" s="69"/>
      <c r="I359" s="69"/>
      <c r="J359" s="69"/>
      <c r="K359" s="71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spans="1:26" ht="17" x14ac:dyDescent="0.2">
      <c r="A360" s="13"/>
      <c r="B360" s="69"/>
      <c r="C360" s="69"/>
      <c r="D360" s="69"/>
      <c r="E360" s="69"/>
      <c r="F360" s="69"/>
      <c r="G360" s="69"/>
      <c r="H360" s="69"/>
      <c r="I360" s="69"/>
      <c r="J360" s="69"/>
      <c r="K360" s="71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spans="1:26" ht="17" x14ac:dyDescent="0.2">
      <c r="A361" s="13"/>
      <c r="B361" s="69"/>
      <c r="C361" s="69"/>
      <c r="D361" s="69"/>
      <c r="E361" s="69"/>
      <c r="F361" s="69"/>
      <c r="G361" s="69"/>
      <c r="H361" s="69"/>
      <c r="I361" s="69"/>
      <c r="J361" s="69"/>
      <c r="K361" s="71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spans="1:26" ht="17" x14ac:dyDescent="0.2">
      <c r="A362" s="13"/>
      <c r="B362" s="69"/>
      <c r="C362" s="69"/>
      <c r="D362" s="69"/>
      <c r="E362" s="69"/>
      <c r="F362" s="69"/>
      <c r="G362" s="69"/>
      <c r="H362" s="69"/>
      <c r="I362" s="69"/>
      <c r="J362" s="69"/>
      <c r="K362" s="71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spans="1:26" ht="17" x14ac:dyDescent="0.2">
      <c r="A363" s="13"/>
      <c r="B363" s="69"/>
      <c r="C363" s="69"/>
      <c r="D363" s="69"/>
      <c r="E363" s="69"/>
      <c r="F363" s="69"/>
      <c r="G363" s="69"/>
      <c r="H363" s="69"/>
      <c r="I363" s="69"/>
      <c r="J363" s="69"/>
      <c r="K363" s="71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spans="1:26" ht="17" x14ac:dyDescent="0.2">
      <c r="A364" s="13"/>
      <c r="B364" s="69"/>
      <c r="C364" s="69"/>
      <c r="D364" s="69"/>
      <c r="E364" s="69"/>
      <c r="F364" s="69"/>
      <c r="G364" s="69"/>
      <c r="H364" s="69"/>
      <c r="I364" s="69"/>
      <c r="J364" s="69"/>
      <c r="K364" s="71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spans="1:26" ht="17" x14ac:dyDescent="0.2">
      <c r="A365" s="13"/>
      <c r="B365" s="69"/>
      <c r="C365" s="69"/>
      <c r="D365" s="69"/>
      <c r="E365" s="69"/>
      <c r="F365" s="69"/>
      <c r="G365" s="69"/>
      <c r="H365" s="69"/>
      <c r="I365" s="69"/>
      <c r="J365" s="69"/>
      <c r="K365" s="71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spans="1:26" ht="17" x14ac:dyDescent="0.2">
      <c r="A366" s="13"/>
      <c r="B366" s="69"/>
      <c r="C366" s="69"/>
      <c r="D366" s="69"/>
      <c r="E366" s="69"/>
      <c r="F366" s="69"/>
      <c r="G366" s="69"/>
      <c r="H366" s="69"/>
      <c r="I366" s="69"/>
      <c r="J366" s="69"/>
      <c r="K366" s="71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spans="1:26" ht="17" x14ac:dyDescent="0.2">
      <c r="A367" s="13"/>
      <c r="B367" s="69"/>
      <c r="C367" s="69"/>
      <c r="D367" s="69"/>
      <c r="E367" s="69"/>
      <c r="F367" s="69"/>
      <c r="G367" s="69"/>
      <c r="H367" s="69"/>
      <c r="I367" s="69"/>
      <c r="J367" s="69"/>
      <c r="K367" s="71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spans="1:26" ht="17" x14ac:dyDescent="0.2">
      <c r="A368" s="13"/>
      <c r="B368" s="69"/>
      <c r="C368" s="69"/>
      <c r="D368" s="69"/>
      <c r="E368" s="69"/>
      <c r="F368" s="69"/>
      <c r="G368" s="69"/>
      <c r="H368" s="69"/>
      <c r="I368" s="69"/>
      <c r="J368" s="69"/>
      <c r="K368" s="71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spans="1:26" ht="17" x14ac:dyDescent="0.2">
      <c r="A369" s="13"/>
      <c r="B369" s="69"/>
      <c r="C369" s="69"/>
      <c r="D369" s="69"/>
      <c r="E369" s="69"/>
      <c r="F369" s="69"/>
      <c r="G369" s="69"/>
      <c r="H369" s="69"/>
      <c r="I369" s="69"/>
      <c r="J369" s="69"/>
      <c r="K369" s="71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spans="1:26" ht="17" x14ac:dyDescent="0.2">
      <c r="A370" s="13"/>
      <c r="B370" s="69"/>
      <c r="C370" s="69"/>
      <c r="D370" s="69"/>
      <c r="E370" s="69"/>
      <c r="F370" s="69"/>
      <c r="G370" s="69"/>
      <c r="H370" s="69"/>
      <c r="I370" s="69"/>
      <c r="J370" s="69"/>
      <c r="K370" s="71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spans="1:26" ht="17" x14ac:dyDescent="0.2">
      <c r="A371" s="13"/>
      <c r="B371" s="69"/>
      <c r="C371" s="69"/>
      <c r="D371" s="69"/>
      <c r="E371" s="69"/>
      <c r="F371" s="69"/>
      <c r="G371" s="69"/>
      <c r="H371" s="69"/>
      <c r="I371" s="69"/>
      <c r="J371" s="69"/>
      <c r="K371" s="71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spans="1:26" ht="17" x14ac:dyDescent="0.2">
      <c r="A372" s="13"/>
      <c r="B372" s="69"/>
      <c r="C372" s="69"/>
      <c r="D372" s="69"/>
      <c r="E372" s="69"/>
      <c r="F372" s="69"/>
      <c r="G372" s="69"/>
      <c r="H372" s="69"/>
      <c r="I372" s="69"/>
      <c r="J372" s="69"/>
      <c r="K372" s="71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spans="1:26" ht="17" x14ac:dyDescent="0.2">
      <c r="A373" s="13"/>
      <c r="B373" s="69"/>
      <c r="C373" s="69"/>
      <c r="D373" s="69"/>
      <c r="E373" s="69"/>
      <c r="F373" s="69"/>
      <c r="G373" s="69"/>
      <c r="H373" s="69"/>
      <c r="I373" s="69"/>
      <c r="J373" s="69"/>
      <c r="K373" s="71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spans="1:26" ht="17" x14ac:dyDescent="0.2">
      <c r="A374" s="13"/>
      <c r="B374" s="69"/>
      <c r="C374" s="69"/>
      <c r="D374" s="69"/>
      <c r="E374" s="69"/>
      <c r="F374" s="69"/>
      <c r="G374" s="69"/>
      <c r="H374" s="69"/>
      <c r="I374" s="69"/>
      <c r="J374" s="69"/>
      <c r="K374" s="71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spans="1:26" ht="17" x14ac:dyDescent="0.2">
      <c r="A375" s="13"/>
      <c r="B375" s="69"/>
      <c r="C375" s="69"/>
      <c r="D375" s="69"/>
      <c r="E375" s="69"/>
      <c r="F375" s="69"/>
      <c r="G375" s="69"/>
      <c r="H375" s="69"/>
      <c r="I375" s="69"/>
      <c r="J375" s="69"/>
      <c r="K375" s="71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spans="1:26" ht="17" x14ac:dyDescent="0.2">
      <c r="A376" s="13"/>
      <c r="B376" s="69"/>
      <c r="C376" s="69"/>
      <c r="D376" s="69"/>
      <c r="E376" s="69"/>
      <c r="F376" s="69"/>
      <c r="G376" s="69"/>
      <c r="H376" s="69"/>
      <c r="I376" s="69"/>
      <c r="J376" s="69"/>
      <c r="K376" s="71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spans="1:26" ht="17" x14ac:dyDescent="0.2">
      <c r="A377" s="13"/>
      <c r="B377" s="69"/>
      <c r="C377" s="69"/>
      <c r="D377" s="69"/>
      <c r="E377" s="69"/>
      <c r="F377" s="69"/>
      <c r="G377" s="69"/>
      <c r="H377" s="69"/>
      <c r="I377" s="69"/>
      <c r="J377" s="69"/>
      <c r="K377" s="71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spans="1:26" ht="17" x14ac:dyDescent="0.2">
      <c r="A378" s="13"/>
      <c r="B378" s="69"/>
      <c r="C378" s="69"/>
      <c r="D378" s="69"/>
      <c r="E378" s="69"/>
      <c r="F378" s="69"/>
      <c r="G378" s="69"/>
      <c r="H378" s="69"/>
      <c r="I378" s="69"/>
      <c r="J378" s="69"/>
      <c r="K378" s="71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spans="1:26" ht="17" x14ac:dyDescent="0.2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75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spans="1:26" ht="17" x14ac:dyDescent="0.2">
      <c r="A380" s="13"/>
      <c r="B380" s="69"/>
      <c r="C380" s="69"/>
      <c r="D380" s="69"/>
      <c r="E380" s="69"/>
      <c r="F380" s="69"/>
      <c r="G380" s="69"/>
      <c r="H380" s="69"/>
      <c r="I380" s="69"/>
      <c r="J380" s="69"/>
      <c r="K380" s="71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spans="1:26" ht="17" x14ac:dyDescent="0.2">
      <c r="A381" s="13"/>
      <c r="B381" s="69"/>
      <c r="C381" s="69"/>
      <c r="D381" s="69"/>
      <c r="E381" s="69"/>
      <c r="F381" s="69"/>
      <c r="G381" s="69"/>
      <c r="H381" s="69"/>
      <c r="I381" s="69"/>
      <c r="J381" s="69"/>
      <c r="K381" s="71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spans="1:26" ht="17" x14ac:dyDescent="0.2">
      <c r="A382" s="13"/>
      <c r="B382" s="69"/>
      <c r="C382" s="69"/>
      <c r="D382" s="69"/>
      <c r="E382" s="69"/>
      <c r="F382" s="69"/>
      <c r="G382" s="69"/>
      <c r="H382" s="69"/>
      <c r="I382" s="69"/>
      <c r="J382" s="69"/>
      <c r="K382" s="71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spans="1:26" ht="17" x14ac:dyDescent="0.2">
      <c r="A383" s="13"/>
      <c r="B383" s="69"/>
      <c r="C383" s="69"/>
      <c r="D383" s="69"/>
      <c r="E383" s="69"/>
      <c r="F383" s="69"/>
      <c r="G383" s="69"/>
      <c r="H383" s="69"/>
      <c r="I383" s="69"/>
      <c r="J383" s="69"/>
      <c r="K383" s="71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spans="1:26" ht="17" x14ac:dyDescent="0.2">
      <c r="A384" s="13"/>
      <c r="B384" s="69"/>
      <c r="C384" s="69"/>
      <c r="D384" s="69"/>
      <c r="E384" s="69"/>
      <c r="F384" s="69"/>
      <c r="G384" s="69"/>
      <c r="H384" s="69"/>
      <c r="I384" s="69"/>
      <c r="J384" s="69"/>
      <c r="K384" s="71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spans="1:26" ht="17" x14ac:dyDescent="0.2">
      <c r="A385" s="13"/>
      <c r="B385" s="69"/>
      <c r="C385" s="69"/>
      <c r="D385" s="69"/>
      <c r="E385" s="69"/>
      <c r="F385" s="69"/>
      <c r="G385" s="69"/>
      <c r="H385" s="69"/>
      <c r="I385" s="69"/>
      <c r="J385" s="69"/>
      <c r="K385" s="71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spans="1:26" ht="17" x14ac:dyDescent="0.2">
      <c r="A386" s="13"/>
      <c r="B386" s="69"/>
      <c r="C386" s="69"/>
      <c r="D386" s="69"/>
      <c r="E386" s="69"/>
      <c r="F386" s="69"/>
      <c r="G386" s="69"/>
      <c r="H386" s="69"/>
      <c r="I386" s="69"/>
      <c r="J386" s="69"/>
      <c r="K386" s="71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spans="1:26" ht="17" x14ac:dyDescent="0.2">
      <c r="A387" s="13"/>
      <c r="B387" s="69"/>
      <c r="C387" s="69"/>
      <c r="D387" s="69"/>
      <c r="E387" s="69"/>
      <c r="F387" s="69"/>
      <c r="G387" s="69"/>
      <c r="H387" s="69"/>
      <c r="I387" s="69"/>
      <c r="J387" s="69"/>
      <c r="K387" s="71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spans="1:26" ht="17" x14ac:dyDescent="0.2">
      <c r="A388" s="13"/>
      <c r="B388" s="69"/>
      <c r="C388" s="69"/>
      <c r="D388" s="69"/>
      <c r="E388" s="69"/>
      <c r="F388" s="69"/>
      <c r="G388" s="69"/>
      <c r="H388" s="69"/>
      <c r="I388" s="69"/>
      <c r="J388" s="69"/>
      <c r="K388" s="71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  <row r="389" spans="1:26" ht="17" x14ac:dyDescent="0.2">
      <c r="A389" s="13"/>
      <c r="B389" s="69"/>
      <c r="C389" s="69"/>
      <c r="D389" s="69"/>
      <c r="E389" s="69"/>
      <c r="F389" s="69"/>
      <c r="G389" s="69"/>
      <c r="H389" s="69"/>
      <c r="I389" s="69"/>
      <c r="J389" s="69"/>
      <c r="K389" s="71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</row>
    <row r="390" spans="1:26" ht="17" x14ac:dyDescent="0.2">
      <c r="A390" s="13"/>
      <c r="B390" s="69"/>
      <c r="C390" s="69"/>
      <c r="D390" s="69"/>
      <c r="E390" s="69"/>
      <c r="F390" s="69"/>
      <c r="G390" s="69"/>
      <c r="H390" s="69"/>
      <c r="I390" s="69"/>
      <c r="J390" s="69"/>
      <c r="K390" s="71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</row>
    <row r="391" spans="1:26" ht="17" x14ac:dyDescent="0.2">
      <c r="A391" s="13"/>
      <c r="B391" s="69"/>
      <c r="C391" s="69"/>
      <c r="D391" s="69"/>
      <c r="E391" s="69"/>
      <c r="F391" s="69"/>
      <c r="G391" s="69"/>
      <c r="H391" s="69"/>
      <c r="I391" s="69"/>
      <c r="J391" s="69"/>
      <c r="K391" s="71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</row>
    <row r="392" spans="1:26" ht="17" x14ac:dyDescent="0.2">
      <c r="A392" s="13"/>
      <c r="B392" s="69"/>
      <c r="C392" s="69"/>
      <c r="D392" s="69"/>
      <c r="E392" s="69"/>
      <c r="F392" s="69"/>
      <c r="G392" s="69"/>
      <c r="H392" s="69"/>
      <c r="I392" s="69"/>
      <c r="J392" s="69"/>
      <c r="K392" s="71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</row>
    <row r="393" spans="1:26" ht="17" x14ac:dyDescent="0.2">
      <c r="A393" s="13"/>
      <c r="B393" s="69"/>
      <c r="C393" s="69"/>
      <c r="D393" s="69"/>
      <c r="E393" s="69"/>
      <c r="F393" s="69"/>
      <c r="G393" s="69"/>
      <c r="H393" s="69"/>
      <c r="I393" s="69"/>
      <c r="J393" s="69"/>
      <c r="K393" s="71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</row>
    <row r="394" spans="1:26" ht="17" x14ac:dyDescent="0.2">
      <c r="A394" s="13"/>
      <c r="B394" s="69"/>
      <c r="C394" s="69"/>
      <c r="D394" s="69"/>
      <c r="E394" s="69"/>
      <c r="F394" s="69"/>
      <c r="G394" s="69"/>
      <c r="H394" s="69"/>
      <c r="I394" s="69"/>
      <c r="J394" s="69"/>
      <c r="K394" s="71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</row>
    <row r="395" spans="1:26" ht="17" x14ac:dyDescent="0.2">
      <c r="A395" s="13"/>
      <c r="B395" s="69"/>
      <c r="C395" s="69"/>
      <c r="D395" s="69"/>
      <c r="E395" s="69"/>
      <c r="F395" s="69"/>
      <c r="G395" s="69"/>
      <c r="H395" s="69"/>
      <c r="I395" s="69"/>
      <c r="J395" s="69"/>
      <c r="K395" s="71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</row>
    <row r="396" spans="1:26" ht="17" x14ac:dyDescent="0.2">
      <c r="A396" s="13"/>
      <c r="B396" s="69"/>
      <c r="C396" s="69"/>
      <c r="D396" s="69"/>
      <c r="E396" s="69"/>
      <c r="F396" s="69"/>
      <c r="G396" s="69"/>
      <c r="H396" s="69"/>
      <c r="I396" s="69"/>
      <c r="J396" s="69"/>
      <c r="K396" s="71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</row>
    <row r="397" spans="1:26" ht="17" x14ac:dyDescent="0.2">
      <c r="A397" s="13"/>
      <c r="B397" s="69"/>
      <c r="C397" s="69"/>
      <c r="D397" s="69"/>
      <c r="E397" s="69"/>
      <c r="F397" s="69"/>
      <c r="G397" s="69"/>
      <c r="H397" s="69"/>
      <c r="I397" s="69"/>
      <c r="J397" s="69"/>
      <c r="K397" s="71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</row>
    <row r="398" spans="1:26" ht="17" x14ac:dyDescent="0.2">
      <c r="A398" s="13"/>
      <c r="B398" s="69"/>
      <c r="C398" s="69"/>
      <c r="D398" s="69"/>
      <c r="E398" s="69"/>
      <c r="F398" s="69"/>
      <c r="G398" s="69"/>
      <c r="H398" s="69"/>
      <c r="I398" s="69"/>
      <c r="J398" s="69"/>
      <c r="K398" s="71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</row>
    <row r="399" spans="1:26" ht="17" x14ac:dyDescent="0.2">
      <c r="A399" s="13"/>
      <c r="B399" s="69"/>
      <c r="C399" s="69"/>
      <c r="D399" s="69"/>
      <c r="E399" s="69"/>
      <c r="F399" s="69"/>
      <c r="G399" s="69"/>
      <c r="H399" s="69"/>
      <c r="I399" s="69"/>
      <c r="J399" s="69"/>
      <c r="K399" s="71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</row>
    <row r="400" spans="1:26" ht="17" x14ac:dyDescent="0.2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75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spans="1:26" ht="17" x14ac:dyDescent="0.2">
      <c r="A401" s="13"/>
      <c r="B401" s="69"/>
      <c r="C401" s="69"/>
      <c r="D401" s="69"/>
      <c r="E401" s="69"/>
      <c r="F401" s="69"/>
      <c r="G401" s="69"/>
      <c r="H401" s="69"/>
      <c r="I401" s="69"/>
      <c r="J401" s="69"/>
      <c r="K401" s="71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</row>
    <row r="402" spans="1:26" ht="17" x14ac:dyDescent="0.2">
      <c r="A402" s="13"/>
      <c r="B402" s="69"/>
      <c r="C402" s="69"/>
      <c r="D402" s="69"/>
      <c r="E402" s="69"/>
      <c r="F402" s="69"/>
      <c r="G402" s="69"/>
      <c r="H402" s="69"/>
      <c r="I402" s="69"/>
      <c r="J402" s="69"/>
      <c r="K402" s="71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</row>
    <row r="403" spans="1:26" ht="17" x14ac:dyDescent="0.2">
      <c r="A403" s="13"/>
      <c r="B403" s="69"/>
      <c r="C403" s="69"/>
      <c r="D403" s="69"/>
      <c r="E403" s="69"/>
      <c r="F403" s="69"/>
      <c r="G403" s="69"/>
      <c r="H403" s="69"/>
      <c r="I403" s="69"/>
      <c r="J403" s="69"/>
      <c r="K403" s="71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</row>
    <row r="404" spans="1:26" ht="17" x14ac:dyDescent="0.2">
      <c r="A404" s="13"/>
      <c r="B404" s="69"/>
      <c r="C404" s="69"/>
      <c r="D404" s="69"/>
      <c r="E404" s="69"/>
      <c r="F404" s="69"/>
      <c r="G404" s="69"/>
      <c r="H404" s="69"/>
      <c r="I404" s="69"/>
      <c r="J404" s="69"/>
      <c r="K404" s="71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</row>
    <row r="405" spans="1:26" ht="17" x14ac:dyDescent="0.2">
      <c r="A405" s="13"/>
      <c r="B405" s="69"/>
      <c r="C405" s="69"/>
      <c r="D405" s="69"/>
      <c r="E405" s="69"/>
      <c r="F405" s="69"/>
      <c r="G405" s="69"/>
      <c r="H405" s="69"/>
      <c r="I405" s="69"/>
      <c r="J405" s="69"/>
      <c r="K405" s="71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</row>
    <row r="406" spans="1:26" ht="17" x14ac:dyDescent="0.2">
      <c r="A406" s="13"/>
      <c r="B406" s="69"/>
      <c r="C406" s="69"/>
      <c r="D406" s="69"/>
      <c r="E406" s="69"/>
      <c r="F406" s="69"/>
      <c r="G406" s="69"/>
      <c r="H406" s="69"/>
      <c r="I406" s="69"/>
      <c r="J406" s="69"/>
      <c r="K406" s="71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</row>
    <row r="407" spans="1:26" ht="17" x14ac:dyDescent="0.2">
      <c r="A407" s="13"/>
      <c r="B407" s="69"/>
      <c r="C407" s="69"/>
      <c r="D407" s="69"/>
      <c r="E407" s="69"/>
      <c r="F407" s="69"/>
      <c r="G407" s="69"/>
      <c r="H407" s="69"/>
      <c r="I407" s="69"/>
      <c r="J407" s="69"/>
      <c r="K407" s="71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</row>
    <row r="408" spans="1:26" ht="17" x14ac:dyDescent="0.2">
      <c r="A408" s="13"/>
      <c r="B408" s="69"/>
      <c r="C408" s="69"/>
      <c r="D408" s="69"/>
      <c r="E408" s="69"/>
      <c r="F408" s="69"/>
      <c r="G408" s="69"/>
      <c r="H408" s="69"/>
      <c r="I408" s="69"/>
      <c r="J408" s="69"/>
      <c r="K408" s="71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</row>
    <row r="409" spans="1:26" ht="17" x14ac:dyDescent="0.2">
      <c r="A409" s="13"/>
      <c r="B409" s="69"/>
      <c r="C409" s="69"/>
      <c r="D409" s="69"/>
      <c r="E409" s="69"/>
      <c r="F409" s="69"/>
      <c r="G409" s="69"/>
      <c r="H409" s="69"/>
      <c r="I409" s="69"/>
      <c r="J409" s="69"/>
      <c r="K409" s="71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</row>
    <row r="410" spans="1:26" ht="17" x14ac:dyDescent="0.2">
      <c r="A410" s="13"/>
      <c r="B410" s="69"/>
      <c r="C410" s="69"/>
      <c r="D410" s="69"/>
      <c r="E410" s="69"/>
      <c r="F410" s="69"/>
      <c r="G410" s="69"/>
      <c r="H410" s="69"/>
      <c r="I410" s="69"/>
      <c r="J410" s="69"/>
      <c r="K410" s="71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</row>
    <row r="411" spans="1:26" ht="17" x14ac:dyDescent="0.2">
      <c r="A411" s="13"/>
      <c r="B411" s="69"/>
      <c r="C411" s="69"/>
      <c r="D411" s="69"/>
      <c r="E411" s="69"/>
      <c r="F411" s="69"/>
      <c r="G411" s="69"/>
      <c r="H411" s="69"/>
      <c r="I411" s="69"/>
      <c r="J411" s="69"/>
      <c r="K411" s="71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</row>
    <row r="412" spans="1:26" ht="17" x14ac:dyDescent="0.2">
      <c r="A412" s="13"/>
      <c r="B412" s="69"/>
      <c r="C412" s="69"/>
      <c r="D412" s="69"/>
      <c r="E412" s="69"/>
      <c r="F412" s="69"/>
      <c r="G412" s="69"/>
      <c r="H412" s="69"/>
      <c r="I412" s="69"/>
      <c r="J412" s="69"/>
      <c r="K412" s="71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</row>
    <row r="413" spans="1:26" ht="17" x14ac:dyDescent="0.2">
      <c r="A413" s="13"/>
      <c r="B413" s="69"/>
      <c r="C413" s="69"/>
      <c r="D413" s="69"/>
      <c r="E413" s="69"/>
      <c r="F413" s="69"/>
      <c r="G413" s="69"/>
      <c r="H413" s="69"/>
      <c r="I413" s="69"/>
      <c r="J413" s="69"/>
      <c r="K413" s="71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</row>
    <row r="414" spans="1:26" ht="17" x14ac:dyDescent="0.2">
      <c r="A414" s="13"/>
      <c r="B414" s="69"/>
      <c r="C414" s="69"/>
      <c r="D414" s="69"/>
      <c r="E414" s="69"/>
      <c r="F414" s="69"/>
      <c r="G414" s="69"/>
      <c r="H414" s="69"/>
      <c r="I414" s="69"/>
      <c r="J414" s="69"/>
      <c r="K414" s="71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</row>
    <row r="415" spans="1:26" ht="17" x14ac:dyDescent="0.2">
      <c r="A415" s="13"/>
      <c r="B415" s="69"/>
      <c r="C415" s="69"/>
      <c r="D415" s="69"/>
      <c r="E415" s="69"/>
      <c r="F415" s="69"/>
      <c r="G415" s="69"/>
      <c r="H415" s="69"/>
      <c r="I415" s="69"/>
      <c r="J415" s="69"/>
      <c r="K415" s="71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</row>
    <row r="416" spans="1:26" ht="17" x14ac:dyDescent="0.2">
      <c r="A416" s="13"/>
      <c r="B416" s="69"/>
      <c r="C416" s="69"/>
      <c r="D416" s="69"/>
      <c r="E416" s="69"/>
      <c r="F416" s="69"/>
      <c r="G416" s="69"/>
      <c r="H416" s="69"/>
      <c r="I416" s="69"/>
      <c r="J416" s="69"/>
      <c r="K416" s="71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</row>
    <row r="417" spans="1:26" ht="17" x14ac:dyDescent="0.2">
      <c r="A417" s="13"/>
      <c r="B417" s="69"/>
      <c r="C417" s="69"/>
      <c r="D417" s="69"/>
      <c r="E417" s="69"/>
      <c r="F417" s="69"/>
      <c r="G417" s="69"/>
      <c r="H417" s="69"/>
      <c r="I417" s="69"/>
      <c r="J417" s="69"/>
      <c r="K417" s="71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</row>
    <row r="418" spans="1:26" ht="17" x14ac:dyDescent="0.2">
      <c r="A418" s="13"/>
      <c r="B418" s="69"/>
      <c r="C418" s="69"/>
      <c r="D418" s="69"/>
      <c r="E418" s="69"/>
      <c r="F418" s="69"/>
      <c r="G418" s="69"/>
      <c r="H418" s="69"/>
      <c r="I418" s="69"/>
      <c r="J418" s="69"/>
      <c r="K418" s="71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</row>
    <row r="419" spans="1:26" ht="17" x14ac:dyDescent="0.2">
      <c r="A419" s="13"/>
      <c r="B419" s="69"/>
      <c r="C419" s="69"/>
      <c r="D419" s="69"/>
      <c r="E419" s="69"/>
      <c r="F419" s="69"/>
      <c r="G419" s="69"/>
      <c r="H419" s="69"/>
      <c r="I419" s="69"/>
      <c r="J419" s="69"/>
      <c r="K419" s="71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</row>
    <row r="420" spans="1:26" ht="17" x14ac:dyDescent="0.2">
      <c r="A420" s="13"/>
      <c r="B420" s="69"/>
      <c r="C420" s="69"/>
      <c r="D420" s="69"/>
      <c r="E420" s="69"/>
      <c r="F420" s="69"/>
      <c r="G420" s="69"/>
      <c r="H420" s="69"/>
      <c r="I420" s="69"/>
      <c r="J420" s="69"/>
      <c r="K420" s="71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</row>
    <row r="421" spans="1:26" ht="17" x14ac:dyDescent="0.2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75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1:26" ht="17" x14ac:dyDescent="0.2">
      <c r="A422" s="13"/>
      <c r="B422" s="69"/>
      <c r="C422" s="69"/>
      <c r="D422" s="69"/>
      <c r="E422" s="69"/>
      <c r="F422" s="69"/>
      <c r="G422" s="69"/>
      <c r="H422" s="69"/>
      <c r="I422" s="69"/>
      <c r="J422" s="69"/>
      <c r="K422" s="71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</row>
    <row r="423" spans="1:26" ht="17" x14ac:dyDescent="0.2">
      <c r="A423" s="13"/>
      <c r="B423" s="69"/>
      <c r="C423" s="69"/>
      <c r="D423" s="69"/>
      <c r="E423" s="69"/>
      <c r="F423" s="69"/>
      <c r="G423" s="69"/>
      <c r="H423" s="69"/>
      <c r="I423" s="69"/>
      <c r="J423" s="69"/>
      <c r="K423" s="71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</row>
    <row r="424" spans="1:26" ht="17" x14ac:dyDescent="0.2">
      <c r="A424" s="13"/>
      <c r="B424" s="69"/>
      <c r="C424" s="69"/>
      <c r="D424" s="69"/>
      <c r="E424" s="69"/>
      <c r="F424" s="69"/>
      <c r="G424" s="69"/>
      <c r="H424" s="69"/>
      <c r="I424" s="69"/>
      <c r="J424" s="69"/>
      <c r="K424" s="71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</row>
    <row r="425" spans="1:26" ht="17" x14ac:dyDescent="0.2">
      <c r="A425" s="13"/>
      <c r="B425" s="69"/>
      <c r="C425" s="69"/>
      <c r="D425" s="69"/>
      <c r="E425" s="69"/>
      <c r="F425" s="69"/>
      <c r="G425" s="69"/>
      <c r="H425" s="69"/>
      <c r="I425" s="69"/>
      <c r="J425" s="69"/>
      <c r="K425" s="71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</row>
    <row r="426" spans="1:26" ht="17" x14ac:dyDescent="0.2">
      <c r="A426" s="13"/>
      <c r="B426" s="69"/>
      <c r="C426" s="69"/>
      <c r="D426" s="69"/>
      <c r="E426" s="69"/>
      <c r="F426" s="69"/>
      <c r="G426" s="69"/>
      <c r="H426" s="69"/>
      <c r="I426" s="69"/>
      <c r="J426" s="69"/>
      <c r="K426" s="71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</row>
    <row r="427" spans="1:26" ht="17" x14ac:dyDescent="0.2">
      <c r="A427" s="13"/>
      <c r="B427" s="69"/>
      <c r="C427" s="69"/>
      <c r="D427" s="69"/>
      <c r="E427" s="69"/>
      <c r="F427" s="69"/>
      <c r="G427" s="69"/>
      <c r="H427" s="69"/>
      <c r="I427" s="69"/>
      <c r="J427" s="69"/>
      <c r="K427" s="71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</row>
    <row r="428" spans="1:26" ht="17" x14ac:dyDescent="0.2">
      <c r="A428" s="13"/>
      <c r="B428" s="69"/>
      <c r="C428" s="69"/>
      <c r="D428" s="69"/>
      <c r="E428" s="69"/>
      <c r="F428" s="69"/>
      <c r="G428" s="69"/>
      <c r="H428" s="69"/>
      <c r="I428" s="69"/>
      <c r="J428" s="69"/>
      <c r="K428" s="71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</row>
    <row r="429" spans="1:26" ht="17" x14ac:dyDescent="0.2">
      <c r="A429" s="13"/>
      <c r="B429" s="69"/>
      <c r="C429" s="69"/>
      <c r="D429" s="69"/>
      <c r="E429" s="69"/>
      <c r="F429" s="69"/>
      <c r="G429" s="69"/>
      <c r="H429" s="69"/>
      <c r="I429" s="69"/>
      <c r="J429" s="69"/>
      <c r="K429" s="71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</row>
    <row r="430" spans="1:26" ht="17" x14ac:dyDescent="0.2">
      <c r="A430" s="13"/>
      <c r="B430" s="69"/>
      <c r="C430" s="69"/>
      <c r="D430" s="69"/>
      <c r="E430" s="69"/>
      <c r="F430" s="69"/>
      <c r="G430" s="69"/>
      <c r="H430" s="69"/>
      <c r="I430" s="69"/>
      <c r="J430" s="69"/>
      <c r="K430" s="71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</row>
    <row r="431" spans="1:26" ht="17" x14ac:dyDescent="0.2">
      <c r="A431" s="13"/>
      <c r="B431" s="69"/>
      <c r="C431" s="69"/>
      <c r="D431" s="69"/>
      <c r="E431" s="69"/>
      <c r="F431" s="69"/>
      <c r="G431" s="69"/>
      <c r="H431" s="69"/>
      <c r="I431" s="69"/>
      <c r="J431" s="69"/>
      <c r="K431" s="71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</row>
    <row r="432" spans="1:26" ht="17" x14ac:dyDescent="0.2">
      <c r="A432" s="13"/>
      <c r="B432" s="69"/>
      <c r="C432" s="69"/>
      <c r="D432" s="69"/>
      <c r="E432" s="69"/>
      <c r="F432" s="69"/>
      <c r="G432" s="69"/>
      <c r="H432" s="69"/>
      <c r="I432" s="69"/>
      <c r="J432" s="69"/>
      <c r="K432" s="71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</row>
    <row r="433" spans="1:26" ht="17" x14ac:dyDescent="0.2">
      <c r="A433" s="13"/>
      <c r="B433" s="69"/>
      <c r="C433" s="69"/>
      <c r="D433" s="69"/>
      <c r="E433" s="69"/>
      <c r="F433" s="69"/>
      <c r="G433" s="69"/>
      <c r="H433" s="69"/>
      <c r="I433" s="69"/>
      <c r="J433" s="69"/>
      <c r="K433" s="71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</row>
    <row r="434" spans="1:26" ht="17" x14ac:dyDescent="0.2">
      <c r="A434" s="13"/>
      <c r="B434" s="69"/>
      <c r="C434" s="69"/>
      <c r="D434" s="69"/>
      <c r="E434" s="69"/>
      <c r="F434" s="69"/>
      <c r="G434" s="69"/>
      <c r="H434" s="69"/>
      <c r="I434" s="69"/>
      <c r="J434" s="69"/>
      <c r="K434" s="71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</row>
    <row r="435" spans="1:26" ht="17" x14ac:dyDescent="0.2">
      <c r="A435" s="13"/>
      <c r="B435" s="69"/>
      <c r="C435" s="69"/>
      <c r="D435" s="69"/>
      <c r="E435" s="69"/>
      <c r="F435" s="69"/>
      <c r="G435" s="69"/>
      <c r="H435" s="69"/>
      <c r="I435" s="69"/>
      <c r="J435" s="69"/>
      <c r="K435" s="71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</row>
    <row r="436" spans="1:26" ht="17" x14ac:dyDescent="0.2">
      <c r="A436" s="13"/>
      <c r="B436" s="69"/>
      <c r="C436" s="69"/>
      <c r="D436" s="69"/>
      <c r="E436" s="69"/>
      <c r="F436" s="69"/>
      <c r="G436" s="69"/>
      <c r="H436" s="69"/>
      <c r="I436" s="69"/>
      <c r="J436" s="69"/>
      <c r="K436" s="71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</row>
    <row r="437" spans="1:26" ht="17" x14ac:dyDescent="0.2">
      <c r="A437" s="13"/>
      <c r="B437" s="69"/>
      <c r="C437" s="69"/>
      <c r="D437" s="69"/>
      <c r="E437" s="69"/>
      <c r="F437" s="69"/>
      <c r="G437" s="69"/>
      <c r="H437" s="69"/>
      <c r="I437" s="69"/>
      <c r="J437" s="69"/>
      <c r="K437" s="71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</row>
    <row r="438" spans="1:26" ht="17" x14ac:dyDescent="0.2">
      <c r="A438" s="13"/>
      <c r="B438" s="69"/>
      <c r="C438" s="69"/>
      <c r="D438" s="69"/>
      <c r="E438" s="69"/>
      <c r="F438" s="69"/>
      <c r="G438" s="69"/>
      <c r="H438" s="69"/>
      <c r="I438" s="69"/>
      <c r="J438" s="69"/>
      <c r="K438" s="71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</row>
    <row r="439" spans="1:26" ht="17" x14ac:dyDescent="0.2">
      <c r="A439" s="13"/>
      <c r="B439" s="69"/>
      <c r="C439" s="69"/>
      <c r="D439" s="69"/>
      <c r="E439" s="69"/>
      <c r="F439" s="69"/>
      <c r="G439" s="69"/>
      <c r="H439" s="69"/>
      <c r="I439" s="69"/>
      <c r="J439" s="69"/>
      <c r="K439" s="71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</row>
    <row r="440" spans="1:26" ht="17" x14ac:dyDescent="0.2">
      <c r="A440" s="13"/>
      <c r="B440" s="69"/>
      <c r="C440" s="69"/>
      <c r="D440" s="69"/>
      <c r="E440" s="69"/>
      <c r="F440" s="69"/>
      <c r="G440" s="69"/>
      <c r="H440" s="69"/>
      <c r="I440" s="69"/>
      <c r="J440" s="69"/>
      <c r="K440" s="71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</row>
    <row r="441" spans="1:26" ht="17" x14ac:dyDescent="0.2">
      <c r="A441" s="13"/>
      <c r="B441" s="69"/>
      <c r="C441" s="69"/>
      <c r="D441" s="69"/>
      <c r="E441" s="69"/>
      <c r="F441" s="69"/>
      <c r="G441" s="69"/>
      <c r="H441" s="69"/>
      <c r="I441" s="69"/>
      <c r="J441" s="69"/>
      <c r="K441" s="71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</row>
    <row r="442" spans="1:26" ht="17" x14ac:dyDescent="0.2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75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spans="1:26" ht="17" x14ac:dyDescent="0.2">
      <c r="A443" s="13"/>
      <c r="B443" s="69"/>
      <c r="C443" s="69"/>
      <c r="D443" s="69"/>
      <c r="E443" s="69"/>
      <c r="F443" s="69"/>
      <c r="G443" s="69"/>
      <c r="H443" s="69"/>
      <c r="I443" s="69"/>
      <c r="J443" s="69"/>
      <c r="K443" s="71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</row>
    <row r="444" spans="1:26" ht="17" x14ac:dyDescent="0.2">
      <c r="A444" s="13"/>
      <c r="B444" s="69"/>
      <c r="C444" s="69"/>
      <c r="D444" s="69"/>
      <c r="E444" s="69"/>
      <c r="F444" s="69"/>
      <c r="G444" s="69"/>
      <c r="H444" s="69"/>
      <c r="I444" s="69"/>
      <c r="J444" s="69"/>
      <c r="K444" s="71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</row>
    <row r="445" spans="1:26" ht="17" x14ac:dyDescent="0.2">
      <c r="A445" s="13"/>
      <c r="B445" s="69"/>
      <c r="C445" s="69"/>
      <c r="D445" s="69"/>
      <c r="E445" s="69"/>
      <c r="F445" s="69"/>
      <c r="G445" s="69"/>
      <c r="H445" s="69"/>
      <c r="I445" s="69"/>
      <c r="J445" s="69"/>
      <c r="K445" s="71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</row>
    <row r="446" spans="1:26" ht="17" x14ac:dyDescent="0.2">
      <c r="A446" s="13"/>
      <c r="B446" s="69"/>
      <c r="C446" s="69"/>
      <c r="D446" s="69"/>
      <c r="E446" s="69"/>
      <c r="F446" s="69"/>
      <c r="G446" s="69"/>
      <c r="H446" s="69"/>
      <c r="I446" s="69"/>
      <c r="J446" s="69"/>
      <c r="K446" s="71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</row>
    <row r="447" spans="1:26" ht="17" x14ac:dyDescent="0.2">
      <c r="A447" s="13"/>
      <c r="B447" s="69"/>
      <c r="C447" s="69"/>
      <c r="D447" s="69"/>
      <c r="E447" s="69"/>
      <c r="F447" s="69"/>
      <c r="G447" s="69"/>
      <c r="H447" s="69"/>
      <c r="I447" s="69"/>
      <c r="J447" s="69"/>
      <c r="K447" s="71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</row>
    <row r="448" spans="1:26" ht="17" x14ac:dyDescent="0.2">
      <c r="A448" s="13"/>
      <c r="B448" s="69"/>
      <c r="C448" s="69"/>
      <c r="D448" s="69"/>
      <c r="E448" s="69"/>
      <c r="F448" s="69"/>
      <c r="G448" s="69"/>
      <c r="H448" s="69"/>
      <c r="I448" s="69"/>
      <c r="J448" s="69"/>
      <c r="K448" s="71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</row>
    <row r="449" spans="1:26" ht="17" x14ac:dyDescent="0.2">
      <c r="A449" s="13"/>
      <c r="B449" s="69"/>
      <c r="C449" s="69"/>
      <c r="D449" s="69"/>
      <c r="E449" s="69"/>
      <c r="F449" s="69"/>
      <c r="G449" s="69"/>
      <c r="H449" s="69"/>
      <c r="I449" s="69"/>
      <c r="J449" s="69"/>
      <c r="K449" s="71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</row>
    <row r="450" spans="1:26" ht="17" x14ac:dyDescent="0.2">
      <c r="A450" s="13"/>
      <c r="B450" s="69"/>
      <c r="C450" s="69"/>
      <c r="D450" s="69"/>
      <c r="E450" s="69"/>
      <c r="F450" s="69"/>
      <c r="G450" s="69"/>
      <c r="H450" s="69"/>
      <c r="I450" s="69"/>
      <c r="J450" s="69"/>
      <c r="K450" s="71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</row>
    <row r="451" spans="1:26" ht="17" x14ac:dyDescent="0.2">
      <c r="A451" s="13"/>
      <c r="B451" s="69"/>
      <c r="C451" s="69"/>
      <c r="D451" s="69"/>
      <c r="E451" s="69"/>
      <c r="F451" s="69"/>
      <c r="G451" s="69"/>
      <c r="H451" s="69"/>
      <c r="I451" s="69"/>
      <c r="J451" s="69"/>
      <c r="K451" s="71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</row>
    <row r="452" spans="1:26" ht="17" x14ac:dyDescent="0.2">
      <c r="A452" s="13"/>
      <c r="B452" s="69"/>
      <c r="C452" s="69"/>
      <c r="D452" s="69"/>
      <c r="E452" s="69"/>
      <c r="F452" s="69"/>
      <c r="G452" s="69"/>
      <c r="H452" s="69"/>
      <c r="I452" s="69"/>
      <c r="J452" s="69"/>
      <c r="K452" s="71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</row>
    <row r="453" spans="1:26" ht="17" x14ac:dyDescent="0.2">
      <c r="A453" s="13"/>
      <c r="B453" s="69"/>
      <c r="C453" s="69"/>
      <c r="D453" s="69"/>
      <c r="E453" s="69"/>
      <c r="F453" s="69"/>
      <c r="G453" s="69"/>
      <c r="H453" s="69"/>
      <c r="I453" s="69"/>
      <c r="J453" s="69"/>
      <c r="K453" s="71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</row>
    <row r="454" spans="1:26" ht="17" x14ac:dyDescent="0.2">
      <c r="A454" s="13"/>
      <c r="B454" s="69"/>
      <c r="C454" s="69"/>
      <c r="D454" s="69"/>
      <c r="E454" s="69"/>
      <c r="F454" s="69"/>
      <c r="G454" s="69"/>
      <c r="H454" s="69"/>
      <c r="I454" s="69"/>
      <c r="J454" s="69"/>
      <c r="K454" s="71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</row>
    <row r="455" spans="1:26" ht="17" x14ac:dyDescent="0.2">
      <c r="A455" s="13"/>
      <c r="B455" s="69"/>
      <c r="C455" s="69"/>
      <c r="D455" s="69"/>
      <c r="E455" s="69"/>
      <c r="F455" s="69"/>
      <c r="G455" s="69"/>
      <c r="H455" s="69"/>
      <c r="I455" s="69"/>
      <c r="J455" s="69"/>
      <c r="K455" s="71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</row>
    <row r="456" spans="1:26" ht="17" x14ac:dyDescent="0.2">
      <c r="A456" s="13"/>
      <c r="B456" s="69"/>
      <c r="C456" s="69"/>
      <c r="D456" s="69"/>
      <c r="E456" s="69"/>
      <c r="F456" s="69"/>
      <c r="G456" s="69"/>
      <c r="H456" s="69"/>
      <c r="I456" s="69"/>
      <c r="J456" s="69"/>
      <c r="K456" s="71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</row>
    <row r="457" spans="1:26" ht="17" x14ac:dyDescent="0.2">
      <c r="A457" s="13"/>
      <c r="B457" s="69"/>
      <c r="C457" s="69"/>
      <c r="D457" s="69"/>
      <c r="E457" s="69"/>
      <c r="F457" s="69"/>
      <c r="G457" s="69"/>
      <c r="H457" s="69"/>
      <c r="I457" s="69"/>
      <c r="J457" s="69"/>
      <c r="K457" s="71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</row>
    <row r="458" spans="1:26" ht="17" x14ac:dyDescent="0.2">
      <c r="A458" s="13"/>
      <c r="B458" s="69"/>
      <c r="C458" s="69"/>
      <c r="D458" s="69"/>
      <c r="E458" s="69"/>
      <c r="F458" s="69"/>
      <c r="G458" s="69"/>
      <c r="H458" s="69"/>
      <c r="I458" s="69"/>
      <c r="J458" s="69"/>
      <c r="K458" s="71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</row>
    <row r="459" spans="1:26" ht="17" x14ac:dyDescent="0.2">
      <c r="A459" s="13"/>
      <c r="B459" s="69"/>
      <c r="C459" s="69"/>
      <c r="D459" s="69"/>
      <c r="E459" s="69"/>
      <c r="F459" s="69"/>
      <c r="G459" s="69"/>
      <c r="H459" s="69"/>
      <c r="I459" s="69"/>
      <c r="J459" s="69"/>
      <c r="K459" s="71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</row>
    <row r="460" spans="1:26" ht="17" x14ac:dyDescent="0.2">
      <c r="A460" s="13"/>
      <c r="B460" s="69"/>
      <c r="C460" s="69"/>
      <c r="D460" s="69"/>
      <c r="E460" s="69"/>
      <c r="F460" s="69"/>
      <c r="G460" s="69"/>
      <c r="H460" s="69"/>
      <c r="I460" s="69"/>
      <c r="J460" s="69"/>
      <c r="K460" s="71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</row>
    <row r="461" spans="1:26" ht="17" x14ac:dyDescent="0.2">
      <c r="A461" s="13"/>
      <c r="B461" s="69"/>
      <c r="C461" s="69"/>
      <c r="D461" s="69"/>
      <c r="E461" s="69"/>
      <c r="F461" s="69"/>
      <c r="G461" s="69"/>
      <c r="H461" s="69"/>
      <c r="I461" s="69"/>
      <c r="J461" s="69"/>
      <c r="K461" s="71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</row>
    <row r="462" spans="1:26" ht="17" x14ac:dyDescent="0.2">
      <c r="A462" s="13"/>
      <c r="B462" s="69"/>
      <c r="C462" s="69"/>
      <c r="D462" s="69"/>
      <c r="E462" s="69"/>
      <c r="F462" s="69"/>
      <c r="G462" s="69"/>
      <c r="H462" s="69"/>
      <c r="I462" s="69"/>
      <c r="J462" s="69"/>
      <c r="K462" s="71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</row>
    <row r="463" spans="1:26" ht="17" x14ac:dyDescent="0.2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75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spans="1:26" ht="17" x14ac:dyDescent="0.2">
      <c r="A464" s="13"/>
      <c r="B464" s="69"/>
      <c r="C464" s="69"/>
      <c r="D464" s="69"/>
      <c r="E464" s="69"/>
      <c r="F464" s="69"/>
      <c r="G464" s="69"/>
      <c r="H464" s="69"/>
      <c r="I464" s="69"/>
      <c r="J464" s="69"/>
      <c r="K464" s="71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</row>
    <row r="465" spans="1:26" ht="17" x14ac:dyDescent="0.2">
      <c r="A465" s="13"/>
      <c r="B465" s="69"/>
      <c r="C465" s="69"/>
      <c r="D465" s="69"/>
      <c r="E465" s="69"/>
      <c r="F465" s="69"/>
      <c r="G465" s="69"/>
      <c r="H465" s="69"/>
      <c r="I465" s="69"/>
      <c r="J465" s="69"/>
      <c r="K465" s="71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</row>
    <row r="466" spans="1:26" ht="17" x14ac:dyDescent="0.2">
      <c r="A466" s="13"/>
      <c r="B466" s="69"/>
      <c r="C466" s="69"/>
      <c r="D466" s="69"/>
      <c r="E466" s="69"/>
      <c r="F466" s="69"/>
      <c r="G466" s="69"/>
      <c r="H466" s="69"/>
      <c r="I466" s="69"/>
      <c r="J466" s="69"/>
      <c r="K466" s="71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</row>
    <row r="467" spans="1:26" ht="17" x14ac:dyDescent="0.2">
      <c r="A467" s="13"/>
      <c r="B467" s="69"/>
      <c r="C467" s="69"/>
      <c r="D467" s="69"/>
      <c r="E467" s="69"/>
      <c r="F467" s="69"/>
      <c r="G467" s="69"/>
      <c r="H467" s="69"/>
      <c r="I467" s="69"/>
      <c r="J467" s="69"/>
      <c r="K467" s="71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</row>
    <row r="468" spans="1:26" ht="17" x14ac:dyDescent="0.2">
      <c r="A468" s="13"/>
      <c r="B468" s="69"/>
      <c r="C468" s="69"/>
      <c r="D468" s="69"/>
      <c r="E468" s="69"/>
      <c r="F468" s="69"/>
      <c r="G468" s="69"/>
      <c r="H468" s="69"/>
      <c r="I468" s="69"/>
      <c r="J468" s="69"/>
      <c r="K468" s="71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</row>
    <row r="469" spans="1:26" ht="17" x14ac:dyDescent="0.2">
      <c r="A469" s="13"/>
      <c r="B469" s="69"/>
      <c r="C469" s="69"/>
      <c r="D469" s="69"/>
      <c r="E469" s="69"/>
      <c r="F469" s="69"/>
      <c r="G469" s="69"/>
      <c r="H469" s="69"/>
      <c r="I469" s="69"/>
      <c r="J469" s="69"/>
      <c r="K469" s="71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</row>
    <row r="470" spans="1:26" ht="17" x14ac:dyDescent="0.2">
      <c r="A470" s="13"/>
      <c r="B470" s="69"/>
      <c r="C470" s="69"/>
      <c r="D470" s="69"/>
      <c r="E470" s="69"/>
      <c r="F470" s="69"/>
      <c r="G470" s="69"/>
      <c r="H470" s="69"/>
      <c r="I470" s="69"/>
      <c r="J470" s="69"/>
      <c r="K470" s="71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</row>
    <row r="471" spans="1:26" ht="17" x14ac:dyDescent="0.2">
      <c r="A471" s="13"/>
      <c r="B471" s="69"/>
      <c r="C471" s="69"/>
      <c r="D471" s="69"/>
      <c r="E471" s="69"/>
      <c r="F471" s="69"/>
      <c r="G471" s="69"/>
      <c r="H471" s="69"/>
      <c r="I471" s="69"/>
      <c r="J471" s="69"/>
      <c r="K471" s="71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</row>
    <row r="472" spans="1:26" ht="17" x14ac:dyDescent="0.2">
      <c r="A472" s="13"/>
      <c r="B472" s="69"/>
      <c r="C472" s="69"/>
      <c r="D472" s="69"/>
      <c r="E472" s="69"/>
      <c r="F472" s="69"/>
      <c r="G472" s="69"/>
      <c r="H472" s="69"/>
      <c r="I472" s="69"/>
      <c r="J472" s="69"/>
      <c r="K472" s="71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</row>
    <row r="473" spans="1:26" ht="17" x14ac:dyDescent="0.2">
      <c r="A473" s="13"/>
      <c r="B473" s="69"/>
      <c r="C473" s="69"/>
      <c r="D473" s="69"/>
      <c r="E473" s="69"/>
      <c r="F473" s="69"/>
      <c r="G473" s="69"/>
      <c r="H473" s="69"/>
      <c r="I473" s="69"/>
      <c r="J473" s="69"/>
      <c r="K473" s="71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</row>
    <row r="474" spans="1:26" ht="17" x14ac:dyDescent="0.2">
      <c r="A474" s="13"/>
      <c r="B474" s="69"/>
      <c r="C474" s="69"/>
      <c r="D474" s="69"/>
      <c r="E474" s="69"/>
      <c r="F474" s="69"/>
      <c r="G474" s="69"/>
      <c r="H474" s="69"/>
      <c r="I474" s="69"/>
      <c r="J474" s="69"/>
      <c r="K474" s="71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</row>
    <row r="475" spans="1:26" ht="17" x14ac:dyDescent="0.2">
      <c r="A475" s="13"/>
      <c r="B475" s="69"/>
      <c r="C475" s="69"/>
      <c r="D475" s="69"/>
      <c r="E475" s="69"/>
      <c r="F475" s="69"/>
      <c r="G475" s="69"/>
      <c r="H475" s="69"/>
      <c r="I475" s="69"/>
      <c r="J475" s="69"/>
      <c r="K475" s="71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</row>
    <row r="476" spans="1:26" ht="17" x14ac:dyDescent="0.2">
      <c r="A476" s="13"/>
      <c r="B476" s="69"/>
      <c r="C476" s="69"/>
      <c r="D476" s="69"/>
      <c r="E476" s="69"/>
      <c r="F476" s="69"/>
      <c r="G476" s="69"/>
      <c r="H476" s="69"/>
      <c r="I476" s="69"/>
      <c r="J476" s="69"/>
      <c r="K476" s="71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</row>
    <row r="477" spans="1:26" ht="17" x14ac:dyDescent="0.2">
      <c r="A477" s="13"/>
      <c r="B477" s="69"/>
      <c r="C477" s="69"/>
      <c r="D477" s="69"/>
      <c r="E477" s="69"/>
      <c r="F477" s="69"/>
      <c r="G477" s="69"/>
      <c r="H477" s="69"/>
      <c r="I477" s="69"/>
      <c r="J477" s="69"/>
      <c r="K477" s="71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</row>
    <row r="478" spans="1:26" ht="17" x14ac:dyDescent="0.2">
      <c r="A478" s="13"/>
      <c r="B478" s="69"/>
      <c r="C478" s="69"/>
      <c r="D478" s="69"/>
      <c r="E478" s="69"/>
      <c r="F478" s="69"/>
      <c r="G478" s="69"/>
      <c r="H478" s="69"/>
      <c r="I478" s="69"/>
      <c r="J478" s="69"/>
      <c r="K478" s="71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</row>
    <row r="479" spans="1:26" ht="17" x14ac:dyDescent="0.2">
      <c r="A479" s="13"/>
      <c r="B479" s="69"/>
      <c r="C479" s="69"/>
      <c r="D479" s="69"/>
      <c r="E479" s="69"/>
      <c r="F479" s="69"/>
      <c r="G479" s="69"/>
      <c r="H479" s="69"/>
      <c r="I479" s="69"/>
      <c r="J479" s="69"/>
      <c r="K479" s="71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</row>
    <row r="480" spans="1:26" ht="17" x14ac:dyDescent="0.2">
      <c r="A480" s="13"/>
      <c r="B480" s="69"/>
      <c r="C480" s="69"/>
      <c r="D480" s="69"/>
      <c r="E480" s="69"/>
      <c r="F480" s="69"/>
      <c r="G480" s="69"/>
      <c r="H480" s="69"/>
      <c r="I480" s="69"/>
      <c r="J480" s="69"/>
      <c r="K480" s="71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</row>
    <row r="481" spans="1:26" ht="17" x14ac:dyDescent="0.2">
      <c r="A481" s="13"/>
      <c r="B481" s="69"/>
      <c r="C481" s="69"/>
      <c r="D481" s="69"/>
      <c r="E481" s="69"/>
      <c r="F481" s="69"/>
      <c r="G481" s="69"/>
      <c r="H481" s="69"/>
      <c r="I481" s="69"/>
      <c r="J481" s="69"/>
      <c r="K481" s="71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</row>
    <row r="482" spans="1:26" ht="17" x14ac:dyDescent="0.2">
      <c r="A482" s="13"/>
      <c r="B482" s="69"/>
      <c r="C482" s="69"/>
      <c r="D482" s="69"/>
      <c r="E482" s="69"/>
      <c r="F482" s="69"/>
      <c r="G482" s="69"/>
      <c r="H482" s="69"/>
      <c r="I482" s="69"/>
      <c r="J482" s="69"/>
      <c r="K482" s="71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</row>
    <row r="483" spans="1:26" ht="17" x14ac:dyDescent="0.2">
      <c r="A483" s="13"/>
      <c r="B483" s="69"/>
      <c r="C483" s="69"/>
      <c r="D483" s="69"/>
      <c r="E483" s="69"/>
      <c r="F483" s="69"/>
      <c r="G483" s="69"/>
      <c r="H483" s="69"/>
      <c r="I483" s="69"/>
      <c r="J483" s="69"/>
      <c r="K483" s="71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</row>
    <row r="484" spans="1:26" ht="17" x14ac:dyDescent="0.2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75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spans="1:26" ht="17" x14ac:dyDescent="0.2">
      <c r="A485" s="13"/>
      <c r="B485" s="69"/>
      <c r="C485" s="69"/>
      <c r="D485" s="69"/>
      <c r="E485" s="69"/>
      <c r="F485" s="69"/>
      <c r="G485" s="69"/>
      <c r="H485" s="69"/>
      <c r="I485" s="69"/>
      <c r="J485" s="69"/>
      <c r="K485" s="71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</row>
    <row r="486" spans="1:26" ht="17" x14ac:dyDescent="0.2">
      <c r="A486" s="13"/>
      <c r="B486" s="69"/>
      <c r="C486" s="69"/>
      <c r="D486" s="69"/>
      <c r="E486" s="69"/>
      <c r="F486" s="69"/>
      <c r="G486" s="69"/>
      <c r="H486" s="69"/>
      <c r="I486" s="69"/>
      <c r="J486" s="69"/>
      <c r="K486" s="71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</row>
    <row r="487" spans="1:26" ht="17" x14ac:dyDescent="0.2">
      <c r="A487" s="13"/>
      <c r="B487" s="69"/>
      <c r="C487" s="69"/>
      <c r="D487" s="69"/>
      <c r="E487" s="69"/>
      <c r="F487" s="69"/>
      <c r="G487" s="69"/>
      <c r="H487" s="69"/>
      <c r="I487" s="69"/>
      <c r="J487" s="69"/>
      <c r="K487" s="71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</row>
    <row r="488" spans="1:26" ht="17" x14ac:dyDescent="0.2">
      <c r="A488" s="13"/>
      <c r="B488" s="69"/>
      <c r="C488" s="69"/>
      <c r="D488" s="69"/>
      <c r="E488" s="69"/>
      <c r="F488" s="69"/>
      <c r="G488" s="69"/>
      <c r="H488" s="69"/>
      <c r="I488" s="69"/>
      <c r="J488" s="69"/>
      <c r="K488" s="71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</row>
    <row r="489" spans="1:26" ht="17" x14ac:dyDescent="0.2">
      <c r="A489" s="13"/>
      <c r="B489" s="69"/>
      <c r="C489" s="69"/>
      <c r="D489" s="69"/>
      <c r="E489" s="69"/>
      <c r="F489" s="69"/>
      <c r="G489" s="69"/>
      <c r="H489" s="69"/>
      <c r="I489" s="69"/>
      <c r="J489" s="69"/>
      <c r="K489" s="71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</row>
    <row r="490" spans="1:26" ht="17" x14ac:dyDescent="0.2">
      <c r="A490" s="13"/>
      <c r="B490" s="69"/>
      <c r="C490" s="69"/>
      <c r="D490" s="69"/>
      <c r="E490" s="69"/>
      <c r="F490" s="69"/>
      <c r="G490" s="69"/>
      <c r="H490" s="69"/>
      <c r="I490" s="69"/>
      <c r="J490" s="69"/>
      <c r="K490" s="71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</row>
  </sheetData>
  <hyperlinks>
    <hyperlink ref="A2" r:id="rId1" display="https://www.baseballmusings.com/cgi-bin/PitcherInfo.py?PlayerID=101550&amp;StartDate=06%2F29%2F1987&amp;EndDate=07%2F12%2F1987&amp;GameType=all&amp;PlayedFor=0&amp;PlayedVs=0&amp;Park=0" xr:uid="{85FADCA3-A549-3F46-8716-F6CEBF539779}"/>
    <hyperlink ref="A3" r:id="rId2" display="https://www.baseballmusings.com/cgi-bin/PitcherInfo.py?PlayerID=101435&amp;StartDate=06%2F29%2F1987&amp;EndDate=07%2F12%2F1987&amp;GameType=all&amp;PlayedFor=0&amp;PlayedVs=0&amp;Park=0" xr:uid="{2B3C492A-F60A-0B49-85F2-60EC20365BBD}"/>
    <hyperlink ref="A4" r:id="rId3" display="https://www.baseballmusings.com/cgi-bin/PitcherInfo.py?PlayerID=101408&amp;StartDate=06%2F29%2F1987&amp;EndDate=07%2F12%2F1987&amp;GameType=all&amp;PlayedFor=0&amp;PlayedVs=0&amp;Park=0" xr:uid="{A36E6C94-F8FA-DC44-B25A-37A00147D461}"/>
    <hyperlink ref="A5" r:id="rId4" display="https://www.baseballmusings.com/cgi-bin/PitcherInfo.py?PlayerID=101143&amp;StartDate=06%2F29%2F1987&amp;EndDate=07%2F12%2F1987&amp;GameType=all&amp;PlayedFor=0&amp;PlayedVs=0&amp;Park=0" xr:uid="{1A2A04CE-C84F-0A4D-8A58-DC0B8A3D8542}"/>
    <hyperlink ref="A6" r:id="rId5" display="https://www.baseballmusings.com/cgi-bin/PitcherInfo.py?PlayerID=100039&amp;StartDate=06%2F29%2F1987&amp;EndDate=07%2F12%2F1987&amp;GameType=all&amp;PlayedFor=0&amp;PlayedVs=0&amp;Park=0" xr:uid="{81744785-FAF1-8849-87F6-5CF39788521F}"/>
    <hyperlink ref="A7" r:id="rId6" display="https://www.baseballmusings.com/cgi-bin/PitcherInfo.py?PlayerID=101119&amp;StartDate=06%2F29%2F1987&amp;EndDate=07%2F12%2F1987&amp;GameType=all&amp;PlayedFor=0&amp;PlayedVs=0&amp;Park=0" xr:uid="{FDA3ABE4-4D74-BD4C-AEE9-3F2A89A40E6D}"/>
    <hyperlink ref="A8" r:id="rId7" display="https://www.baseballmusings.com/cgi-bin/PitcherInfo.py?PlayerID=101569&amp;StartDate=06%2F29%2F1987&amp;EndDate=07%2F12%2F1987&amp;GameType=all&amp;PlayedFor=0&amp;PlayedVs=0&amp;Park=0" xr:uid="{213EE125-3E92-F240-8FA9-26444B11CB71}"/>
    <hyperlink ref="A9" r:id="rId8" display="https://www.baseballmusings.com/cgi-bin/PitcherInfo.py?PlayerID=100747&amp;StartDate=06%2F29%2F1987&amp;EndDate=07%2F12%2F1987&amp;GameType=all&amp;PlayedFor=0&amp;PlayedVs=0&amp;Park=0" xr:uid="{10443B6F-166A-A74E-A97E-867C9E52A538}"/>
    <hyperlink ref="A10" r:id="rId9" display="https://www.baseballmusings.com/cgi-bin/PitcherInfo.py?PlayerID=101597&amp;StartDate=06%2F29%2F1987&amp;EndDate=07%2F12%2F1987&amp;GameType=all&amp;PlayedFor=0&amp;PlayedVs=0&amp;Park=0" xr:uid="{414F2230-CEDA-964F-8568-7090A8D2F566}"/>
    <hyperlink ref="A11" r:id="rId10" display="https://www.baseballmusings.com/cgi-bin/PitcherInfo.py?PlayerID=101208&amp;StartDate=06%2F29%2F1987&amp;EndDate=07%2F12%2F1987&amp;GameType=all&amp;PlayedFor=0&amp;PlayedVs=0&amp;Park=0" xr:uid="{DB350F03-3D9B-CF4B-8B2A-26A026D33B8A}"/>
    <hyperlink ref="A12" r:id="rId11" display="https://www.baseballmusings.com/cgi-bin/PitcherInfo.py?PlayerID=101537&amp;StartDate=06%2F29%2F1987&amp;EndDate=07%2F12%2F1987&amp;GameType=all&amp;PlayedFor=0&amp;PlayedVs=0&amp;Park=0" xr:uid="{AB3FC03F-1E76-2A40-823C-F6AB8A4E0B6B}"/>
    <hyperlink ref="A13" r:id="rId12" display="https://www.baseballmusings.com/cgi-bin/PitcherInfo.py?PlayerID=101634&amp;StartDate=06%2F29%2F1987&amp;EndDate=07%2F12%2F1987&amp;GameType=all&amp;PlayedFor=0&amp;PlayedVs=0&amp;Park=0" xr:uid="{128E3D2C-AD82-6B4E-AC9D-6E7557179598}"/>
    <hyperlink ref="A14" r:id="rId13" display="https://www.baseballmusings.com/cgi-bin/PitcherInfo.py?PlayerID=101101&amp;StartDate=06%2F29%2F1987&amp;EndDate=07%2F12%2F1987&amp;GameType=all&amp;PlayedFor=0&amp;PlayedVs=0&amp;Park=0" xr:uid="{BD59C10F-A70B-3242-B6B6-E167AE3DAFD2}"/>
    <hyperlink ref="A15" r:id="rId14" display="https://www.baseballmusings.com/cgi-bin/PitcherInfo.py?PlayerID=101184&amp;StartDate=06%2F29%2F1987&amp;EndDate=07%2F12%2F1987&amp;GameType=all&amp;PlayedFor=0&amp;PlayedVs=0&amp;Park=0" xr:uid="{8479ADF4-6575-8040-BAD4-21D05E231243}"/>
    <hyperlink ref="A16" r:id="rId15" display="https://www.baseballmusings.com/cgi-bin/PitcherInfo.py?PlayerID=100264&amp;StartDate=06%2F29%2F1987&amp;EndDate=07%2F12%2F1987&amp;GameType=all&amp;PlayedFor=0&amp;PlayedVs=0&amp;Park=0" xr:uid="{48E3D672-B173-604F-BAD7-DD2D1FCBA864}"/>
    <hyperlink ref="A17" r:id="rId16" display="https://www.baseballmusings.com/cgi-bin/PitcherInfo.py?PlayerID=101564&amp;StartDate=06%2F29%2F1987&amp;EndDate=07%2F12%2F1987&amp;GameType=all&amp;PlayedFor=0&amp;PlayedVs=0&amp;Park=0" xr:uid="{CF98D433-F657-2C42-A818-3B4C43DD0527}"/>
    <hyperlink ref="A18" r:id="rId17" display="https://www.baseballmusings.com/cgi-bin/PitcherInfo.py?PlayerID=101059&amp;StartDate=06%2F29%2F1987&amp;EndDate=07%2F12%2F1987&amp;GameType=all&amp;PlayedFor=0&amp;PlayedVs=0&amp;Park=0" xr:uid="{D9062B45-8CAE-814A-A691-EB153BA9E86E}"/>
    <hyperlink ref="A19" r:id="rId18" display="https://www.baseballmusings.com/cgi-bin/PitcherInfo.py?PlayerID=100651&amp;StartDate=06%2F29%2F1987&amp;EndDate=07%2F12%2F1987&amp;GameType=all&amp;PlayedFor=0&amp;PlayedVs=0&amp;Park=0" xr:uid="{3DC86E0F-FC6C-6746-A5E7-974F0DC660EA}"/>
    <hyperlink ref="A20" r:id="rId19" display="https://www.baseballmusings.com/cgi-bin/PitcherInfo.py?PlayerID=101496&amp;StartDate=06%2F29%2F1987&amp;EndDate=07%2F12%2F1987&amp;GameType=all&amp;PlayedFor=0&amp;PlayedVs=0&amp;Park=0" xr:uid="{5A8BA337-790B-1A4A-940D-5977864E70CB}"/>
    <hyperlink ref="A21" r:id="rId20" display="https://www.baseballmusings.com/cgi-bin/PitcherInfo.py?PlayerID=101563&amp;StartDate=06%2F29%2F1987&amp;EndDate=07%2F12%2F1987&amp;GameType=all&amp;PlayedFor=0&amp;PlayedVs=0&amp;Park=0" xr:uid="{0A292F1B-C21D-C147-9C7C-68C8134DCB00}"/>
    <hyperlink ref="A23" r:id="rId21" display="https://www.baseballmusings.com/cgi-bin/PitcherInfo.py?PlayerID=101463&amp;StartDate=06%2F29%2F1987&amp;EndDate=07%2F12%2F1987&amp;GameType=all&amp;PlayedFor=0&amp;PlayedVs=0&amp;Park=0" xr:uid="{B263C396-C194-1141-AEE9-8610686824C0}"/>
    <hyperlink ref="A24" r:id="rId22" display="https://www.baseballmusings.com/cgi-bin/PitcherInfo.py?PlayerID=101610&amp;StartDate=06%2F29%2F1987&amp;EndDate=07%2F12%2F1987&amp;GameType=all&amp;PlayedFor=0&amp;PlayedVs=0&amp;Park=0" xr:uid="{AC9B857A-370B-E546-BC68-8BD7B1654292}"/>
    <hyperlink ref="A25" r:id="rId23" display="https://www.baseballmusings.com/cgi-bin/PitcherInfo.py?PlayerID=100570&amp;StartDate=06%2F29%2F1987&amp;EndDate=07%2F12%2F1987&amp;GameType=all&amp;PlayedFor=0&amp;PlayedVs=0&amp;Park=0" xr:uid="{81ECFB23-9615-0143-858A-FA1AE09B79FA}"/>
    <hyperlink ref="A26" r:id="rId24" display="https://www.baseballmusings.com/cgi-bin/PitcherInfo.py?PlayerID=100739&amp;StartDate=06%2F29%2F1987&amp;EndDate=07%2F12%2F1987&amp;GameType=all&amp;PlayedFor=0&amp;PlayedVs=0&amp;Park=0" xr:uid="{54F7198E-2A7D-B14E-9E02-0450508B5308}"/>
    <hyperlink ref="A27" r:id="rId25" display="https://www.baseballmusings.com/cgi-bin/PitcherInfo.py?PlayerID=100226&amp;StartDate=06%2F29%2F1987&amp;EndDate=07%2F12%2F1987&amp;GameType=all&amp;PlayedFor=0&amp;PlayedVs=0&amp;Park=0" xr:uid="{3267640E-C6BD-6A45-9EC9-A5C594C18D2A}"/>
    <hyperlink ref="A28" r:id="rId26" display="https://www.baseballmusings.com/cgi-bin/PitcherInfo.py?PlayerID=101507&amp;StartDate=06%2F29%2F1987&amp;EndDate=07%2F12%2F1987&amp;GameType=all&amp;PlayedFor=0&amp;PlayedVs=0&amp;Park=0" xr:uid="{043E6305-C446-B14A-A228-EC40ABFDC9A2}"/>
    <hyperlink ref="A29" r:id="rId27" display="https://www.baseballmusings.com/cgi-bin/PitcherInfo.py?PlayerID=100893&amp;StartDate=06%2F29%2F1987&amp;EndDate=07%2F12%2F1987&amp;GameType=all&amp;PlayedFor=0&amp;PlayedVs=0&amp;Park=0" xr:uid="{88F2DB21-AE35-8E4A-8EBB-8BC6B7DEBE8D}"/>
    <hyperlink ref="A30" r:id="rId28" display="https://www.baseballmusings.com/cgi-bin/PitcherInfo.py?PlayerID=101357&amp;StartDate=06%2F29%2F1987&amp;EndDate=07%2F12%2F1987&amp;GameType=all&amp;PlayedFor=0&amp;PlayedVs=0&amp;Park=0" xr:uid="{A29E5E7C-C9B4-4746-9C42-58ADB8BC1B60}"/>
    <hyperlink ref="A31" r:id="rId29" display="https://www.baseballmusings.com/cgi-bin/PitcherInfo.py?PlayerID=101404&amp;StartDate=06%2F29%2F1987&amp;EndDate=07%2F12%2F1987&amp;GameType=all&amp;PlayedFor=0&amp;PlayedVs=0&amp;Park=0" xr:uid="{DC3050D3-9275-1F49-B542-8B7039175F7E}"/>
    <hyperlink ref="A32" r:id="rId30" display="https://www.baseballmusings.com/cgi-bin/PitcherInfo.py?PlayerID=101646&amp;StartDate=06%2F29%2F1987&amp;EndDate=07%2F12%2F1987&amp;GameType=all&amp;PlayedFor=0&amp;PlayedVs=0&amp;Park=0" xr:uid="{F4A5097F-B379-B54D-A6BD-624568C40F99}"/>
    <hyperlink ref="A33" r:id="rId31" display="https://www.baseballmusings.com/cgi-bin/PitcherInfo.py?PlayerID=101560&amp;StartDate=06%2F29%2F1987&amp;EndDate=07%2F12%2F1987&amp;GameType=all&amp;PlayedFor=0&amp;PlayedVs=0&amp;Park=0" xr:uid="{BD06AC9A-A713-784C-81F5-D4EC00C555B8}"/>
    <hyperlink ref="A34" r:id="rId32" display="https://www.baseballmusings.com/cgi-bin/PitcherInfo.py?PlayerID=100119&amp;StartDate=06%2F29%2F1987&amp;EndDate=07%2F12%2F1987&amp;GameType=all&amp;PlayedFor=0&amp;PlayedVs=0&amp;Park=0" xr:uid="{9FDEB6EA-E22E-E641-B111-129A7347472A}"/>
    <hyperlink ref="A35" r:id="rId33" display="https://www.baseballmusings.com/cgi-bin/PitcherInfo.py?PlayerID=101281&amp;StartDate=06%2F29%2F1987&amp;EndDate=07%2F12%2F1987&amp;GameType=all&amp;PlayedFor=0&amp;PlayedVs=0&amp;Park=0" xr:uid="{B24180D3-99D6-A749-8D8B-78C27E951EBD}"/>
    <hyperlink ref="A36" r:id="rId34" display="https://www.baseballmusings.com/cgi-bin/PitcherInfo.py?PlayerID=101611&amp;StartDate=06%2F29%2F1987&amp;EndDate=07%2F12%2F1987&amp;GameType=all&amp;PlayedFor=0&amp;PlayedVs=0&amp;Park=0" xr:uid="{FE00275B-AFA5-E347-BEC1-AA1526AF9C83}"/>
    <hyperlink ref="A37" r:id="rId35" display="https://www.baseballmusings.com/cgi-bin/PitcherInfo.py?PlayerID=100756&amp;StartDate=06%2F29%2F1987&amp;EndDate=07%2F12%2F1987&amp;GameType=all&amp;PlayedFor=0&amp;PlayedVs=0&amp;Park=0" xr:uid="{566748FC-19AA-3F48-8ED0-D6F545FD6E0C}"/>
    <hyperlink ref="A38" r:id="rId36" display="https://www.baseballmusings.com/cgi-bin/PitcherInfo.py?PlayerID=101601&amp;StartDate=06%2F29%2F1987&amp;EndDate=07%2F12%2F1987&amp;GameType=all&amp;PlayedFor=0&amp;PlayedVs=0&amp;Park=0" xr:uid="{12494A37-0C5D-B44D-A7D1-D48F6F403429}"/>
    <hyperlink ref="A39" r:id="rId37" display="https://www.baseballmusings.com/cgi-bin/PitcherInfo.py?PlayerID=101258&amp;StartDate=06%2F29%2F1987&amp;EndDate=07%2F12%2F1987&amp;GameType=all&amp;PlayedFor=0&amp;PlayedVs=0&amp;Park=0" xr:uid="{EDE9BC37-2FA8-2847-95D7-6583AC3CCCFB}"/>
    <hyperlink ref="A40" r:id="rId38" display="https://www.baseballmusings.com/cgi-bin/PitcherInfo.py?PlayerID=101241&amp;StartDate=06%2F29%2F1987&amp;EndDate=07%2F12%2F1987&amp;GameType=all&amp;PlayedFor=0&amp;PlayedVs=0&amp;Park=0" xr:uid="{D2F92325-CAD2-5548-8D5A-6C3A9D1BCED0}"/>
    <hyperlink ref="A41" r:id="rId39" display="https://www.baseballmusings.com/cgi-bin/PitcherInfo.py?PlayerID=100395&amp;StartDate=06%2F29%2F1987&amp;EndDate=07%2F12%2F1987&amp;GameType=all&amp;PlayedFor=0&amp;PlayedVs=0&amp;Park=0" xr:uid="{A82CC268-5E0B-484E-8C1A-964321EFF9AA}"/>
    <hyperlink ref="A42" r:id="rId40" display="https://www.baseballmusings.com/cgi-bin/PitcherInfo.py?PlayerID=100885&amp;StartDate=06%2F29%2F1987&amp;EndDate=07%2F12%2F1987&amp;GameType=all&amp;PlayedFor=0&amp;PlayedVs=0&amp;Park=0" xr:uid="{C9C1E289-0C7F-6D4C-AFD8-6F8D72F5DA07}"/>
    <hyperlink ref="A44" r:id="rId41" display="https://www.baseballmusings.com/cgi-bin/PitcherInfo.py?PlayerID=101061&amp;StartDate=06%2F29%2F1987&amp;EndDate=07%2F12%2F1987&amp;GameType=all&amp;PlayedFor=0&amp;PlayedVs=0&amp;Park=0" xr:uid="{2E546B7E-EFE8-7D49-98C0-2EBA5F03798A}"/>
    <hyperlink ref="A45" r:id="rId42" display="https://www.baseballmusings.com/cgi-bin/PitcherInfo.py?PlayerID=101231&amp;StartDate=06%2F29%2F1987&amp;EndDate=07%2F12%2F1987&amp;GameType=all&amp;PlayedFor=0&amp;PlayedVs=0&amp;Park=0" xr:uid="{ADDF7287-1AE9-3643-94A4-2DD6619EDA73}"/>
    <hyperlink ref="A46" r:id="rId43" display="https://www.baseballmusings.com/cgi-bin/PitcherInfo.py?PlayerID=100260&amp;StartDate=06%2F29%2F1987&amp;EndDate=07%2F12%2F1987&amp;GameType=all&amp;PlayedFor=0&amp;PlayedVs=0&amp;Park=0" xr:uid="{8DE37435-F9A4-3A43-9BD1-9BFE96CD3B93}"/>
    <hyperlink ref="A47" r:id="rId44" display="https://www.baseballmusings.com/cgi-bin/PitcherInfo.py?PlayerID=101443&amp;StartDate=06%2F29%2F1987&amp;EndDate=07%2F12%2F1987&amp;GameType=all&amp;PlayedFor=0&amp;PlayedVs=0&amp;Park=0" xr:uid="{DFE4925F-594D-784F-87AB-B45849757C07}"/>
    <hyperlink ref="A48" r:id="rId45" display="https://www.baseballmusings.com/cgi-bin/PitcherInfo.py?PlayerID=100316&amp;StartDate=06%2F29%2F1987&amp;EndDate=07%2F12%2F1987&amp;GameType=all&amp;PlayedFor=0&amp;PlayedVs=0&amp;Park=0" xr:uid="{99396ED4-B9B5-FB41-AD51-C06866D43C10}"/>
    <hyperlink ref="A49" r:id="rId46" display="https://www.baseballmusings.com/cgi-bin/PitcherInfo.py?PlayerID=101557&amp;StartDate=06%2F29%2F1987&amp;EndDate=07%2F12%2F1987&amp;GameType=all&amp;PlayedFor=0&amp;PlayedVs=0&amp;Park=0" xr:uid="{FE773E9B-F1E1-8640-A3DD-8EAA2FC036AA}"/>
    <hyperlink ref="A50" r:id="rId47" display="https://www.baseballmusings.com/cgi-bin/PitcherInfo.py?PlayerID=101200&amp;StartDate=06%2F29%2F1987&amp;EndDate=07%2F12%2F1987&amp;GameType=all&amp;PlayedFor=0&amp;PlayedVs=0&amp;Park=0" xr:uid="{2B0A32A5-4D79-EB45-812D-692587DE83B9}"/>
    <hyperlink ref="A51" r:id="rId48" display="https://www.baseballmusings.com/cgi-bin/PitcherInfo.py?PlayerID=76&amp;StartDate=06%2F29%2F1987&amp;EndDate=07%2F12%2F1987&amp;GameType=all&amp;PlayedFor=0&amp;PlayedVs=0&amp;Park=0" xr:uid="{8960A0A0-69B1-7C45-951A-7FDD6B6A0479}"/>
    <hyperlink ref="A52" r:id="rId49" display="https://www.baseballmusings.com/cgi-bin/PitcherInfo.py?PlayerID=100713&amp;StartDate=06%2F29%2F1987&amp;EndDate=07%2F12%2F1987&amp;GameType=all&amp;PlayedFor=0&amp;PlayedVs=0&amp;Park=0" xr:uid="{F018877C-D0DA-0D43-BF8C-D969C6A1A258}"/>
    <hyperlink ref="A53" r:id="rId50" display="https://www.baseballmusings.com/cgi-bin/PitcherInfo.py?PlayerID=100484&amp;StartDate=06%2F29%2F1987&amp;EndDate=07%2F12%2F1987&amp;GameType=all&amp;PlayedFor=0&amp;PlayedVs=0&amp;Park=0" xr:uid="{7054915D-2E6B-1145-A504-255B062816CF}"/>
    <hyperlink ref="A54" r:id="rId51" display="https://www.baseballmusings.com/cgi-bin/PitcherInfo.py?PlayerID=855&amp;StartDate=06%2F29%2F1987&amp;EndDate=07%2F12%2F1987&amp;GameType=all&amp;PlayedFor=0&amp;PlayedVs=0&amp;Park=0" xr:uid="{9D9FB30D-0DFB-3B48-9CE6-F844B12251C2}"/>
    <hyperlink ref="A55" r:id="rId52" display="https://www.baseballmusings.com/cgi-bin/PitcherInfo.py?PlayerID=100303&amp;StartDate=06%2F29%2F1987&amp;EndDate=07%2F12%2F1987&amp;GameType=all&amp;PlayedFor=0&amp;PlayedVs=0&amp;Park=0" xr:uid="{367F275F-8DF6-734B-9098-EF30F9A6929D}"/>
    <hyperlink ref="A56" r:id="rId53" display="https://www.baseballmusings.com/cgi-bin/PitcherInfo.py?PlayerID=100371&amp;StartDate=06%2F29%2F1987&amp;EndDate=07%2F12%2F1987&amp;GameType=all&amp;PlayedFor=0&amp;PlayedVs=0&amp;Park=0" xr:uid="{4255C857-5626-EB47-989B-08B3BEB079D8}"/>
    <hyperlink ref="A57" r:id="rId54" display="https://www.baseballmusings.com/cgi-bin/PitcherInfo.py?PlayerID=101587&amp;StartDate=06%2F29%2F1987&amp;EndDate=07%2F12%2F1987&amp;GameType=all&amp;PlayedFor=0&amp;PlayedVs=0&amp;Park=0" xr:uid="{A4A8ABE4-3FAB-B549-8413-1DEA75AA134A}"/>
    <hyperlink ref="A58" r:id="rId55" display="https://www.baseballmusings.com/cgi-bin/PitcherInfo.py?PlayerID=101011&amp;StartDate=06%2F29%2F1987&amp;EndDate=07%2F12%2F1987&amp;GameType=all&amp;PlayedFor=0&amp;PlayedVs=0&amp;Park=0" xr:uid="{A05A72A5-AA7E-AB4D-B27C-32BDA16A774A}"/>
    <hyperlink ref="A59" r:id="rId56" display="https://www.baseballmusings.com/cgi-bin/PitcherInfo.py?PlayerID=100889&amp;StartDate=06%2F29%2F1987&amp;EndDate=07%2F12%2F1987&amp;GameType=all&amp;PlayedFor=0&amp;PlayedVs=0&amp;Park=0" xr:uid="{9A45572C-3C4B-7647-AE34-1BC20A88A052}"/>
    <hyperlink ref="A60" r:id="rId57" display="https://www.baseballmusings.com/cgi-bin/PitcherInfo.py?PlayerID=101478&amp;StartDate=06%2F29%2F1987&amp;EndDate=07%2F12%2F1987&amp;GameType=all&amp;PlayedFor=0&amp;PlayedVs=0&amp;Park=0" xr:uid="{6C4993CE-0512-3B47-88E3-A652B145AF99}"/>
    <hyperlink ref="A61" r:id="rId58" display="https://www.baseballmusings.com/cgi-bin/PitcherInfo.py?PlayerID=100090&amp;StartDate=06%2F29%2F1987&amp;EndDate=07%2F12%2F1987&amp;GameType=all&amp;PlayedFor=0&amp;PlayedVs=0&amp;Park=0" xr:uid="{7C8E05BC-EE3F-E54D-A47E-50BC3CEF6A7E}"/>
    <hyperlink ref="A62" r:id="rId59" display="https://www.baseballmusings.com/cgi-bin/PitcherInfo.py?PlayerID=100953&amp;StartDate=06%2F29%2F1987&amp;EndDate=07%2F12%2F1987&amp;GameType=all&amp;PlayedFor=0&amp;PlayedVs=0&amp;Park=0" xr:uid="{E5BD270E-0048-4C42-A84F-F90F0FDADF93}"/>
    <hyperlink ref="A63" r:id="rId60" display="https://www.baseballmusings.com/cgi-bin/PitcherInfo.py?PlayerID=101533&amp;StartDate=06%2F29%2F1987&amp;EndDate=07%2F12%2F1987&amp;GameType=all&amp;PlayedFor=0&amp;PlayedVs=0&amp;Park=0" xr:uid="{7D272F75-6D1A-2547-BFA1-5ACE71D69A09}"/>
    <hyperlink ref="A65" r:id="rId61" display="https://www.baseballmusings.com/cgi-bin/PitcherInfo.py?PlayerID=100461&amp;StartDate=06%2F29%2F1987&amp;EndDate=07%2F12%2F1987&amp;GameType=all&amp;PlayedFor=0&amp;PlayedVs=0&amp;Park=0" xr:uid="{C0BAFB35-8949-8844-A635-DDF609B7D870}"/>
    <hyperlink ref="A66" r:id="rId62" display="https://www.baseballmusings.com/cgi-bin/PitcherInfo.py?PlayerID=101345&amp;StartDate=06%2F29%2F1987&amp;EndDate=07%2F12%2F1987&amp;GameType=all&amp;PlayedFor=0&amp;PlayedVs=0&amp;Park=0" xr:uid="{18D1F576-FB7E-714D-8846-0E7B646790E0}"/>
    <hyperlink ref="A67" r:id="rId63" display="https://www.baseballmusings.com/cgi-bin/PitcherInfo.py?PlayerID=100565&amp;StartDate=06%2F29%2F1987&amp;EndDate=07%2F12%2F1987&amp;GameType=all&amp;PlayedFor=0&amp;PlayedVs=0&amp;Park=0" xr:uid="{94F706F2-C649-7741-B7B0-86287F9D8668}"/>
    <hyperlink ref="A68" r:id="rId64" display="https://www.baseballmusings.com/cgi-bin/PitcherInfo.py?PlayerID=100837&amp;StartDate=06%2F29%2F1987&amp;EndDate=07%2F12%2F1987&amp;GameType=all&amp;PlayedFor=0&amp;PlayedVs=0&amp;Park=0" xr:uid="{13B4565D-FBE7-454F-992D-5C8DB9C81E0F}"/>
    <hyperlink ref="A69" r:id="rId65" display="https://www.baseballmusings.com/cgi-bin/PitcherInfo.py?PlayerID=100330&amp;StartDate=06%2F29%2F1987&amp;EndDate=07%2F12%2F1987&amp;GameType=all&amp;PlayedFor=0&amp;PlayedVs=0&amp;Park=0" xr:uid="{2319285D-36F4-824D-818E-1962246CBE0C}"/>
    <hyperlink ref="A70" r:id="rId66" display="https://www.baseballmusings.com/cgi-bin/PitcherInfo.py?PlayerID=100573&amp;StartDate=06%2F29%2F1987&amp;EndDate=07%2F12%2F1987&amp;GameType=all&amp;PlayedFor=0&amp;PlayedVs=0&amp;Park=0" xr:uid="{2450A7D8-E463-384D-B44F-9A4137165C9B}"/>
    <hyperlink ref="A71" r:id="rId67" display="https://www.baseballmusings.com/cgi-bin/PitcherInfo.py?PlayerID=100198&amp;StartDate=06%2F29%2F1987&amp;EndDate=07%2F12%2F1987&amp;GameType=all&amp;PlayedFor=0&amp;PlayedVs=0&amp;Park=0" xr:uid="{47D460C3-D1DD-1E4F-AB8C-90104411A321}"/>
    <hyperlink ref="A72" r:id="rId68" display="https://www.baseballmusings.com/cgi-bin/PitcherInfo.py?PlayerID=100924&amp;StartDate=06%2F29%2F1987&amp;EndDate=07%2F12%2F1987&amp;GameType=all&amp;PlayedFor=0&amp;PlayedVs=0&amp;Park=0" xr:uid="{D4084B11-3A70-8B48-AB3A-4D673B6254AD}"/>
    <hyperlink ref="A73" r:id="rId69" display="https://www.baseballmusings.com/cgi-bin/PitcherInfo.py?PlayerID=101561&amp;StartDate=06%2F29%2F1987&amp;EndDate=07%2F12%2F1987&amp;GameType=all&amp;PlayedFor=0&amp;PlayedVs=0&amp;Park=0" xr:uid="{D7BA1477-A201-D04C-A8B9-DF3564D5B486}"/>
    <hyperlink ref="A74" r:id="rId70" display="https://www.baseballmusings.com/cgi-bin/PitcherInfo.py?PlayerID=100195&amp;StartDate=06%2F29%2F1987&amp;EndDate=07%2F12%2F1987&amp;GameType=all&amp;PlayedFor=0&amp;PlayedVs=0&amp;Park=0" xr:uid="{D583226E-06A5-8F42-A12B-89FEB41EC5FF}"/>
    <hyperlink ref="A75" r:id="rId71" display="https://www.baseballmusings.com/cgi-bin/PitcherInfo.py?PlayerID=100903&amp;StartDate=06%2F29%2F1987&amp;EndDate=07%2F12%2F1987&amp;GameType=all&amp;PlayedFor=0&amp;PlayedVs=0&amp;Park=0" xr:uid="{9EEFD266-0B6E-764D-9C05-4D818BF9E15B}"/>
    <hyperlink ref="A76" r:id="rId72" display="https://www.baseballmusings.com/cgi-bin/PitcherInfo.py?PlayerID=101571&amp;StartDate=06%2F29%2F1987&amp;EndDate=07%2F12%2F1987&amp;GameType=all&amp;PlayedFor=0&amp;PlayedVs=0&amp;Park=0" xr:uid="{2E008642-8D45-0E46-AFEA-9A6BAAF6E6D3}"/>
    <hyperlink ref="A77" r:id="rId73" display="https://www.baseballmusings.com/cgi-bin/PitcherInfo.py?PlayerID=100452&amp;StartDate=06%2F29%2F1987&amp;EndDate=07%2F12%2F1987&amp;GameType=all&amp;PlayedFor=0&amp;PlayedVs=0&amp;Park=0" xr:uid="{219483D4-752F-2944-A0CC-DC3C7997CDE4}"/>
    <hyperlink ref="A78" r:id="rId74" display="https://www.baseballmusings.com/cgi-bin/PitcherInfo.py?PlayerID=100541&amp;StartDate=06%2F29%2F1987&amp;EndDate=07%2F12%2F1987&amp;GameType=all&amp;PlayedFor=0&amp;PlayedVs=0&amp;Park=0" xr:uid="{965BF175-5DC2-1A40-B007-5CB7F844CC84}"/>
    <hyperlink ref="A79" r:id="rId75" display="https://www.baseballmusings.com/cgi-bin/PitcherInfo.py?PlayerID=100392&amp;StartDate=06%2F29%2F1987&amp;EndDate=07%2F12%2F1987&amp;GameType=all&amp;PlayedFor=0&amp;PlayedVs=0&amp;Park=0" xr:uid="{E3DC5954-BFD9-F34E-8195-0EDAF3840DE0}"/>
    <hyperlink ref="A80" r:id="rId76" display="https://www.baseballmusings.com/cgi-bin/PitcherInfo.py?PlayerID=101062&amp;StartDate=06%2F29%2F1987&amp;EndDate=07%2F12%2F1987&amp;GameType=all&amp;PlayedFor=0&amp;PlayedVs=0&amp;Park=0" xr:uid="{331D6AA9-DCA2-EA45-A183-897D32A51751}"/>
    <hyperlink ref="A81" r:id="rId77" display="https://www.baseballmusings.com/cgi-bin/PitcherInfo.py?PlayerID=100301&amp;StartDate=06%2F29%2F1987&amp;EndDate=07%2F12%2F1987&amp;GameType=all&amp;PlayedFor=0&amp;PlayedVs=0&amp;Park=0" xr:uid="{D84DA62C-53E3-1743-A978-C90C26816C4F}"/>
    <hyperlink ref="A82" r:id="rId78" display="https://www.baseballmusings.com/cgi-bin/PitcherInfo.py?PlayerID=101222&amp;StartDate=06%2F29%2F1987&amp;EndDate=07%2F12%2F1987&amp;GameType=all&amp;PlayedFor=0&amp;PlayedVs=0&amp;Park=0" xr:uid="{65517D53-6012-F14E-B325-F90A157B613A}"/>
    <hyperlink ref="A83" r:id="rId79" display="https://www.baseballmusings.com/cgi-bin/PitcherInfo.py?PlayerID=101218&amp;StartDate=06%2F29%2F1987&amp;EndDate=07%2F12%2F1987&amp;GameType=all&amp;PlayedFor=0&amp;PlayedVs=0&amp;Park=0" xr:uid="{FEA5163F-F588-384D-BAF2-6D812431A86A}"/>
    <hyperlink ref="A84" r:id="rId80" display="https://www.baseballmusings.com/cgi-bin/PitcherInfo.py?PlayerID=100285&amp;StartDate=06%2F29%2F1987&amp;EndDate=07%2F12%2F1987&amp;GameType=all&amp;PlayedFor=0&amp;PlayedVs=0&amp;Park=0" xr:uid="{DDBD4427-15E6-B34C-8C94-71B49503DA62}"/>
    <hyperlink ref="A86" r:id="rId81" display="https://www.baseballmusings.com/cgi-bin/PitcherInfo.py?PlayerID=101389&amp;StartDate=06%2F29%2F1987&amp;EndDate=07%2F12%2F1987&amp;GameType=all&amp;PlayedFor=0&amp;PlayedVs=0&amp;Park=0" xr:uid="{93FBEFC4-55ED-144A-AE8D-C7991B8553DD}"/>
    <hyperlink ref="A87" r:id="rId82" display="https://www.baseballmusings.com/cgi-bin/PitcherInfo.py?PlayerID=100715&amp;StartDate=06%2F29%2F1987&amp;EndDate=07%2F12%2F1987&amp;GameType=all&amp;PlayedFor=0&amp;PlayedVs=0&amp;Park=0" xr:uid="{A4FE2D58-4C62-3248-A947-2DCC13F339BD}"/>
    <hyperlink ref="A88" r:id="rId83" display="https://www.baseballmusings.com/cgi-bin/PitcherInfo.py?PlayerID=100653&amp;StartDate=06%2F29%2F1987&amp;EndDate=07%2F12%2F1987&amp;GameType=all&amp;PlayedFor=0&amp;PlayedVs=0&amp;Park=0" xr:uid="{348C4B72-810B-2C43-B15D-83DC4DB5AA75}"/>
    <hyperlink ref="A89" r:id="rId84" display="https://www.baseballmusings.com/cgi-bin/PitcherInfo.py?PlayerID=100940&amp;StartDate=06%2F29%2F1987&amp;EndDate=07%2F12%2F1987&amp;GameType=all&amp;PlayedFor=0&amp;PlayedVs=0&amp;Park=0" xr:uid="{030B205B-448B-EE4A-A636-D5ED796424E1}"/>
    <hyperlink ref="A90" r:id="rId85" display="https://www.baseballmusings.com/cgi-bin/PitcherInfo.py?PlayerID=101501&amp;StartDate=06%2F29%2F1987&amp;EndDate=07%2F12%2F1987&amp;GameType=all&amp;PlayedFor=0&amp;PlayedVs=0&amp;Park=0" xr:uid="{6CDAB531-DA0E-754C-A4D7-032330268B57}"/>
    <hyperlink ref="A91" r:id="rId86" display="https://www.baseballmusings.com/cgi-bin/PitcherInfo.py?PlayerID=100938&amp;StartDate=06%2F29%2F1987&amp;EndDate=07%2F12%2F1987&amp;GameType=all&amp;PlayedFor=0&amp;PlayedVs=0&amp;Park=0" xr:uid="{03309212-1C0B-8C40-B967-15075DCF7FD3}"/>
    <hyperlink ref="A92" r:id="rId87" display="https://www.baseballmusings.com/cgi-bin/PitcherInfo.py?PlayerID=101299&amp;StartDate=06%2F29%2F1987&amp;EndDate=07%2F12%2F1987&amp;GameType=all&amp;PlayedFor=0&amp;PlayedVs=0&amp;Park=0" xr:uid="{8F8ADF2C-8172-8047-8A60-630CB31E407E}"/>
    <hyperlink ref="A93" r:id="rId88" display="https://www.baseballmusings.com/cgi-bin/PitcherInfo.py?PlayerID=101195&amp;StartDate=06%2F29%2F1987&amp;EndDate=07%2F12%2F1987&amp;GameType=all&amp;PlayedFor=0&amp;PlayedVs=0&amp;Park=0" xr:uid="{D10AFCFA-636E-E448-BE59-095141D37302}"/>
    <hyperlink ref="A94" r:id="rId89" display="https://www.baseballmusings.com/cgi-bin/PitcherInfo.py?PlayerID=874&amp;StartDate=06%2F29%2F1987&amp;EndDate=07%2F12%2F1987&amp;GameType=all&amp;PlayedFor=0&amp;PlayedVs=0&amp;Park=0" xr:uid="{FDBBD77C-FAEE-B442-96B8-A8041CC70153}"/>
    <hyperlink ref="A95" r:id="rId90" display="https://www.baseballmusings.com/cgi-bin/PitcherInfo.py?PlayerID=101238&amp;StartDate=06%2F29%2F1987&amp;EndDate=07%2F12%2F1987&amp;GameType=all&amp;PlayedFor=0&amp;PlayedVs=0&amp;Park=0" xr:uid="{B3BC1F47-063C-BA4C-A3C2-BA73C9551C9A}"/>
    <hyperlink ref="A96" r:id="rId91" display="https://www.baseballmusings.com/cgi-bin/PitcherInfo.py?PlayerID=100070&amp;StartDate=06%2F29%2F1987&amp;EndDate=07%2F12%2F1987&amp;GameType=all&amp;PlayedFor=0&amp;PlayedVs=0&amp;Park=0" xr:uid="{C11372ED-029B-884B-8728-106809874C7F}"/>
    <hyperlink ref="A97" r:id="rId92" display="https://www.baseballmusings.com/cgi-bin/PitcherInfo.py?PlayerID=101279&amp;StartDate=06%2F29%2F1987&amp;EndDate=07%2F12%2F1987&amp;GameType=all&amp;PlayedFor=0&amp;PlayedVs=0&amp;Park=0" xr:uid="{30C015D6-9AC2-F048-B0DB-F1850ACCCD6A}"/>
    <hyperlink ref="A98" r:id="rId93" display="https://www.baseballmusings.com/cgi-bin/PitcherInfo.py?PlayerID=101429&amp;StartDate=06%2F29%2F1987&amp;EndDate=07%2F12%2F1987&amp;GameType=all&amp;PlayedFor=0&amp;PlayedVs=0&amp;Park=0" xr:uid="{BB11BE05-9434-414E-8E1D-CFF97DFEC604}"/>
    <hyperlink ref="A99" r:id="rId94" display="https://www.baseballmusings.com/cgi-bin/PitcherInfo.py?PlayerID=100098&amp;StartDate=06%2F29%2F1987&amp;EndDate=07%2F12%2F1987&amp;GameType=all&amp;PlayedFor=0&amp;PlayedVs=0&amp;Park=0" xr:uid="{D3A2323B-DF37-604A-B066-16CCAFC06582}"/>
    <hyperlink ref="A100" r:id="rId95" display="https://www.baseballmusings.com/cgi-bin/PitcherInfo.py?PlayerID=101547&amp;StartDate=06%2F29%2F1987&amp;EndDate=07%2F12%2F1987&amp;GameType=all&amp;PlayedFor=0&amp;PlayedVs=0&amp;Park=0" xr:uid="{BE46282E-3226-EF4B-9A6D-8A8703E0E3D5}"/>
    <hyperlink ref="A101" r:id="rId96" display="https://www.baseballmusings.com/cgi-bin/PitcherInfo.py?PlayerID=100048&amp;StartDate=06%2F29%2F1987&amp;EndDate=07%2F12%2F1987&amp;GameType=all&amp;PlayedFor=0&amp;PlayedVs=0&amp;Park=0" xr:uid="{030325E1-A970-6047-9F78-963087493E26}"/>
    <hyperlink ref="A102" r:id="rId97" display="https://www.baseballmusings.com/cgi-bin/PitcherInfo.py?PlayerID=100259&amp;StartDate=06%2F29%2F1987&amp;EndDate=07%2F12%2F1987&amp;GameType=all&amp;PlayedFor=0&amp;PlayedVs=0&amp;Park=0" xr:uid="{E2AAFA48-87BE-8248-ABC5-53CC056883C3}"/>
    <hyperlink ref="A103" r:id="rId98" display="https://www.baseballmusings.com/cgi-bin/PitcherInfo.py?PlayerID=100621&amp;StartDate=06%2F29%2F1987&amp;EndDate=07%2F12%2F1987&amp;GameType=all&amp;PlayedFor=0&amp;PlayedVs=0&amp;Park=0" xr:uid="{7715C3FA-1864-934E-A69A-F7866C69F9F5}"/>
    <hyperlink ref="A104" r:id="rId99" display="https://www.baseballmusings.com/cgi-bin/PitcherInfo.py?PlayerID=101190&amp;StartDate=06%2F29%2F1987&amp;EndDate=07%2F12%2F1987&amp;GameType=all&amp;PlayedFor=0&amp;PlayedVs=0&amp;Park=0" xr:uid="{CAEF102A-7C34-054C-9B0E-21DF7EDD0F59}"/>
    <hyperlink ref="A105" r:id="rId100" display="https://www.baseballmusings.com/cgi-bin/PitcherInfo.py?PlayerID=100011&amp;StartDate=06%2F29%2F1987&amp;EndDate=07%2F12%2F1987&amp;GameType=all&amp;PlayedFor=0&amp;PlayedVs=0&amp;Park=0" xr:uid="{3B311EA0-D16F-994D-A77A-01129BBB9906}"/>
    <hyperlink ref="A107" r:id="rId101" display="https://www.baseballmusings.com/cgi-bin/PitcherInfo.py?PlayerID=100275&amp;StartDate=06%2F29%2F1987&amp;EndDate=07%2F12%2F1987&amp;GameType=all&amp;PlayedFor=0&amp;PlayedVs=0&amp;Park=0" xr:uid="{53005B7E-734B-3445-BE9E-6936984270AD}"/>
    <hyperlink ref="A108" r:id="rId102" display="https://www.baseballmusings.com/cgi-bin/PitcherInfo.py?PlayerID=101079&amp;StartDate=06%2F29%2F1987&amp;EndDate=07%2F12%2F1987&amp;GameType=all&amp;PlayedFor=0&amp;PlayedVs=0&amp;Park=0" xr:uid="{C716AAB9-FF6F-9449-8B7A-D545A7FCAD18}"/>
    <hyperlink ref="A109" r:id="rId103" display="https://www.baseballmusings.com/cgi-bin/PitcherInfo.py?PlayerID=101044&amp;StartDate=06%2F29%2F1987&amp;EndDate=07%2F12%2F1987&amp;GameType=all&amp;PlayedFor=0&amp;PlayedVs=0&amp;Park=0" xr:uid="{69B72B97-C7FE-404B-9D1E-4E103F5F12EB}"/>
    <hyperlink ref="A110" r:id="rId104" display="https://www.baseballmusings.com/cgi-bin/PitcherInfo.py?PlayerID=101176&amp;StartDate=06%2F29%2F1987&amp;EndDate=07%2F12%2F1987&amp;GameType=all&amp;PlayedFor=0&amp;PlayedVs=0&amp;Park=0" xr:uid="{9F763B7E-0C51-7949-8D11-AE19CE0ECEE8}"/>
    <hyperlink ref="A111" r:id="rId105" display="https://www.baseballmusings.com/cgi-bin/PitcherInfo.py?PlayerID=667&amp;StartDate=06%2F29%2F1987&amp;EndDate=07%2F12%2F1987&amp;GameType=all&amp;PlayedFor=0&amp;PlayedVs=0&amp;Park=0" xr:uid="{376A04C4-6050-5B4E-A5B7-A59FE9A973BA}"/>
    <hyperlink ref="A112" r:id="rId106" display="https://www.baseballmusings.com/cgi-bin/PitcherInfo.py?PlayerID=101017&amp;StartDate=06%2F29%2F1987&amp;EndDate=07%2F12%2F1987&amp;GameType=all&amp;PlayedFor=0&amp;PlayedVs=0&amp;Park=0" xr:uid="{9F12D36B-09C4-474A-B96D-034B74DD058B}"/>
    <hyperlink ref="A113" r:id="rId107" display="https://www.baseballmusings.com/cgi-bin/PitcherInfo.py?PlayerID=101411&amp;StartDate=06%2F29%2F1987&amp;EndDate=07%2F12%2F1987&amp;GameType=all&amp;PlayedFor=0&amp;PlayedVs=0&amp;Park=0" xr:uid="{ABFF6A21-09F7-D742-A19D-4C316682462D}"/>
    <hyperlink ref="A114" r:id="rId108" display="https://www.baseballmusings.com/cgi-bin/PitcherInfo.py?PlayerID=101204&amp;StartDate=06%2F29%2F1987&amp;EndDate=07%2F12%2F1987&amp;GameType=all&amp;PlayedFor=0&amp;PlayedVs=0&amp;Park=0" xr:uid="{75C90469-50FD-A94A-A1CC-7F72559A1EC2}"/>
    <hyperlink ref="A115" r:id="rId109" display="https://www.baseballmusings.com/cgi-bin/PitcherInfo.py?PlayerID=100030&amp;StartDate=06%2F29%2F1987&amp;EndDate=07%2F12%2F1987&amp;GameType=all&amp;PlayedFor=0&amp;PlayedVs=0&amp;Park=0" xr:uid="{F1EB9244-CFC0-364B-87C0-2E962A8D7DA6}"/>
    <hyperlink ref="A116" r:id="rId110" display="https://www.baseballmusings.com/cgi-bin/PitcherInfo.py?PlayerID=100941&amp;StartDate=06%2F29%2F1987&amp;EndDate=07%2F12%2F1987&amp;GameType=all&amp;PlayedFor=0&amp;PlayedVs=0&amp;Park=0" xr:uid="{5FAB02EA-3424-0E4A-9E58-F8B2D468FBE2}"/>
    <hyperlink ref="A117" r:id="rId111" display="https://www.baseballmusings.com/cgi-bin/PitcherInfo.py?PlayerID=100812&amp;StartDate=06%2F29%2F1987&amp;EndDate=07%2F12%2F1987&amp;GameType=all&amp;PlayedFor=0&amp;PlayedVs=0&amp;Park=0" xr:uid="{6C767433-FEB5-4749-8B8C-6A040772ADE5}"/>
    <hyperlink ref="A118" r:id="rId112" display="https://www.baseballmusings.com/cgi-bin/PitcherInfo.py?PlayerID=1319&amp;StartDate=06%2F29%2F1987&amp;EndDate=07%2F12%2F1987&amp;GameType=all&amp;PlayedFor=0&amp;PlayedVs=0&amp;Park=0" xr:uid="{0536CEA0-9C1C-4E40-B2AC-740C8264856D}"/>
    <hyperlink ref="A119" r:id="rId113" display="https://www.baseballmusings.com/cgi-bin/PitcherInfo.py?PlayerID=101249&amp;StartDate=06%2F29%2F1987&amp;EndDate=07%2F12%2F1987&amp;GameType=all&amp;PlayedFor=0&amp;PlayedVs=0&amp;Park=0" xr:uid="{AB4B3787-88B7-C444-88DB-DFC6C44365F5}"/>
    <hyperlink ref="A120" r:id="rId114" display="https://www.baseballmusings.com/cgi-bin/PitcherInfo.py?PlayerID=100006&amp;StartDate=06%2F29%2F1987&amp;EndDate=07%2F12%2F1987&amp;GameType=all&amp;PlayedFor=0&amp;PlayedVs=0&amp;Park=0" xr:uid="{76839633-A7D4-234F-B165-81D18AF14005}"/>
    <hyperlink ref="A121" r:id="rId115" display="https://www.baseballmusings.com/cgi-bin/PitcherInfo.py?PlayerID=101311&amp;StartDate=06%2F29%2F1987&amp;EndDate=07%2F12%2F1987&amp;GameType=all&amp;PlayedFor=0&amp;PlayedVs=0&amp;Park=0" xr:uid="{EB4985F1-8766-F247-B029-69F91F9D1132}"/>
    <hyperlink ref="A122" r:id="rId116" display="https://www.baseballmusings.com/cgi-bin/PitcherInfo.py?PlayerID=100202&amp;StartDate=06%2F29%2F1987&amp;EndDate=07%2F12%2F1987&amp;GameType=all&amp;PlayedFor=0&amp;PlayedVs=0&amp;Park=0" xr:uid="{23064B03-5BC7-0244-8187-E768E86AE85C}"/>
    <hyperlink ref="A123" r:id="rId117" display="https://www.baseballmusings.com/cgi-bin/PitcherInfo.py?PlayerID=101270&amp;StartDate=06%2F29%2F1987&amp;EndDate=07%2F12%2F1987&amp;GameType=all&amp;PlayedFor=0&amp;PlayedVs=0&amp;Park=0" xr:uid="{D007D780-61EF-2A43-A486-2064C5610375}"/>
    <hyperlink ref="A124" r:id="rId118" display="https://www.baseballmusings.com/cgi-bin/PitcherInfo.py?PlayerID=100704&amp;StartDate=06%2F29%2F1987&amp;EndDate=07%2F12%2F1987&amp;GameType=all&amp;PlayedFor=0&amp;PlayedVs=0&amp;Park=0" xr:uid="{8416B503-1C94-2D44-A575-06D4DB552658}"/>
    <hyperlink ref="A125" r:id="rId119" display="https://www.baseballmusings.com/cgi-bin/PitcherInfo.py?PlayerID=100763&amp;StartDate=06%2F29%2F1987&amp;EndDate=07%2F12%2F1987&amp;GameType=all&amp;PlayedFor=0&amp;PlayedVs=0&amp;Park=0" xr:uid="{2652C9F6-811F-A744-9656-3FF319A69723}"/>
    <hyperlink ref="A126" r:id="rId120" display="https://www.baseballmusings.com/cgi-bin/PitcherInfo.py?PlayerID=101287&amp;StartDate=06%2F29%2F1987&amp;EndDate=07%2F12%2F1987&amp;GameType=all&amp;PlayedFor=0&amp;PlayedVs=0&amp;Park=0" xr:uid="{B98527D2-D232-E44C-81B2-16732519D97B}"/>
    <hyperlink ref="A128" r:id="rId121" display="https://www.baseballmusings.com/cgi-bin/PitcherInfo.py?PlayerID=101052&amp;StartDate=06%2F29%2F1987&amp;EndDate=07%2F12%2F1987&amp;GameType=all&amp;PlayedFor=0&amp;PlayedVs=0&amp;Park=0" xr:uid="{4BA9C389-71AC-134E-8D28-EE62F41C0E2D}"/>
    <hyperlink ref="A129" r:id="rId122" display="https://www.baseballmusings.com/cgi-bin/PitcherInfo.py?PlayerID=101612&amp;StartDate=06%2F29%2F1987&amp;EndDate=07%2F12%2F1987&amp;GameType=all&amp;PlayedFor=0&amp;PlayedVs=0&amp;Park=0" xr:uid="{BD150532-CF35-7540-A7E4-F0D335FF77C5}"/>
    <hyperlink ref="A130" r:id="rId123" display="https://www.baseballmusings.com/cgi-bin/PitcherInfo.py?PlayerID=100827&amp;StartDate=06%2F29%2F1987&amp;EndDate=07%2F12%2F1987&amp;GameType=all&amp;PlayedFor=0&amp;PlayedVs=0&amp;Park=0" xr:uid="{8152C4E1-0AE3-BC4D-8F26-AFCF1B864965}"/>
    <hyperlink ref="A131" r:id="rId124" display="https://www.baseballmusings.com/cgi-bin/PitcherInfo.py?PlayerID=101609&amp;StartDate=06%2F29%2F1987&amp;EndDate=07%2F12%2F1987&amp;GameType=all&amp;PlayedFor=0&amp;PlayedVs=0&amp;Park=0" xr:uid="{72A77015-DF7E-E440-A7B8-4D400149C698}"/>
    <hyperlink ref="A132" r:id="rId125" display="https://www.baseballmusings.com/cgi-bin/PitcherInfo.py?PlayerID=101262&amp;StartDate=06%2F29%2F1987&amp;EndDate=07%2F12%2F1987&amp;GameType=all&amp;PlayedFor=0&amp;PlayedVs=0&amp;Park=0" xr:uid="{D34EB938-79BB-B844-81E1-951239D4A9CD}"/>
    <hyperlink ref="A133" r:id="rId126" display="https://www.baseballmusings.com/cgi-bin/PitcherInfo.py?PlayerID=100373&amp;StartDate=06%2F29%2F1987&amp;EndDate=07%2F12%2F1987&amp;GameType=all&amp;PlayedFor=0&amp;PlayedVs=0&amp;Park=0" xr:uid="{2CA029A2-24C1-BF4C-95DD-AC46629F838C}"/>
    <hyperlink ref="A134" r:id="rId127" display="https://www.baseballmusings.com/cgi-bin/PitcherInfo.py?PlayerID=100746&amp;StartDate=06%2F29%2F1987&amp;EndDate=07%2F12%2F1987&amp;GameType=all&amp;PlayedFor=0&amp;PlayedVs=0&amp;Park=0" xr:uid="{4F3A1357-56C7-414E-9EEE-C94C558D55C3}"/>
    <hyperlink ref="A135" r:id="rId128" display="https://www.baseballmusings.com/cgi-bin/PitcherInfo.py?PlayerID=100067&amp;StartDate=06%2F29%2F1987&amp;EndDate=07%2F12%2F1987&amp;GameType=all&amp;PlayedFor=0&amp;PlayedVs=0&amp;Park=0" xr:uid="{9EB31D7D-66EA-BD41-803D-3BA9888C0999}"/>
    <hyperlink ref="A136" r:id="rId129" display="https://www.baseballmusings.com/cgi-bin/PitcherInfo.py?PlayerID=100306&amp;StartDate=06%2F29%2F1987&amp;EndDate=07%2F12%2F1987&amp;GameType=all&amp;PlayedFor=0&amp;PlayedVs=0&amp;Park=0" xr:uid="{1A755F70-2A10-C349-A0FD-A86C78419DEF}"/>
    <hyperlink ref="A137" r:id="rId130" display="https://www.baseballmusings.com/cgi-bin/PitcherInfo.py?PlayerID=100644&amp;StartDate=06%2F29%2F1987&amp;EndDate=07%2F12%2F1987&amp;GameType=all&amp;PlayedFor=0&amp;PlayedVs=0&amp;Park=0" xr:uid="{C16D2083-75B0-6947-BD0D-94429555A01B}"/>
    <hyperlink ref="A138" r:id="rId131" display="https://www.baseballmusings.com/cgi-bin/PitcherInfo.py?PlayerID=100321&amp;StartDate=06%2F29%2F1987&amp;EndDate=07%2F12%2F1987&amp;GameType=all&amp;PlayedFor=0&amp;PlayedVs=0&amp;Park=0" xr:uid="{C6DBC86F-C78C-1441-B202-EEACD218D54D}"/>
    <hyperlink ref="A139" r:id="rId132" display="https://www.baseballmusings.com/cgi-bin/PitcherInfo.py?PlayerID=100732&amp;StartDate=06%2F29%2F1987&amp;EndDate=07%2F12%2F1987&amp;GameType=all&amp;PlayedFor=0&amp;PlayedVs=0&amp;Park=0" xr:uid="{75E94515-C6DE-BB4B-83FD-A0800C13A33C}"/>
    <hyperlink ref="A140" r:id="rId133" display="https://www.baseballmusings.com/cgi-bin/PitcherInfo.py?PlayerID=101056&amp;StartDate=06%2F29%2F1987&amp;EndDate=07%2F12%2F1987&amp;GameType=all&amp;PlayedFor=0&amp;PlayedVs=0&amp;Park=0" xr:uid="{A33894B2-4657-E84F-86FC-2AF208714B5A}"/>
    <hyperlink ref="A141" r:id="rId134" display="https://www.baseballmusings.com/cgi-bin/PitcherInfo.py?PlayerID=101627&amp;StartDate=06%2F29%2F1987&amp;EndDate=07%2F12%2F1987&amp;GameType=all&amp;PlayedFor=0&amp;PlayedVs=0&amp;Park=0" xr:uid="{9A6C5F99-FF90-314E-92AB-C81E662FB8FA}"/>
    <hyperlink ref="A142" r:id="rId135" display="https://www.baseballmusings.com/cgi-bin/PitcherInfo.py?PlayerID=100758&amp;StartDate=06%2F29%2F1987&amp;EndDate=07%2F12%2F1987&amp;GameType=all&amp;PlayedFor=0&amp;PlayedVs=0&amp;Park=0" xr:uid="{05623D21-4A4E-A948-9F3D-423E1D7A8410}"/>
    <hyperlink ref="A143" r:id="rId136" display="https://www.baseballmusings.com/cgi-bin/PitcherInfo.py?PlayerID=100898&amp;StartDate=06%2F29%2F1987&amp;EndDate=07%2F12%2F1987&amp;GameType=all&amp;PlayedFor=0&amp;PlayedVs=0&amp;Park=0" xr:uid="{BA1940C2-D679-1F46-B7CE-DCA4388D45F1}"/>
    <hyperlink ref="A144" r:id="rId137" display="https://www.baseballmusings.com/cgi-bin/PitcherInfo.py?PlayerID=101210&amp;StartDate=06%2F29%2F1987&amp;EndDate=07%2F12%2F1987&amp;GameType=all&amp;PlayedFor=0&amp;PlayedVs=0&amp;Park=0" xr:uid="{452203E3-2973-2744-A01C-38AA51F87680}"/>
    <hyperlink ref="A145" r:id="rId138" display="https://www.baseballmusings.com/cgi-bin/PitcherInfo.py?PlayerID=100700&amp;StartDate=06%2F29%2F1987&amp;EndDate=07%2F12%2F1987&amp;GameType=all&amp;PlayedFor=0&amp;PlayedVs=0&amp;Park=0" xr:uid="{8CFC3538-D551-4A40-AADE-BDDA69CA84EF}"/>
    <hyperlink ref="A146" r:id="rId139" display="https://www.baseballmusings.com/cgi-bin/PitcherInfo.py?PlayerID=100596&amp;StartDate=06%2F29%2F1987&amp;EndDate=07%2F12%2F1987&amp;GameType=all&amp;PlayedFor=0&amp;PlayedVs=0&amp;Park=0" xr:uid="{BDF55910-8D5C-8645-B042-08F804E0D10B}"/>
    <hyperlink ref="A147" r:id="rId140" display="https://www.baseballmusings.com/cgi-bin/PitcherInfo.py?PlayerID=1091&amp;StartDate=06%2F29%2F1987&amp;EndDate=07%2F12%2F1987&amp;GameType=all&amp;PlayedFor=0&amp;PlayedVs=0&amp;Park=0" xr:uid="{FF0F08A0-E895-AC45-84FA-96D8C0CA0CEF}"/>
    <hyperlink ref="A149" r:id="rId141" display="https://www.baseballmusings.com/cgi-bin/PitcherInfo.py?PlayerID=100413&amp;StartDate=06%2F29%2F1987&amp;EndDate=07%2F12%2F1987&amp;GameType=all&amp;PlayedFor=0&amp;PlayedVs=0&amp;Park=0" xr:uid="{986948AA-2A71-DB4D-8D62-9DF0AF47B9C5}"/>
    <hyperlink ref="A150" r:id="rId142" display="https://www.baseballmusings.com/cgi-bin/PitcherInfo.py?PlayerID=100241&amp;StartDate=06%2F29%2F1987&amp;EndDate=07%2F12%2F1987&amp;GameType=all&amp;PlayedFor=0&amp;PlayedVs=0&amp;Park=0" xr:uid="{B9FF4DF0-85A4-1243-BCA0-4B1E43159B9D}"/>
    <hyperlink ref="A151" r:id="rId143" display="https://www.baseballmusings.com/cgi-bin/PitcherInfo.py?PlayerID=100762&amp;StartDate=06%2F29%2F1987&amp;EndDate=07%2F12%2F1987&amp;GameType=all&amp;PlayedFor=0&amp;PlayedVs=0&amp;Park=0" xr:uid="{4AD56A65-D6B5-1A43-841B-19F9AAA7BC51}"/>
    <hyperlink ref="A152" r:id="rId144" display="https://www.baseballmusings.com/cgi-bin/PitcherInfo.py?PlayerID=100261&amp;StartDate=06%2F29%2F1987&amp;EndDate=07%2F12%2F1987&amp;GameType=all&amp;PlayedFor=0&amp;PlayedVs=0&amp;Park=0" xr:uid="{D399DC43-9541-BC4B-A9C0-8F2230C5CA78}"/>
    <hyperlink ref="A153" r:id="rId145" display="https://www.baseballmusings.com/cgi-bin/PitcherInfo.py?PlayerID=101035&amp;StartDate=06%2F29%2F1987&amp;EndDate=07%2F12%2F1987&amp;GameType=all&amp;PlayedFor=0&amp;PlayedVs=0&amp;Park=0" xr:uid="{39643CC3-95D6-B14A-B49A-6943A3F92091}"/>
    <hyperlink ref="A154" r:id="rId146" display="https://www.baseballmusings.com/cgi-bin/PitcherInfo.py?PlayerID=100329&amp;StartDate=06%2F29%2F1987&amp;EndDate=07%2F12%2F1987&amp;GameType=all&amp;PlayedFor=0&amp;PlayedVs=0&amp;Park=0" xr:uid="{A5F53C14-8F68-BF43-8DBF-B22A0DC911F1}"/>
    <hyperlink ref="A155" r:id="rId147" display="https://www.baseballmusings.com/cgi-bin/PitcherInfo.py?PlayerID=101471&amp;StartDate=06%2F29%2F1987&amp;EndDate=07%2F12%2F1987&amp;GameType=all&amp;PlayedFor=0&amp;PlayedVs=0&amp;Park=0" xr:uid="{0970C497-A139-1A46-852F-49B4E2821B70}"/>
    <hyperlink ref="A156" r:id="rId148" display="https://www.baseballmusings.com/cgi-bin/PitcherInfo.py?PlayerID=100179&amp;StartDate=06%2F29%2F1987&amp;EndDate=07%2F12%2F1987&amp;GameType=all&amp;PlayedFor=0&amp;PlayedVs=0&amp;Park=0" xr:uid="{B88E0C43-9B50-614A-876E-15534D667618}"/>
    <hyperlink ref="A157" r:id="rId149" display="https://www.baseballmusings.com/cgi-bin/PitcherInfo.py?PlayerID=100793&amp;StartDate=06%2F29%2F1987&amp;EndDate=07%2F12%2F1987&amp;GameType=all&amp;PlayedFor=0&amp;PlayedVs=0&amp;Park=0" xr:uid="{A51A97E4-7C25-824E-BADB-ED56A64500A3}"/>
    <hyperlink ref="A158" r:id="rId150" display="https://www.baseballmusings.com/cgi-bin/PitcherInfo.py?PlayerID=101545&amp;StartDate=06%2F29%2F1987&amp;EndDate=07%2F12%2F1987&amp;GameType=all&amp;PlayedFor=0&amp;PlayedVs=0&amp;Park=0" xr:uid="{8767B575-7FC9-1142-BB42-0CC5EF3EC39B}"/>
    <hyperlink ref="A159" r:id="rId151" display="https://www.baseballmusings.com/cgi-bin/PitcherInfo.py?PlayerID=100883&amp;StartDate=06%2F29%2F1987&amp;EndDate=07%2F12%2F1987&amp;GameType=all&amp;PlayedFor=0&amp;PlayedVs=0&amp;Park=0" xr:uid="{15F60E1A-07C8-624E-A7DE-94DF75E64792}"/>
    <hyperlink ref="A160" r:id="rId152" display="https://www.baseballmusings.com/cgi-bin/PitcherInfo.py?PlayerID=67&amp;StartDate=06%2F29%2F1987&amp;EndDate=07%2F12%2F1987&amp;GameType=all&amp;PlayedFor=0&amp;PlayedVs=0&amp;Park=0" xr:uid="{1BE834D5-86FA-E944-9021-5FCFB84D0077}"/>
    <hyperlink ref="A161" r:id="rId153" display="https://www.baseballmusings.com/cgi-bin/PitcherInfo.py?PlayerID=101212&amp;StartDate=06%2F29%2F1987&amp;EndDate=07%2F12%2F1987&amp;GameType=all&amp;PlayedFor=0&amp;PlayedVs=0&amp;Park=0" xr:uid="{19EC28E8-5107-8B4E-A4B7-943B82AB9303}"/>
    <hyperlink ref="A162" r:id="rId154" display="https://www.baseballmusings.com/cgi-bin/PitcherInfo.py?PlayerID=732&amp;StartDate=06%2F29%2F1987&amp;EndDate=07%2F12%2F1987&amp;GameType=all&amp;PlayedFor=0&amp;PlayedVs=0&amp;Park=0" xr:uid="{804C5922-974B-2449-B3A0-C11E9C77D65B}"/>
    <hyperlink ref="A163" r:id="rId155" display="https://www.baseballmusings.com/cgi-bin/PitcherInfo.py?PlayerID=100002&amp;StartDate=06%2F29%2F1987&amp;EndDate=07%2F12%2F1987&amp;GameType=all&amp;PlayedFor=0&amp;PlayedVs=0&amp;Park=0" xr:uid="{8EFFF7ED-C803-2A43-BB03-1A135B9D6894}"/>
    <hyperlink ref="A164" r:id="rId156" display="https://www.baseballmusings.com/cgi-bin/PitcherInfo.py?PlayerID=100500&amp;StartDate=06%2F29%2F1987&amp;EndDate=07%2F12%2F1987&amp;GameType=all&amp;PlayedFor=0&amp;PlayedVs=0&amp;Park=0" xr:uid="{ECA04E5B-A293-8142-B46E-B1620567936E}"/>
    <hyperlink ref="A165" r:id="rId157" display="https://www.baseballmusings.com/cgi-bin/PitcherInfo.py?PlayerID=101586&amp;StartDate=06%2F29%2F1987&amp;EndDate=07%2F12%2F1987&amp;GameType=all&amp;PlayedFor=0&amp;PlayedVs=0&amp;Park=0" xr:uid="{1B451309-3307-2845-8135-DB721B67D6B9}"/>
    <hyperlink ref="A166" r:id="rId158" display="https://www.baseballmusings.com/cgi-bin/PitcherInfo.py?PlayerID=100780&amp;StartDate=06%2F29%2F1987&amp;EndDate=07%2F12%2F1987&amp;GameType=all&amp;PlayedFor=0&amp;PlayedVs=0&amp;Park=0" xr:uid="{B5CD294F-9DA2-C949-9417-2D2A687FBD8A}"/>
    <hyperlink ref="A167" r:id="rId159" display="https://www.baseballmusings.com/cgi-bin/PitcherInfo.py?PlayerID=100155&amp;StartDate=06%2F29%2F1987&amp;EndDate=07%2F12%2F1987&amp;GameType=all&amp;PlayedFor=0&amp;PlayedVs=0&amp;Park=0" xr:uid="{2C73EACF-5178-A84B-B615-84DE966A3A19}"/>
    <hyperlink ref="A168" r:id="rId160" display="https://www.baseballmusings.com/cgi-bin/PitcherInfo.py?PlayerID=101329&amp;StartDate=06%2F29%2F1987&amp;EndDate=07%2F12%2F1987&amp;GameType=all&amp;PlayedFor=0&amp;PlayedVs=0&amp;Park=0" xr:uid="{E831FA04-9618-5446-9520-50907B96DE99}"/>
    <hyperlink ref="A170" r:id="rId161" display="https://www.baseballmusings.com/cgi-bin/PitcherInfo.py?PlayerID=101237&amp;StartDate=06%2F29%2F1987&amp;EndDate=07%2F12%2F1987&amp;GameType=all&amp;PlayedFor=0&amp;PlayedVs=0&amp;Park=0" xr:uid="{8A5CA9F9-D702-4C4C-8B04-A1B107903B4E}"/>
    <hyperlink ref="A171" r:id="rId162" display="https://www.baseballmusings.com/cgi-bin/PitcherInfo.py?PlayerID=101456&amp;StartDate=06%2F29%2F1987&amp;EndDate=07%2F12%2F1987&amp;GameType=all&amp;PlayedFor=0&amp;PlayedVs=0&amp;Park=0" xr:uid="{79E7A8A7-9701-0847-AA9D-0A847D5CAD0C}"/>
    <hyperlink ref="A172" r:id="rId163" display="https://www.baseballmusings.com/cgi-bin/PitcherInfo.py?PlayerID=100064&amp;StartDate=06%2F29%2F1987&amp;EndDate=07%2F12%2F1987&amp;GameType=all&amp;PlayedFor=0&amp;PlayedVs=0&amp;Park=0" xr:uid="{C02456F1-1C38-FF42-901E-1589F23E0CE1}"/>
    <hyperlink ref="A173" r:id="rId164" display="https://www.baseballmusings.com/cgi-bin/PitcherInfo.py?PlayerID=100989&amp;StartDate=06%2F29%2F1987&amp;EndDate=07%2F12%2F1987&amp;GameType=all&amp;PlayedFor=0&amp;PlayedVs=0&amp;Park=0" xr:uid="{72CB7E6B-668F-5A4C-85AE-82E57D0FBA16}"/>
    <hyperlink ref="A174" r:id="rId165" display="https://www.baseballmusings.com/cgi-bin/PitcherInfo.py?PlayerID=384&amp;StartDate=06%2F29%2F1987&amp;EndDate=07%2F12%2F1987&amp;GameType=all&amp;PlayedFor=0&amp;PlayedVs=0&amp;Park=0" xr:uid="{C5F4C04E-A443-E441-94B5-03A28B7F2547}"/>
    <hyperlink ref="A175" r:id="rId166" display="https://www.baseballmusings.com/cgi-bin/PitcherInfo.py?PlayerID=100177&amp;StartDate=06%2F29%2F1987&amp;EndDate=07%2F12%2F1987&amp;GameType=all&amp;PlayedFor=0&amp;PlayedVs=0&amp;Park=0" xr:uid="{4540724E-7A6D-C540-BDE7-504CB44AD235}"/>
    <hyperlink ref="A176" r:id="rId167" display="https://www.baseballmusings.com/cgi-bin/PitcherInfo.py?PlayerID=100933&amp;StartDate=06%2F29%2F1987&amp;EndDate=07%2F12%2F1987&amp;GameType=all&amp;PlayedFor=0&amp;PlayedVs=0&amp;Park=0" xr:uid="{BA259F1C-E345-0744-8724-AE600E4E04BD}"/>
    <hyperlink ref="A177" r:id="rId168" display="https://www.baseballmusings.com/cgi-bin/PitcherInfo.py?PlayerID=349&amp;StartDate=06%2F29%2F1987&amp;EndDate=07%2F12%2F1987&amp;GameType=all&amp;PlayedFor=0&amp;PlayedVs=0&amp;Park=0" xr:uid="{06F6FAE4-3D7A-3F41-8CA2-BD68169DE556}"/>
    <hyperlink ref="A178" r:id="rId169" display="https://www.baseballmusings.com/cgi-bin/PitcherInfo.py?PlayerID=101036&amp;StartDate=06%2F29%2F1987&amp;EndDate=07%2F12%2F1987&amp;GameType=all&amp;PlayedFor=0&amp;PlayedVs=0&amp;Park=0" xr:uid="{5F5748E1-202E-9548-A632-E9A25BC8C8D3}"/>
    <hyperlink ref="A179" r:id="rId170" display="https://www.baseballmusings.com/cgi-bin/PitcherInfo.py?PlayerID=100037&amp;StartDate=06%2F29%2F1987&amp;EndDate=07%2F12%2F1987&amp;GameType=all&amp;PlayedFor=0&amp;PlayedVs=0&amp;Park=0" xr:uid="{2B554E82-32D9-B14D-A597-BD38107B5733}"/>
    <hyperlink ref="A180" r:id="rId171" display="https://www.baseballmusings.com/cgi-bin/PitcherInfo.py?PlayerID=101628&amp;StartDate=06%2F29%2F1987&amp;EndDate=07%2F12%2F1987&amp;GameType=all&amp;PlayedFor=0&amp;PlayedVs=0&amp;Park=0" xr:uid="{BBF5C6EB-6CE8-C54A-BC01-78D0D5DE3117}"/>
    <hyperlink ref="A181" r:id="rId172" display="https://www.baseballmusings.com/cgi-bin/PitcherInfo.py?PlayerID=101512&amp;StartDate=06%2F29%2F1987&amp;EndDate=07%2F12%2F1987&amp;GameType=all&amp;PlayedFor=0&amp;PlayedVs=0&amp;Park=0" xr:uid="{DA2F93A5-1B4C-A446-8B91-7C0B2CCDDED8}"/>
    <hyperlink ref="A182" r:id="rId173" display="https://www.baseballmusings.com/cgi-bin/PitcherInfo.py?PlayerID=100190&amp;StartDate=06%2F29%2F1987&amp;EndDate=07%2F12%2F1987&amp;GameType=all&amp;PlayedFor=0&amp;PlayedVs=0&amp;Park=0" xr:uid="{F3AFA06B-C7F3-864C-AD71-56F5C19A9FAB}"/>
    <hyperlink ref="A183" r:id="rId174" display="https://www.baseballmusings.com/cgi-bin/PitcherInfo.py?PlayerID=101543&amp;StartDate=06%2F29%2F1987&amp;EndDate=07%2F12%2F1987&amp;GameType=all&amp;PlayedFor=0&amp;PlayedVs=0&amp;Park=0" xr:uid="{59EBCBA8-0354-EC49-827C-4AA45C49A2DC}"/>
    <hyperlink ref="A184" r:id="rId175" display="https://www.baseballmusings.com/cgi-bin/PitcherInfo.py?PlayerID=101338&amp;StartDate=06%2F29%2F1987&amp;EndDate=07%2F12%2F1987&amp;GameType=all&amp;PlayedFor=0&amp;PlayedVs=0&amp;Park=0" xr:uid="{72FEAC7C-5C0C-DF4F-B8C3-445813428CFF}"/>
    <hyperlink ref="A185" r:id="rId176" display="https://www.baseballmusings.com/cgi-bin/PitcherInfo.py?PlayerID=101081&amp;StartDate=06%2F29%2F1987&amp;EndDate=07%2F12%2F1987&amp;GameType=all&amp;PlayedFor=0&amp;PlayedVs=0&amp;Park=0" xr:uid="{4225FD85-07A2-CD4B-8926-0ADCD38BEFB4}"/>
    <hyperlink ref="A186" r:id="rId177" display="https://www.baseballmusings.com/cgi-bin/PitcherInfo.py?PlayerID=100400&amp;StartDate=06%2F29%2F1987&amp;EndDate=07%2F12%2F1987&amp;GameType=all&amp;PlayedFor=0&amp;PlayedVs=0&amp;Park=0" xr:uid="{47732AE8-0272-0D42-8C35-EC97DFDB8D61}"/>
    <hyperlink ref="A187" r:id="rId178" display="https://www.baseballmusings.com/cgi-bin/PitcherInfo.py?PlayerID=100562&amp;StartDate=06%2F29%2F1987&amp;EndDate=07%2F12%2F1987&amp;GameType=all&amp;PlayedFor=0&amp;PlayedVs=0&amp;Park=0" xr:uid="{5F14FC12-B9BE-424C-95E8-700210332083}"/>
    <hyperlink ref="A188" r:id="rId179" display="https://www.baseballmusings.com/cgi-bin/PitcherInfo.py?PlayerID=101070&amp;StartDate=06%2F29%2F1987&amp;EndDate=07%2F12%2F1987&amp;GameType=all&amp;PlayedFor=0&amp;PlayedVs=0&amp;Park=0" xr:uid="{BA175988-70ED-9B4E-B452-A25AAB2B33C0}"/>
    <hyperlink ref="A189" r:id="rId180" display="https://www.baseballmusings.com/cgi-bin/PitcherInfo.py?PlayerID=101393&amp;StartDate=06%2F29%2F1987&amp;EndDate=07%2F12%2F1987&amp;GameType=all&amp;PlayedFor=0&amp;PlayedVs=0&amp;Park=0" xr:uid="{ED5F6B58-4600-9D4D-BE0A-70E8F29531BF}"/>
    <hyperlink ref="A191" r:id="rId181" display="https://www.baseballmusings.com/cgi-bin/PitcherInfo.py?PlayerID=100845&amp;StartDate=06%2F29%2F1987&amp;EndDate=07%2F12%2F1987&amp;GameType=all&amp;PlayedFor=0&amp;PlayedVs=0&amp;Park=0" xr:uid="{07335906-8C34-584B-AA2F-A23304D111E5}"/>
    <hyperlink ref="A192" r:id="rId182" display="https://www.baseballmusings.com/cgi-bin/PitcherInfo.py?PlayerID=100403&amp;StartDate=06%2F29%2F1987&amp;EndDate=07%2F12%2F1987&amp;GameType=all&amp;PlayedFor=0&amp;PlayedVs=0&amp;Park=0" xr:uid="{54E660E4-F278-C444-AD1A-B16F1E6EB0E8}"/>
    <hyperlink ref="A193" r:id="rId183" display="https://www.baseballmusings.com/cgi-bin/PitcherInfo.py?PlayerID=100768&amp;StartDate=06%2F29%2F1987&amp;EndDate=07%2F12%2F1987&amp;GameType=all&amp;PlayedFor=0&amp;PlayedVs=0&amp;Park=0" xr:uid="{62EF9AA8-C4FA-E64D-BA64-19DE035CC4BA}"/>
    <hyperlink ref="A194" r:id="rId184" display="https://www.baseballmusings.com/cgi-bin/PitcherInfo.py?PlayerID=100315&amp;StartDate=06%2F29%2F1987&amp;EndDate=07%2F12%2F1987&amp;GameType=all&amp;PlayedFor=0&amp;PlayedVs=0&amp;Park=0" xr:uid="{FA35E071-35D9-0348-A749-77B0A5998DC4}"/>
    <hyperlink ref="A195" r:id="rId185" display="https://www.baseballmusings.com/cgi-bin/PitcherInfo.py?PlayerID=101418&amp;StartDate=06%2F29%2F1987&amp;EndDate=07%2F12%2F1987&amp;GameType=all&amp;PlayedFor=0&amp;PlayedVs=0&amp;Park=0" xr:uid="{0A13BBAE-C2E4-2D45-B4A0-50EDEFAB4A0F}"/>
    <hyperlink ref="A196" r:id="rId186" display="https://www.baseballmusings.com/cgi-bin/PitcherInfo.py?PlayerID=100709&amp;StartDate=06%2F29%2F1987&amp;EndDate=07%2F12%2F1987&amp;GameType=all&amp;PlayedFor=0&amp;PlayedVs=0&amp;Park=0" xr:uid="{54EEDB71-982E-1A48-9EF7-ED35CDF39BEE}"/>
    <hyperlink ref="A197" r:id="rId187" display="https://www.baseballmusings.com/cgi-bin/PitcherInfo.py?PlayerID=101038&amp;StartDate=06%2F29%2F1987&amp;EndDate=07%2F12%2F1987&amp;GameType=all&amp;PlayedFor=0&amp;PlayedVs=0&amp;Park=0" xr:uid="{A11CBCA3-69C0-A340-918D-BE0ADA9B41FB}"/>
    <hyperlink ref="A198" r:id="rId188" display="https://www.baseballmusings.com/cgi-bin/PitcherInfo.py?PlayerID=100872&amp;StartDate=06%2F29%2F1987&amp;EndDate=07%2F12%2F1987&amp;GameType=all&amp;PlayedFor=0&amp;PlayedVs=0&amp;Park=0" xr:uid="{A062B66D-1FE6-9C4B-828B-A5CB9EFA7647}"/>
    <hyperlink ref="A199" r:id="rId189" display="https://www.baseballmusings.com/cgi-bin/PitcherInfo.py?PlayerID=100252&amp;StartDate=06%2F29%2F1987&amp;EndDate=07%2F12%2F1987&amp;GameType=all&amp;PlayedFor=0&amp;PlayedVs=0&amp;Park=0" xr:uid="{F8AC8986-8B81-0A40-A069-15C367044311}"/>
    <hyperlink ref="A200" r:id="rId190" display="https://www.baseballmusings.com/cgi-bin/PitcherInfo.py?PlayerID=101047&amp;StartDate=06%2F29%2F1987&amp;EndDate=07%2F12%2F1987&amp;GameType=all&amp;PlayedFor=0&amp;PlayedVs=0&amp;Park=0" xr:uid="{F6BE352E-D707-AB40-BB03-A7956C5DD695}"/>
    <hyperlink ref="A201" r:id="rId191" display="https://www.baseballmusings.com/cgi-bin/PitcherInfo.py?PlayerID=101353&amp;StartDate=06%2F29%2F1987&amp;EndDate=07%2F12%2F1987&amp;GameType=all&amp;PlayedFor=0&amp;PlayedVs=0&amp;Park=0" xr:uid="{9139DD7C-B8F5-964C-9548-EC87B0EAB5A0}"/>
    <hyperlink ref="A202" r:id="rId192" display="https://www.baseballmusings.com/cgi-bin/PitcherInfo.py?PlayerID=100538&amp;StartDate=06%2F29%2F1987&amp;EndDate=07%2F12%2F1987&amp;GameType=all&amp;PlayedFor=0&amp;PlayedVs=0&amp;Park=0" xr:uid="{80EAAACE-1531-D646-A467-79485F0A261B}"/>
    <hyperlink ref="A203" r:id="rId193" display="https://www.baseballmusings.com/cgi-bin/PitcherInfo.py?PlayerID=101350&amp;StartDate=06%2F29%2F1987&amp;EndDate=07%2F12%2F1987&amp;GameType=all&amp;PlayedFor=0&amp;PlayedVs=0&amp;Park=0" xr:uid="{D307FDE1-AC91-4845-A9C3-E2240B558992}"/>
    <hyperlink ref="A204" r:id="rId194" display="https://www.baseballmusings.com/cgi-bin/PitcherInfo.py?PlayerID=101295&amp;StartDate=06%2F29%2F1987&amp;EndDate=07%2F12%2F1987&amp;GameType=all&amp;PlayedFor=0&amp;PlayedVs=0&amp;Park=0" xr:uid="{ABF8A16C-F2D8-4143-8732-0B229A2100E3}"/>
    <hyperlink ref="A205" r:id="rId195" display="https://www.baseballmusings.com/cgi-bin/PitcherInfo.py?PlayerID=101029&amp;StartDate=06%2F29%2F1987&amp;EndDate=07%2F12%2F1987&amp;GameType=all&amp;PlayedFor=0&amp;PlayedVs=0&amp;Park=0" xr:uid="{F7D587EC-10A8-E44F-81A2-9CC0846DEBE4}"/>
    <hyperlink ref="A206" r:id="rId196" display="https://www.baseballmusings.com/cgi-bin/PitcherInfo.py?PlayerID=101378&amp;StartDate=06%2F29%2F1987&amp;EndDate=07%2F12%2F1987&amp;GameType=all&amp;PlayedFor=0&amp;PlayedVs=0&amp;Park=0" xr:uid="{0CD1E0D6-E821-AB4E-9954-0A71C5B20B1B}"/>
    <hyperlink ref="A207" r:id="rId197" display="https://www.baseballmusings.com/cgi-bin/PitcherInfo.py?PlayerID=100622&amp;StartDate=06%2F29%2F1987&amp;EndDate=07%2F12%2F1987&amp;GameType=all&amp;PlayedFor=0&amp;PlayedVs=0&amp;Park=0" xr:uid="{97A0632A-1B10-5D43-9EB9-5DC442FD4928}"/>
    <hyperlink ref="A208" r:id="rId198" display="https://www.baseballmusings.com/cgi-bin/PitcherInfo.py?PlayerID=100755&amp;StartDate=06%2F29%2F1987&amp;EndDate=07%2F12%2F1987&amp;GameType=all&amp;PlayedFor=0&amp;PlayedVs=0&amp;Park=0" xr:uid="{D9E8D9AF-7D6A-C942-9770-F3B197662228}"/>
    <hyperlink ref="A209" r:id="rId199" display="https://www.baseballmusings.com/cgi-bin/PitcherInfo.py?PlayerID=101041&amp;StartDate=06%2F29%2F1987&amp;EndDate=07%2F12%2F1987&amp;GameType=all&amp;PlayedFor=0&amp;PlayedVs=0&amp;Park=0" xr:uid="{840449A2-51AA-F040-9057-DAE86026EDD2}"/>
    <hyperlink ref="A210" r:id="rId200" display="https://www.baseballmusings.com/cgi-bin/PitcherInfo.py?PlayerID=101454&amp;StartDate=06%2F29%2F1987&amp;EndDate=07%2F12%2F1987&amp;GameType=all&amp;PlayedFor=0&amp;PlayedVs=0&amp;Park=0" xr:uid="{58370275-3674-9247-AECC-F0B25EBEB609}"/>
    <hyperlink ref="A212" r:id="rId201" display="https://www.baseballmusings.com/cgi-bin/PitcherInfo.py?PlayerID=101402&amp;StartDate=06%2F29%2F1987&amp;EndDate=07%2F12%2F1987&amp;GameType=all&amp;PlayedFor=0&amp;PlayedVs=0&amp;Park=0" xr:uid="{5D6F34D4-EED5-AB4A-80B5-87FDC3AEB970}"/>
    <hyperlink ref="A213" r:id="rId202" display="https://www.baseballmusings.com/cgi-bin/PitcherInfo.py?PlayerID=101475&amp;StartDate=06%2F29%2F1987&amp;EndDate=07%2F12%2F1987&amp;GameType=all&amp;PlayedFor=0&amp;PlayedVs=0&amp;Park=0" xr:uid="{EDC20E27-6904-7F47-952B-022E08815D87}"/>
    <hyperlink ref="A214" r:id="rId203" display="https://www.baseballmusings.com/cgi-bin/PitcherInfo.py?PlayerID=100132&amp;StartDate=06%2F29%2F1987&amp;EndDate=07%2F12%2F1987&amp;GameType=all&amp;PlayedFor=0&amp;PlayedVs=0&amp;Park=0" xr:uid="{0BE6B5FE-1238-594A-95DB-9F10EBA344F8}"/>
    <hyperlink ref="A215" r:id="rId204" display="https://www.baseballmusings.com/cgi-bin/PitcherInfo.py?PlayerID=100471&amp;StartDate=06%2F29%2F1987&amp;EndDate=07%2F12%2F1987&amp;GameType=all&amp;PlayedFor=0&amp;PlayedVs=0&amp;Park=0" xr:uid="{B8002772-E366-1B49-A8B5-F5D99DAF1E04}"/>
    <hyperlink ref="A216" r:id="rId205" display="https://www.baseballmusings.com/cgi-bin/PitcherInfo.py?PlayerID=101221&amp;StartDate=06%2F29%2F1987&amp;EndDate=07%2F12%2F1987&amp;GameType=all&amp;PlayedFor=0&amp;PlayedVs=0&amp;Park=0" xr:uid="{49792423-7755-EB48-9527-9B59A266B1D6}"/>
    <hyperlink ref="A217" r:id="rId206" display="https://www.baseballmusings.com/cgi-bin/PitcherInfo.py?PlayerID=101209&amp;StartDate=06%2F29%2F1987&amp;EndDate=07%2F12%2F1987&amp;GameType=all&amp;PlayedFor=0&amp;PlayedVs=0&amp;Park=0" xr:uid="{951B2289-87E7-1144-9B5E-96D551583FB4}"/>
    <hyperlink ref="A218" r:id="rId207" display="https://www.baseballmusings.com/cgi-bin/PitcherInfo.py?PlayerID=100106&amp;StartDate=06%2F29%2F1987&amp;EndDate=07%2F12%2F1987&amp;GameType=all&amp;PlayedFor=0&amp;PlayedVs=0&amp;Park=0" xr:uid="{314ED99A-D4FA-2849-9D93-E90A750F3B69}"/>
    <hyperlink ref="A219" r:id="rId208" display="https://www.baseballmusings.com/cgi-bin/PitcherInfo.py?PlayerID=101567&amp;StartDate=06%2F29%2F1987&amp;EndDate=07%2F12%2F1987&amp;GameType=all&amp;PlayedFor=0&amp;PlayedVs=0&amp;Park=0" xr:uid="{D4780C3E-8DCA-3747-BA83-7A796CA38B9F}"/>
    <hyperlink ref="A220" r:id="rId209" display="https://www.baseballmusings.com/cgi-bin/PitcherInfo.py?PlayerID=100425&amp;StartDate=06%2F29%2F1987&amp;EndDate=07%2F12%2F1987&amp;GameType=all&amp;PlayedFor=0&amp;PlayedVs=0&amp;Park=0" xr:uid="{4777FCA4-92B8-8049-A514-14C7B67631C7}"/>
    <hyperlink ref="A221" r:id="rId210" display="https://www.baseballmusings.com/cgi-bin/PitcherInfo.py?PlayerID=101448&amp;StartDate=06%2F29%2F1987&amp;EndDate=07%2F12%2F1987&amp;GameType=all&amp;PlayedFor=0&amp;PlayedVs=0&amp;Park=0" xr:uid="{DDD31B74-2C60-B84E-9B5D-16BA6F892635}"/>
    <hyperlink ref="A222" r:id="rId211" display="https://www.baseballmusings.com/cgi-bin/PitcherInfo.py?PlayerID=101391&amp;StartDate=06%2F29%2F1987&amp;EndDate=07%2F12%2F1987&amp;GameType=all&amp;PlayedFor=0&amp;PlayedVs=0&amp;Park=0" xr:uid="{5A4A30B8-0A30-524D-AFC2-7C64194E4E68}"/>
    <hyperlink ref="A223" r:id="rId212" display="https://www.baseballmusings.com/cgi-bin/PitcherInfo.py?PlayerID=101510&amp;StartDate=06%2F29%2F1987&amp;EndDate=07%2F12%2F1987&amp;GameType=all&amp;PlayedFor=0&amp;PlayedVs=0&amp;Park=0" xr:uid="{3315E05A-5E88-2842-AFD0-D94B5000D7BB}"/>
    <hyperlink ref="A224" r:id="rId213" display="https://www.baseballmusings.com/cgi-bin/PitcherInfo.py?PlayerID=100566&amp;StartDate=06%2F29%2F1987&amp;EndDate=07%2F12%2F1987&amp;GameType=all&amp;PlayedFor=0&amp;PlayedVs=0&amp;Park=0" xr:uid="{F445E166-8FBC-E34E-BCEC-D40828B1CFA0}"/>
    <hyperlink ref="A225" r:id="rId214" display="https://www.baseballmusings.com/cgi-bin/PitcherInfo.py?PlayerID=100181&amp;StartDate=06%2F29%2F1987&amp;EndDate=07%2F12%2F1987&amp;GameType=all&amp;PlayedFor=0&amp;PlayedVs=0&amp;Park=0" xr:uid="{DC9009CD-5E96-9143-A9E1-F441C7EACADC}"/>
    <hyperlink ref="A226" r:id="rId215" display="https://www.baseballmusings.com/cgi-bin/PitcherInfo.py?PlayerID=100445&amp;StartDate=06%2F29%2F1987&amp;EndDate=07%2F12%2F1987&amp;GameType=all&amp;PlayedFor=0&amp;PlayedVs=0&amp;Park=0" xr:uid="{99903386-013D-F24D-8C80-C0081CF77028}"/>
    <hyperlink ref="A227" r:id="rId216" display="https://www.baseballmusings.com/cgi-bin/PitcherInfo.py?PlayerID=100584&amp;StartDate=06%2F29%2F1987&amp;EndDate=07%2F12%2F1987&amp;GameType=all&amp;PlayedFor=0&amp;PlayedVs=0&amp;Park=0" xr:uid="{7406F1B5-8830-C34E-8894-C5CE575EE800}"/>
    <hyperlink ref="A228" r:id="rId217" display="https://www.baseballmusings.com/cgi-bin/PitcherInfo.py?PlayerID=100921&amp;StartDate=06%2F29%2F1987&amp;EndDate=07%2F12%2F1987&amp;GameType=all&amp;PlayedFor=0&amp;PlayedVs=0&amp;Park=0" xr:uid="{77A47B94-FEA2-6F40-972C-4E3A3981F9E8}"/>
    <hyperlink ref="A229" r:id="rId218" display="https://www.baseballmusings.com/cgi-bin/PitcherInfo.py?PlayerID=101057&amp;StartDate=06%2F29%2F1987&amp;EndDate=07%2F12%2F1987&amp;GameType=all&amp;PlayedFor=0&amp;PlayedVs=0&amp;Park=0" xr:uid="{FC7DC49B-D324-A84C-8B32-9C1E66248305}"/>
    <hyperlink ref="A230" r:id="rId219" display="https://www.baseballmusings.com/cgi-bin/PitcherInfo.py?PlayerID=100218&amp;StartDate=06%2F29%2F1987&amp;EndDate=07%2F12%2F1987&amp;GameType=all&amp;PlayedFor=0&amp;PlayedVs=0&amp;Park=0" xr:uid="{11BA8333-EF2A-F04D-A549-9EE3CBC898A7}"/>
    <hyperlink ref="A231" r:id="rId220" display="https://www.baseballmusings.com/cgi-bin/PitcherInfo.py?PlayerID=100478&amp;StartDate=06%2F29%2F1987&amp;EndDate=07%2F12%2F1987&amp;GameType=all&amp;PlayedFor=0&amp;PlayedVs=0&amp;Park=0" xr:uid="{FA741BE9-34E0-714E-A1A3-2124FE63C26B}"/>
    <hyperlink ref="A233" r:id="rId221" display="https://www.baseballmusings.com/cgi-bin/PitcherInfo.py?PlayerID=100313&amp;StartDate=06%2F29%2F1987&amp;EndDate=07%2F12%2F1987&amp;GameType=all&amp;PlayedFor=0&amp;PlayedVs=0&amp;Park=0" xr:uid="{DE006491-525D-4244-9728-25C3AA4C91EC}"/>
    <hyperlink ref="A234" r:id="rId222" display="https://www.baseballmusings.com/cgi-bin/PitcherInfo.py?PlayerID=100986&amp;StartDate=06%2F29%2F1987&amp;EndDate=07%2F12%2F1987&amp;GameType=all&amp;PlayedFor=0&amp;PlayedVs=0&amp;Park=0" xr:uid="{B8CCC33B-F880-2448-BFB7-B204C554411C}"/>
    <hyperlink ref="A235" r:id="rId223" display="https://www.baseballmusings.com/cgi-bin/PitcherInfo.py?PlayerID=100196&amp;StartDate=06%2F29%2F1987&amp;EndDate=07%2F12%2F1987&amp;GameType=all&amp;PlayedFor=0&amp;PlayedVs=0&amp;Park=0" xr:uid="{9CF366E5-4DD8-4840-8471-78D145B41F24}"/>
    <hyperlink ref="A236" r:id="rId224" display="https://www.baseballmusings.com/cgi-bin/PitcherInfo.py?PlayerID=100359&amp;StartDate=06%2F29%2F1987&amp;EndDate=07%2F12%2F1987&amp;GameType=all&amp;PlayedFor=0&amp;PlayedVs=0&amp;Park=0" xr:uid="{64DCFA55-7AE3-1240-B2E9-1DA7A8ED671E}"/>
    <hyperlink ref="A237" r:id="rId225" display="https://www.baseballmusings.com/cgi-bin/PitcherInfo.py?PlayerID=101306&amp;StartDate=06%2F29%2F1987&amp;EndDate=07%2F12%2F1987&amp;GameType=all&amp;PlayedFor=0&amp;PlayedVs=0&amp;Park=0" xr:uid="{12EF1660-3B11-B144-81D5-90D0DB228C3A}"/>
    <hyperlink ref="A238" r:id="rId226" display="https://www.baseballmusings.com/cgi-bin/PitcherInfo.py?PlayerID=100383&amp;StartDate=06%2F29%2F1987&amp;EndDate=07%2F12%2F1987&amp;GameType=all&amp;PlayedFor=0&amp;PlayedVs=0&amp;Park=0" xr:uid="{EB7C5113-A19C-3544-9A8D-8DF5486DC5A8}"/>
    <hyperlink ref="A239" r:id="rId227" display="https://www.baseballmusings.com/cgi-bin/PitcherInfo.py?PlayerID=100080&amp;StartDate=06%2F29%2F1987&amp;EndDate=07%2F12%2F1987&amp;GameType=all&amp;PlayedFor=0&amp;PlayedVs=0&amp;Park=0" xr:uid="{9180140F-5E57-2B4B-8DAD-1BDBA6603D02}"/>
    <hyperlink ref="A240" r:id="rId228" display="https://www.baseballmusings.com/cgi-bin/PitcherInfo.py?PlayerID=100911&amp;StartDate=06%2F29%2F1987&amp;EndDate=07%2F12%2F1987&amp;GameType=all&amp;PlayedFor=0&amp;PlayedVs=0&amp;Park=0" xr:uid="{AF63C2F7-98FE-8244-B4FD-92635BA990C4}"/>
    <hyperlink ref="A241" r:id="rId229" display="https://www.baseballmusings.com/cgi-bin/PitcherInfo.py?PlayerID=100118&amp;StartDate=06%2F29%2F1987&amp;EndDate=07%2F12%2F1987&amp;GameType=all&amp;PlayedFor=0&amp;PlayedVs=0&amp;Park=0" xr:uid="{62AA9B64-3C80-DC41-804E-4EC85802B571}"/>
    <hyperlink ref="A242" r:id="rId230" display="https://www.baseballmusings.com/cgi-bin/PitcherInfo.py?PlayerID=100342&amp;StartDate=06%2F29%2F1987&amp;EndDate=07%2F12%2F1987&amp;GameType=all&amp;PlayedFor=0&amp;PlayedVs=0&amp;Park=0" xr:uid="{4B473231-2311-644C-8647-7A1B83EAB73F}"/>
    <hyperlink ref="A243" r:id="rId231" display="https://www.baseballmusings.com/cgi-bin/PitcherInfo.py?PlayerID=101455&amp;StartDate=06%2F29%2F1987&amp;EndDate=07%2F12%2F1987&amp;GameType=all&amp;PlayedFor=0&amp;PlayedVs=0&amp;Park=0" xr:uid="{407D48C0-E235-334F-AAFC-96EA84A9A097}"/>
    <hyperlink ref="A244" r:id="rId232" display="https://www.baseballmusings.com/cgi-bin/PitcherInfo.py?PlayerID=100975&amp;StartDate=06%2F29%2F1987&amp;EndDate=07%2F12%2F1987&amp;GameType=all&amp;PlayedFor=0&amp;PlayedVs=0&amp;Park=0" xr:uid="{9E959ABA-4F89-C542-BD68-DCFA3212D55C}"/>
    <hyperlink ref="A245" r:id="rId233" display="https://www.baseballmusings.com/cgi-bin/PitcherInfo.py?PlayerID=100075&amp;StartDate=06%2F29%2F1987&amp;EndDate=07%2F12%2F1987&amp;GameType=all&amp;PlayedFor=0&amp;PlayedVs=0&amp;Park=0" xr:uid="{F9C43D35-6125-E540-A3A7-9A25F5128806}"/>
    <hyperlink ref="A246" r:id="rId234" display="https://www.baseballmusings.com/cgi-bin/PitcherInfo.py?PlayerID=100682&amp;StartDate=06%2F29%2F1987&amp;EndDate=07%2F12%2F1987&amp;GameType=all&amp;PlayedFor=0&amp;PlayedVs=0&amp;Park=0" xr:uid="{AB1D36A3-A402-0543-AA4C-48C634F2AEF4}"/>
    <hyperlink ref="A247" r:id="rId235" display="https://www.baseballmusings.com/cgi-bin/PitcherInfo.py?PlayerID=101570&amp;StartDate=06%2F29%2F1987&amp;EndDate=07%2F12%2F1987&amp;GameType=all&amp;PlayedFor=0&amp;PlayedVs=0&amp;Park=0" xr:uid="{31F18B7B-84FA-6C43-8EA0-56BE7C3CEB4D}"/>
    <hyperlink ref="A248" r:id="rId236" display="https://www.baseballmusings.com/cgi-bin/PitcherInfo.py?PlayerID=101155&amp;StartDate=06%2F29%2F1987&amp;EndDate=07%2F12%2F1987&amp;GameType=all&amp;PlayedFor=0&amp;PlayedVs=0&amp;Park=0" xr:uid="{F197DCB8-B884-F447-B0B5-728EEFA52F06}"/>
    <hyperlink ref="A249" r:id="rId237" display="https://www.baseballmusings.com/cgi-bin/PitcherInfo.py?PlayerID=100684&amp;StartDate=06%2F29%2F1987&amp;EndDate=07%2F12%2F1987&amp;GameType=all&amp;PlayedFor=0&amp;PlayedVs=0&amp;Park=0" xr:uid="{0029920F-96CC-404E-98F2-0EC7ECF93809}"/>
    <hyperlink ref="A250" r:id="rId238" display="https://www.baseballmusings.com/cgi-bin/PitcherInfo.py?PlayerID=100727&amp;StartDate=06%2F29%2F1987&amp;EndDate=07%2F12%2F1987&amp;GameType=all&amp;PlayedFor=0&amp;PlayedVs=0&amp;Park=0" xr:uid="{67985292-6D3B-D34F-8DEA-09FB1638EB48}"/>
    <hyperlink ref="A251" r:id="rId239" display="https://www.baseballmusings.com/cgi-bin/PitcherInfo.py?PlayerID=100948&amp;StartDate=06%2F29%2F1987&amp;EndDate=07%2F12%2F1987&amp;GameType=all&amp;PlayedFor=0&amp;PlayedVs=0&amp;Park=0" xr:uid="{E5E14F70-870E-184B-86CD-33740C42B88D}"/>
    <hyperlink ref="A252" r:id="rId240" display="https://www.baseballmusings.com/cgi-bin/PitcherInfo.py?PlayerID=100200&amp;StartDate=06%2F29%2F1987&amp;EndDate=07%2F12%2F1987&amp;GameType=all&amp;PlayedFor=0&amp;PlayedVs=0&amp;Park=0" xr:uid="{92749341-2D2B-E043-B1D0-DA6105521A0A}"/>
    <hyperlink ref="A254" r:id="rId241" display="https://www.baseballmusings.com/cgi-bin/PitcherInfo.py?PlayerID=100299&amp;StartDate=06%2F29%2F1987&amp;EndDate=07%2F12%2F1987&amp;GameType=all&amp;PlayedFor=0&amp;PlayedVs=0&amp;Park=0" xr:uid="{F4EF083D-8AA6-824B-99DF-D46C1E133EE6}"/>
    <hyperlink ref="A255" r:id="rId242" display="https://www.baseballmusings.com/cgi-bin/PitcherInfo.py?PlayerID=100368&amp;StartDate=06%2F29%2F1987&amp;EndDate=07%2F12%2F1987&amp;GameType=all&amp;PlayedFor=0&amp;PlayedVs=0&amp;Park=0" xr:uid="{0405001E-77C0-A948-8F82-97044DF1D2C9}"/>
    <hyperlink ref="A256" r:id="rId243" display="https://www.baseballmusings.com/cgi-bin/PitcherInfo.py?PlayerID=101232&amp;StartDate=06%2F29%2F1987&amp;EndDate=07%2F12%2F1987&amp;GameType=all&amp;PlayedFor=0&amp;PlayedVs=0&amp;Park=0" xr:uid="{89287FCE-CFFA-FB45-BBEE-123476733AFA}"/>
    <hyperlink ref="A257" r:id="rId244" display="https://www.baseballmusings.com/cgi-bin/PitcherInfo.py?PlayerID=100189&amp;StartDate=06%2F29%2F1987&amp;EndDate=07%2F12%2F1987&amp;GameType=all&amp;PlayedFor=0&amp;PlayedVs=0&amp;Park=0" xr:uid="{87AC92E3-5C18-494E-B4A9-BD6F55852631}"/>
    <hyperlink ref="A258" r:id="rId245" display="https://www.baseballmusings.com/cgi-bin/PitcherInfo.py?PlayerID=100344&amp;StartDate=06%2F29%2F1987&amp;EndDate=07%2F12%2F1987&amp;GameType=all&amp;PlayedFor=0&amp;PlayedVs=0&amp;Park=0" xr:uid="{7EEE6C6B-8E0F-5C4D-9468-6701797DE1A7}"/>
    <hyperlink ref="A259" r:id="rId246" display="https://www.baseballmusings.com/cgi-bin/PitcherInfo.py?PlayerID=100263&amp;StartDate=06%2F29%2F1987&amp;EndDate=07%2F12%2F1987&amp;GameType=all&amp;PlayedFor=0&amp;PlayedVs=0&amp;Park=0" xr:uid="{603A16BC-6827-3446-9DEE-377961F32C70}"/>
    <hyperlink ref="A260" r:id="rId247" display="https://www.baseballmusings.com/cgi-bin/PitcherInfo.py?PlayerID=100776&amp;StartDate=06%2F29%2F1987&amp;EndDate=07%2F12%2F1987&amp;GameType=all&amp;PlayedFor=0&amp;PlayedVs=0&amp;Park=0" xr:uid="{98875A8A-B9FA-EC49-8DE2-DF66514C6908}"/>
    <hyperlink ref="A261" r:id="rId248" display="https://www.baseballmusings.com/cgi-bin/PitcherInfo.py?PlayerID=101342&amp;StartDate=06%2F29%2F1987&amp;EndDate=07%2F12%2F1987&amp;GameType=all&amp;PlayedFor=0&amp;PlayedVs=0&amp;Park=0" xr:uid="{F46D2A9B-9215-3649-BCDB-B26068A73749}"/>
    <hyperlink ref="A262" r:id="rId249" display="https://www.baseballmusings.com/cgi-bin/PitcherInfo.py?PlayerID=100994&amp;StartDate=06%2F29%2F1987&amp;EndDate=07%2F12%2F1987&amp;GameType=all&amp;PlayedFor=0&amp;PlayedVs=0&amp;Park=0" xr:uid="{BB6F3615-3C70-E641-90C3-CFFF0B84AE62}"/>
    <hyperlink ref="A263" r:id="rId250" display="https://www.baseballmusings.com/cgi-bin/PitcherInfo.py?PlayerID=101302&amp;StartDate=06%2F29%2F1987&amp;EndDate=07%2F12%2F1987&amp;GameType=all&amp;PlayedFor=0&amp;PlayedVs=0&amp;Park=0" xr:uid="{20917FDF-B600-8D4C-9156-8810A05DD0DF}"/>
    <hyperlink ref="A264" r:id="rId251" display="https://www.baseballmusings.com/cgi-bin/PitcherInfo.py?PlayerID=100113&amp;StartDate=06%2F29%2F1987&amp;EndDate=07%2F12%2F1987&amp;GameType=all&amp;PlayedFor=0&amp;PlayedVs=0&amp;Park=0" xr:uid="{FF422664-BB07-CC43-86F4-060EAD284AFD}"/>
    <hyperlink ref="A265" r:id="rId252" display="https://www.baseballmusings.com/cgi-bin/PitcherInfo.py?PlayerID=100539&amp;StartDate=06%2F29%2F1987&amp;EndDate=07%2F12%2F1987&amp;GameType=all&amp;PlayedFor=0&amp;PlayedVs=0&amp;Park=0" xr:uid="{0C339CCA-D11A-4C4D-A0D8-B74E5B5B5282}"/>
    <hyperlink ref="A266" r:id="rId253" display="https://www.baseballmusings.com/cgi-bin/PitcherInfo.py?PlayerID=100648&amp;StartDate=06%2F29%2F1987&amp;EndDate=07%2F12%2F1987&amp;GameType=all&amp;PlayedFor=0&amp;PlayedVs=0&amp;Park=0" xr:uid="{4DF6AB2B-B752-9744-8E82-5527A591DB37}"/>
    <hyperlink ref="A267" r:id="rId254" display="https://www.baseballmusings.com/cgi-bin/PitcherInfo.py?PlayerID=104&amp;StartDate=06%2F29%2F1987&amp;EndDate=07%2F12%2F1987&amp;GameType=all&amp;PlayedFor=0&amp;PlayedVs=0&amp;Park=0" xr:uid="{ABD39D61-F07B-364F-B17A-17F1E5882433}"/>
    <hyperlink ref="A268" r:id="rId255" display="https://www.baseballmusings.com/cgi-bin/PitcherInfo.py?PlayerID=100951&amp;StartDate=06%2F29%2F1987&amp;EndDate=07%2F12%2F1987&amp;GameType=all&amp;PlayedFor=0&amp;PlayedVs=0&amp;Park=0" xr:uid="{7373EBCE-88DE-9E46-9170-C86FC9AC90D5}"/>
    <hyperlink ref="A269" r:id="rId256" display="https://www.baseballmusings.com/cgi-bin/PitcherInfo.py?PlayerID=101321&amp;StartDate=06%2F29%2F1987&amp;EndDate=07%2F12%2F1987&amp;GameType=all&amp;PlayedFor=0&amp;PlayedVs=0&amp;Park=0" xr:uid="{38DC2F62-750A-0142-B4D3-594B0E503B7E}"/>
    <hyperlink ref="A270" r:id="rId257" display="https://www.baseballmusings.com/cgi-bin/PitcherInfo.py?PlayerID=101273&amp;StartDate=06%2F29%2F1987&amp;EndDate=07%2F12%2F1987&amp;GameType=all&amp;PlayedFor=0&amp;PlayedVs=0&amp;Park=0" xr:uid="{B4979571-1EAB-7D44-92DF-049396332EEE}"/>
    <hyperlink ref="A271" r:id="rId258" display="https://www.baseballmusings.com/cgi-bin/PitcherInfo.py?PlayerID=100174&amp;StartDate=06%2F29%2F1987&amp;EndDate=07%2F12%2F1987&amp;GameType=all&amp;PlayedFor=0&amp;PlayedVs=0&amp;Park=0" xr:uid="{B328D1ED-225A-B349-89E5-D02FB81268DA}"/>
    <hyperlink ref="A272" r:id="rId259" display="https://www.baseballmusings.com/cgi-bin/PitcherInfo.py?PlayerID=100300&amp;StartDate=06%2F29%2F1987&amp;EndDate=07%2F12%2F1987&amp;GameType=all&amp;PlayedFor=0&amp;PlayedVs=0&amp;Park=0" xr:uid="{E569B135-A58F-894E-9B2A-3FCCC862A714}"/>
    <hyperlink ref="A273" r:id="rId260" display="https://www.baseballmusings.com/cgi-bin/PitcherInfo.py?PlayerID=100569&amp;StartDate=06%2F29%2F1987&amp;EndDate=07%2F12%2F1987&amp;GameType=all&amp;PlayedFor=0&amp;PlayedVs=0&amp;Park=0" xr:uid="{6CCA2ABB-A01A-4F4B-B85B-F493E06B6B5A}"/>
    <hyperlink ref="A275" r:id="rId261" display="https://www.baseballmusings.com/cgi-bin/PitcherInfo.py?PlayerID=100003&amp;StartDate=06%2F29%2F1987&amp;EndDate=07%2F12%2F1987&amp;GameType=all&amp;PlayedFor=0&amp;PlayedVs=0&amp;Park=0" xr:uid="{981E5B4E-1EDF-2642-855F-77C869B978F5}"/>
    <hyperlink ref="A276" r:id="rId262" display="https://www.baseballmusings.com/cgi-bin/PitcherInfo.py?PlayerID=101500&amp;StartDate=06%2F29%2F1987&amp;EndDate=07%2F12%2F1987&amp;GameType=all&amp;PlayedFor=0&amp;PlayedVs=0&amp;Park=0" xr:uid="{5D9FE049-90BD-5A4D-92AA-2EB96AC662F8}"/>
    <hyperlink ref="A277" r:id="rId263" display="https://www.baseballmusings.com/cgi-bin/PitcherInfo.py?PlayerID=100023&amp;StartDate=06%2F29%2F1987&amp;EndDate=07%2F12%2F1987&amp;GameType=all&amp;PlayedFor=0&amp;PlayedVs=0&amp;Park=0" xr:uid="{9AEB8C08-BE94-B246-B3AE-44EA1B176613}"/>
    <hyperlink ref="A278" r:id="rId264" display="https://www.baseballmusings.com/cgi-bin/PitcherInfo.py?PlayerID=100421&amp;StartDate=06%2F29%2F1987&amp;EndDate=07%2F12%2F1987&amp;GameType=all&amp;PlayedFor=0&amp;PlayedVs=0&amp;Park=0" xr:uid="{3817362B-C8CA-0943-9358-A6A11AF45828}"/>
    <hyperlink ref="A279" r:id="rId265" display="https://www.baseballmusings.com/cgi-bin/PitcherInfo.py?PlayerID=100324&amp;StartDate=06%2F29%2F1987&amp;EndDate=07%2F12%2F1987&amp;GameType=all&amp;PlayedFor=0&amp;PlayedVs=0&amp;Park=0" xr:uid="{40CBC295-7B4C-9B45-9F4B-6155B93766B3}"/>
    <hyperlink ref="A280" r:id="rId266" display="https://www.baseballmusings.com/cgi-bin/PitcherInfo.py?PlayerID=100695&amp;StartDate=06%2F29%2F1987&amp;EndDate=07%2F12%2F1987&amp;GameType=all&amp;PlayedFor=0&amp;PlayedVs=0&amp;Park=0" xr:uid="{7BAB53ED-9B62-DF4B-9224-3517BA704F3B}"/>
    <hyperlink ref="A281" r:id="rId267" display="https://www.baseballmusings.com/cgi-bin/PitcherInfo.py?PlayerID=101459&amp;StartDate=06%2F29%2F1987&amp;EndDate=07%2F12%2F1987&amp;GameType=all&amp;PlayedFor=0&amp;PlayedVs=0&amp;Park=0" xr:uid="{654BEBD0-7458-9247-A015-748A47886DCC}"/>
    <hyperlink ref="A282" r:id="rId268" display="https://www.baseballmusings.com/cgi-bin/PitcherInfo.py?PlayerID=100414&amp;StartDate=06%2F29%2F1987&amp;EndDate=07%2F12%2F1987&amp;GameType=all&amp;PlayedFor=0&amp;PlayedVs=0&amp;Park=0" xr:uid="{B150D620-B80A-7148-A306-E617F3894B96}"/>
    <hyperlink ref="A283" r:id="rId269" display="https://www.baseballmusings.com/cgi-bin/PitcherInfo.py?PlayerID=100603&amp;StartDate=06%2F29%2F1987&amp;EndDate=07%2F12%2F1987&amp;GameType=all&amp;PlayedFor=0&amp;PlayedVs=0&amp;Park=0" xr:uid="{2D010DFA-480D-7A45-A9A1-37346A7ABC09}"/>
    <hyperlink ref="A284" r:id="rId270" display="https://www.baseballmusings.com/cgi-bin/PitcherInfo.py?PlayerID=101186&amp;StartDate=06%2F29%2F1987&amp;EndDate=07%2F12%2F1987&amp;GameType=all&amp;PlayedFor=0&amp;PlayedVs=0&amp;Park=0" xr:uid="{22AC2FB3-5A9E-9042-94B6-B99339ABC9D0}"/>
    <hyperlink ref="A285" r:id="rId271" display="https://www.baseballmusings.com/cgi-bin/PitcherInfo.py?PlayerID=815&amp;StartDate=06%2F29%2F1987&amp;EndDate=07%2F12%2F1987&amp;GameType=all&amp;PlayedFor=0&amp;PlayedVs=0&amp;Park=0" xr:uid="{D5274CD9-23A1-C44C-A424-FF9C1E09FD01}"/>
    <hyperlink ref="A286" r:id="rId272" display="https://www.baseballmusings.com/cgi-bin/PitcherInfo.py?PlayerID=100662&amp;StartDate=06%2F29%2F1987&amp;EndDate=07%2F12%2F1987&amp;GameType=all&amp;PlayedFor=0&amp;PlayedVs=0&amp;Park=0" xr:uid="{642409E9-9B12-A844-8EEE-6BE6065F91ED}"/>
    <hyperlink ref="A287" r:id="rId273" display="https://www.baseballmusings.com/cgi-bin/PitcherInfo.py?PlayerID=100095&amp;StartDate=06%2F29%2F1987&amp;EndDate=07%2F12%2F1987&amp;GameType=all&amp;PlayedFor=0&amp;PlayedVs=0&amp;Park=0" xr:uid="{10E8818D-9F22-0841-8D9B-AF407C03164F}"/>
    <hyperlink ref="A288" r:id="rId274" display="https://www.baseballmusings.com/cgi-bin/PitcherInfo.py?PlayerID=100327&amp;StartDate=06%2F29%2F1987&amp;EndDate=07%2F12%2F1987&amp;GameType=all&amp;PlayedFor=0&amp;PlayedVs=0&amp;Park=0" xr:uid="{053B8419-B28A-2E42-8BDB-04DE56CB26DB}"/>
    <hyperlink ref="A289" r:id="rId275" display="https://www.baseballmusings.com/cgi-bin/PitcherInfo.py?PlayerID=101097&amp;StartDate=06%2F29%2F1987&amp;EndDate=07%2F12%2F1987&amp;GameType=all&amp;PlayedFor=0&amp;PlayedVs=0&amp;Park=0" xr:uid="{78632350-D10B-A742-BB2A-476C0A75CB34}"/>
    <hyperlink ref="A290" r:id="rId276" display="https://www.baseballmusings.com/cgi-bin/PitcherInfo.py?PlayerID=100597&amp;StartDate=06%2F29%2F1987&amp;EndDate=07%2F12%2F1987&amp;GameType=all&amp;PlayedFor=0&amp;PlayedVs=0&amp;Park=0" xr:uid="{B484A780-D5BB-C848-AFFE-8280F71E721C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6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2026-02-27T21:48:29Z</cp:lastPrinted>
  <dcterms:created xsi:type="dcterms:W3CDTF">2025-04-12T17:15:30Z</dcterms:created>
  <dcterms:modified xsi:type="dcterms:W3CDTF">2026-02-27T21:49:35Z</dcterms:modified>
</cp:coreProperties>
</file>