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3/"/>
    </mc:Choice>
  </mc:AlternateContent>
  <xr:revisionPtr revIDLastSave="0" documentId="13_ncr:1_{26D2C152-2FD5-8E4D-9E7A-AFB5B2F05C65}" xr6:coauthVersionLast="47" xr6:coauthVersionMax="47" xr10:uidLastSave="{00000000-0000-0000-0000-000000000000}"/>
  <bookViews>
    <workbookView xWindow="16960" yWindow="1880" windowWidth="31700" windowHeight="20440" activeTab="1" xr2:uid="{FC6325D9-4645-8A47-B8AA-BB92D9218971}"/>
  </bookViews>
  <sheets>
    <sheet name="WEEK 13" sheetId="2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46" i="2" l="1"/>
  <c r="BA15" i="2"/>
  <c r="X46" i="2"/>
  <c r="X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 l="1"/>
  <c r="BB15" i="2"/>
  <c r="BA46" i="2"/>
  <c r="CD15" i="2"/>
  <c r="CB59" i="2"/>
  <c r="CA59" i="2"/>
  <c r="BZ59" i="2"/>
  <c r="BY59" i="2"/>
  <c r="BS69" i="2" s="1"/>
  <c r="BX59" i="2"/>
  <c r="BW59" i="2"/>
  <c r="BV59" i="2"/>
  <c r="BU59" i="2"/>
  <c r="BT59" i="2"/>
  <c r="BS59" i="2"/>
  <c r="BR59" i="2"/>
  <c r="BQ59" i="2"/>
  <c r="BQ69" i="2" s="1"/>
  <c r="BP59" i="2"/>
  <c r="BO59" i="2"/>
  <c r="BN59" i="2"/>
  <c r="BP69" i="2" s="1"/>
  <c r="BM59" i="2"/>
  <c r="BL59" i="2"/>
  <c r="BK59" i="2"/>
  <c r="BJ59" i="2"/>
  <c r="AY59" i="2"/>
  <c r="AX59" i="2"/>
  <c r="AW59" i="2"/>
  <c r="AV59" i="2"/>
  <c r="AP69" i="2" s="1"/>
  <c r="AU59" i="2"/>
  <c r="AT59" i="2"/>
  <c r="AS59" i="2"/>
  <c r="AR59" i="2"/>
  <c r="AQ59" i="2"/>
  <c r="AP59" i="2"/>
  <c r="AO59" i="2"/>
  <c r="AN59" i="2"/>
  <c r="AN69" i="2" s="1"/>
  <c r="AM59" i="2"/>
  <c r="AL59" i="2"/>
  <c r="AK59" i="2"/>
  <c r="AM69" i="2" s="1"/>
  <c r="AJ59" i="2"/>
  <c r="AI59" i="2"/>
  <c r="AH59" i="2"/>
  <c r="AG59" i="2"/>
  <c r="V59" i="2"/>
  <c r="U59" i="2"/>
  <c r="T59" i="2"/>
  <c r="S59" i="2"/>
  <c r="L69" i="2" s="1"/>
  <c r="R59" i="2"/>
  <c r="Q59" i="2"/>
  <c r="P59" i="2"/>
  <c r="O59" i="2"/>
  <c r="N59" i="2"/>
  <c r="M59" i="2"/>
  <c r="L59" i="2"/>
  <c r="K59" i="2"/>
  <c r="J69" i="2" s="1"/>
  <c r="J59" i="2"/>
  <c r="I59" i="2"/>
  <c r="H59" i="2"/>
  <c r="I69" i="2" s="1"/>
  <c r="G59" i="2"/>
  <c r="F59" i="2"/>
  <c r="E59" i="2"/>
  <c r="D59" i="2"/>
  <c r="CB28" i="2"/>
  <c r="CA28" i="2"/>
  <c r="BZ28" i="2"/>
  <c r="BY28" i="2"/>
  <c r="BS68" i="2" s="1"/>
  <c r="BX28" i="2"/>
  <c r="BW28" i="2"/>
  <c r="BV28" i="2"/>
  <c r="BU28" i="2"/>
  <c r="BT28" i="2"/>
  <c r="BS28" i="2"/>
  <c r="BR28" i="2"/>
  <c r="BQ28" i="2"/>
  <c r="BQ68" i="2" s="1"/>
  <c r="BP28" i="2"/>
  <c r="BO28" i="2"/>
  <c r="BN28" i="2"/>
  <c r="BP68" i="2" s="1"/>
  <c r="BM28" i="2"/>
  <c r="BL28" i="2"/>
  <c r="BK28" i="2"/>
  <c r="BJ28" i="2"/>
  <c r="AY28" i="2"/>
  <c r="AX28" i="2"/>
  <c r="AW28" i="2"/>
  <c r="AV28" i="2"/>
  <c r="AP68" i="2" s="1"/>
  <c r="AU28" i="2"/>
  <c r="AT28" i="2"/>
  <c r="AS28" i="2"/>
  <c r="AR28" i="2"/>
  <c r="AQ28" i="2"/>
  <c r="AP28" i="2"/>
  <c r="AO28" i="2"/>
  <c r="AN28" i="2"/>
  <c r="AN68" i="2" s="1"/>
  <c r="AM28" i="2"/>
  <c r="AL28" i="2"/>
  <c r="AK28" i="2"/>
  <c r="AM68" i="2" s="1"/>
  <c r="AJ28" i="2"/>
  <c r="AI28" i="2"/>
  <c r="AH28" i="2"/>
  <c r="AG28" i="2"/>
  <c r="M28" i="2"/>
  <c r="V28" i="2"/>
  <c r="U28" i="2"/>
  <c r="T28" i="2"/>
  <c r="S28" i="2"/>
  <c r="L68" i="2" s="1"/>
  <c r="R28" i="2"/>
  <c r="Q28" i="2"/>
  <c r="P28" i="2"/>
  <c r="O28" i="2"/>
  <c r="N28" i="2"/>
  <c r="L28" i="2"/>
  <c r="K28" i="2"/>
  <c r="J68" i="2" s="1"/>
  <c r="J28" i="2"/>
  <c r="I28" i="2"/>
  <c r="H28" i="2"/>
  <c r="I68" i="2" s="1"/>
  <c r="G28" i="2"/>
  <c r="F28" i="2"/>
  <c r="E28" i="2"/>
  <c r="D28" i="2"/>
  <c r="CB15" i="2"/>
  <c r="CA15" i="2"/>
  <c r="BZ15" i="2"/>
  <c r="BY15" i="2"/>
  <c r="BX15" i="2"/>
  <c r="BW15" i="2"/>
  <c r="BN68" i="2" s="1"/>
  <c r="BV15" i="2"/>
  <c r="BU15" i="2"/>
  <c r="BT15" i="2"/>
  <c r="BS15" i="2"/>
  <c r="BR15" i="2"/>
  <c r="BM68" i="2" s="1"/>
  <c r="BQ15" i="2"/>
  <c r="BL68" i="2" s="1"/>
  <c r="BP15" i="2"/>
  <c r="BO15" i="2"/>
  <c r="BN15" i="2"/>
  <c r="BM15" i="2"/>
  <c r="BL15" i="2"/>
  <c r="CB46" i="2"/>
  <c r="CA46" i="2"/>
  <c r="BZ46" i="2"/>
  <c r="BY46" i="2"/>
  <c r="BX46" i="2"/>
  <c r="BW46" i="2"/>
  <c r="BN69" i="2" s="1"/>
  <c r="BV46" i="2"/>
  <c r="BU46" i="2"/>
  <c r="BT46" i="2"/>
  <c r="BS46" i="2"/>
  <c r="BR46" i="2"/>
  <c r="BM69" i="2" s="1"/>
  <c r="BQ46" i="2"/>
  <c r="BL69" i="2" s="1"/>
  <c r="BP46" i="2"/>
  <c r="BO46" i="2"/>
  <c r="BN46" i="2"/>
  <c r="BM46" i="2"/>
  <c r="BL46" i="2"/>
  <c r="AY46" i="2"/>
  <c r="AX46" i="2"/>
  <c r="AW46" i="2"/>
  <c r="AV46" i="2"/>
  <c r="AU46" i="2"/>
  <c r="AT46" i="2"/>
  <c r="AK69" i="2" s="1"/>
  <c r="AS46" i="2"/>
  <c r="AR46" i="2"/>
  <c r="AQ46" i="2"/>
  <c r="AP46" i="2"/>
  <c r="AO46" i="2"/>
  <c r="AJ69" i="2" s="1"/>
  <c r="AN46" i="2"/>
  <c r="AI69" i="2" s="1"/>
  <c r="AM46" i="2"/>
  <c r="AL46" i="2"/>
  <c r="AK46" i="2"/>
  <c r="AJ46" i="2"/>
  <c r="AI46" i="2"/>
  <c r="V46" i="2"/>
  <c r="U46" i="2"/>
  <c r="T46" i="2"/>
  <c r="S46" i="2"/>
  <c r="R46" i="2"/>
  <c r="Q46" i="2"/>
  <c r="G69" i="2" s="1"/>
  <c r="P46" i="2"/>
  <c r="O46" i="2"/>
  <c r="N46" i="2"/>
  <c r="M46" i="2"/>
  <c r="L46" i="2"/>
  <c r="F69" i="2" s="1"/>
  <c r="K46" i="2"/>
  <c r="E69" i="2" s="1"/>
  <c r="J46" i="2"/>
  <c r="I46" i="2"/>
  <c r="H46" i="2"/>
  <c r="G46" i="2"/>
  <c r="F46" i="2"/>
  <c r="AK68" i="2"/>
  <c r="AJ68" i="2"/>
  <c r="AI68" i="2"/>
  <c r="V15" i="2"/>
  <c r="U15" i="2"/>
  <c r="T15" i="2"/>
  <c r="S15" i="2"/>
  <c r="R15" i="2"/>
  <c r="Q15" i="2"/>
  <c r="G68" i="2" s="1"/>
  <c r="P15" i="2"/>
  <c r="O15" i="2"/>
  <c r="N15" i="2"/>
  <c r="M15" i="2"/>
  <c r="L15" i="2"/>
  <c r="F68" i="2" s="1"/>
  <c r="G15" i="2"/>
  <c r="F15" i="2"/>
  <c r="H15" i="2"/>
  <c r="I15" i="2"/>
  <c r="J15" i="2"/>
  <c r="K15" i="2"/>
  <c r="E68" i="2" s="1"/>
  <c r="BE59" i="2" l="1"/>
  <c r="AQ69" i="2" s="1"/>
  <c r="AH68" i="2"/>
  <c r="AZ46" i="2"/>
  <c r="AH69" i="2" s="1"/>
  <c r="CC46" i="2"/>
  <c r="BK69" i="2" s="1"/>
  <c r="AZ59" i="2"/>
  <c r="AO69" i="2" s="1"/>
  <c r="W59" i="2"/>
  <c r="K69" i="2" s="1"/>
  <c r="AB59" i="2"/>
  <c r="M69" i="2" s="1"/>
  <c r="CC59" i="2"/>
  <c r="BR69" i="2" s="1"/>
  <c r="CH59" i="2"/>
  <c r="BT69" i="2" s="1"/>
  <c r="AB28" i="2"/>
  <c r="M68" i="2" s="1"/>
  <c r="AZ28" i="2"/>
  <c r="AO68" i="2" s="1"/>
  <c r="CE15" i="2"/>
  <c r="BO68" i="2" s="1"/>
  <c r="W28" i="2"/>
  <c r="K68" i="2" s="1"/>
  <c r="BE28" i="2"/>
  <c r="AQ68" i="2" s="1"/>
  <c r="CC28" i="2"/>
  <c r="BR68" i="2" s="1"/>
  <c r="CH28" i="2"/>
  <c r="BT68" i="2" s="1"/>
  <c r="W15" i="2"/>
  <c r="D68" i="2" s="1"/>
  <c r="AL68" i="2"/>
  <c r="CC15" i="2"/>
  <c r="BK68" i="2" s="1"/>
  <c r="CE46" i="2"/>
  <c r="BO69" i="2" s="1"/>
  <c r="BB46" i="2"/>
  <c r="AL69" i="2" s="1"/>
  <c r="Y46" i="2"/>
  <c r="H69" i="2" s="1"/>
  <c r="W46" i="2"/>
  <c r="D69" i="2" s="1"/>
  <c r="Y15" i="2"/>
  <c r="H68" i="2" s="1"/>
</calcChain>
</file>

<file path=xl/sharedStrings.xml><?xml version="1.0" encoding="utf-8"?>
<sst xmlns="http://schemas.openxmlformats.org/spreadsheetml/2006/main" count="881" uniqueCount="189">
  <si>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</si>
  <si>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</si>
  <si>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</si>
  <si>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</si>
  <si>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</si>
  <si>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</si>
  <si>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</si>
  <si>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</si>
  <si>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</si>
  <si>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</si>
  <si>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</si>
  <si>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</si>
  <si>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</si>
  <si>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</si>
  <si>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</si>
  <si>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</si>
  <si>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</si>
  <si>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</si>
  <si>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</si>
  <si>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</si>
  <si>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</si>
  <si>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</si>
  <si>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</si>
  <si>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</si>
  <si>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</si>
  <si>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</si>
  <si>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</si>
  <si>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</si>
  <si>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Dave Winfield</t>
  </si>
  <si>
    <t>Ruben Sierra</t>
  </si>
  <si>
    <t>DH</t>
  </si>
  <si>
    <t>Wally Joyner</t>
  </si>
  <si>
    <t>Kirby Puckett</t>
  </si>
  <si>
    <t>P</t>
  </si>
  <si>
    <t>John Wetteland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</si>
  <si>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</si>
  <si>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</si>
  <si>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</si>
  <si>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</si>
  <si>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</si>
  <si>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</si>
  <si>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</si>
  <si>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Xavier Hernandez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</si>
  <si>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</si>
  <si>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</si>
  <si>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</si>
  <si>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</si>
  <si>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</si>
  <si>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</si>
  <si>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</si>
  <si>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</si>
  <si>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</si>
  <si>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</si>
  <si>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</si>
  <si>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</si>
  <si>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</si>
  <si>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</si>
  <si>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</si>
  <si>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</si>
  <si>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</si>
  <si>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</si>
  <si>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</si>
  <si>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</si>
  <si>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</si>
  <si>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</si>
  <si>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</si>
  <si>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</si>
  <si>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</si>
  <si>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</si>
  <si>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</si>
  <si>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</si>
  <si>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</si>
  <si>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</si>
  <si>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</si>
  <si>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</si>
  <si>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</si>
  <si>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</si>
  <si>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</si>
  <si>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John Smiley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</si>
  <si>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</si>
  <si>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</si>
  <si>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</si>
  <si>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</si>
  <si>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</si>
  <si>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</si>
  <si>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</si>
  <si>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</si>
  <si>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</si>
  <si>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</si>
  <si>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</si>
  <si>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</si>
  <si>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</si>
  <si>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</si>
  <si>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</si>
  <si>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</si>
  <si>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</si>
  <si>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</si>
  <si>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</si>
  <si>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</si>
  <si>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</si>
  <si>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</si>
  <si>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</si>
  <si>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</si>
  <si>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</si>
  <si>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</si>
  <si>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</si>
  <si>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</si>
  <si>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</si>
  <si>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</si>
  <si>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</si>
  <si>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</si>
  <si>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</si>
  <si>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</si>
  <si>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</si>
  <si>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</si>
  <si>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</si>
  <si>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</si>
  <si>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</si>
  <si>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</si>
  <si>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</si>
  <si>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</si>
  <si>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</si>
  <si>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</si>
  <si>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</si>
  <si>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</si>
  <si>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</si>
  <si>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</si>
  <si>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</si>
  <si>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Naked Rider and The Bull</t>
  </si>
  <si>
    <t>BECKWITH BOBCATS</t>
  </si>
  <si>
    <t>THE DIBBLERS</t>
  </si>
  <si>
    <t>THE BOILERMEN</t>
  </si>
  <si>
    <t>VAGABOND A's</t>
  </si>
  <si>
    <t>GIBBY MEET FREDDIE!</t>
  </si>
  <si>
    <t>NAKED RIDER AND THE BULL</t>
  </si>
  <si>
    <t>Rob  Dibble</t>
  </si>
  <si>
    <t>Darryl Strawberry</t>
  </si>
  <si>
    <t>Tom Henke</t>
  </si>
  <si>
    <t>Rick Aguilera</t>
  </si>
  <si>
    <t>Andre Dawson</t>
  </si>
  <si>
    <t>Rob Dibble</t>
  </si>
  <si>
    <t>Naked Rider and the Bull</t>
  </si>
  <si>
    <t>Willie McGee</t>
  </si>
  <si>
    <t>Bob Tewksbury</t>
  </si>
  <si>
    <t>Mike Greenwell</t>
  </si>
  <si>
    <t>Lance Parrish</t>
  </si>
  <si>
    <t xml:space="preserve"> </t>
  </si>
  <si>
    <t>MATCHUP 1: BECKWITH BOBCATS VS VAGABOND A's</t>
  </si>
  <si>
    <t>MATCHUP 1: NAKED RIDER AND THE BULL VS THE DIBBLERS</t>
  </si>
  <si>
    <t>MATCHUP 1: GIBBY MEET FREDDIE ! VS THE BOILERMEN</t>
  </si>
  <si>
    <t>Bruce Hurst</t>
  </si>
  <si>
    <t>Kevin McReynolds</t>
  </si>
  <si>
    <t>Jeff Russell</t>
  </si>
  <si>
    <t>Sammy Sosa</t>
  </si>
  <si>
    <t>Ryne Sandberg</t>
  </si>
  <si>
    <t>Bobby Bonilla</t>
  </si>
  <si>
    <t>George Bell</t>
  </si>
  <si>
    <t>Tom Candiotti</t>
  </si>
  <si>
    <t>Sandy Alomar Jr</t>
  </si>
  <si>
    <t>Bip roberts</t>
  </si>
  <si>
    <t>Barry Larkin</t>
  </si>
  <si>
    <t>Tony Gwynn</t>
  </si>
  <si>
    <t>Charlie Liebrandy</t>
  </si>
  <si>
    <t>Gene Nelson</t>
  </si>
  <si>
    <t>Carlton Fisk</t>
  </si>
  <si>
    <t>Alan Trammell</t>
  </si>
  <si>
    <t>Danny Tartabull</t>
  </si>
  <si>
    <t>David Justice</t>
  </si>
  <si>
    <t>Fred McGriff</t>
  </si>
  <si>
    <t>Dennis Eckersley</t>
  </si>
  <si>
    <t>Bryan Harvey</t>
  </si>
  <si>
    <t>Gary Sheffield</t>
  </si>
  <si>
    <t>Frank Viola</t>
  </si>
  <si>
    <t>Mitch Williams</t>
  </si>
  <si>
    <t>Brook Jacoby</t>
  </si>
  <si>
    <t>Gregg Olson</t>
  </si>
  <si>
    <t>Steve Farr</t>
  </si>
  <si>
    <t>Dave Stieb</t>
  </si>
  <si>
    <t>Mike Henneman</t>
  </si>
  <si>
    <t>Danny Darwin</t>
  </si>
  <si>
    <t>Tim Raines</t>
  </si>
  <si>
    <t>Brian Harper</t>
  </si>
  <si>
    <t>Eric Yelding</t>
  </si>
  <si>
    <t>Eric Davis</t>
  </si>
  <si>
    <t>Mike Scott</t>
  </si>
  <si>
    <t>Chris Bosio</t>
  </si>
  <si>
    <t>Sandy Alomar Jr.</t>
  </si>
  <si>
    <t>Charlie Leibrandt</t>
  </si>
  <si>
    <t>Bryan Harvey - DNQ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</si>
</sst>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3" fillId="0" borderId="0" xfId="0" applyFont="1" applyFill="1"/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266700</xdr:colOff>
      <xdr:row>15</xdr:row>
      <xdr:rowOff>182035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9800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325966</xdr:colOff>
      <xdr:row>3</xdr:row>
      <xdr:rowOff>143933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0766" y="21082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317500</xdr:colOff>
      <xdr:row>14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293100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8</xdr:row>
      <xdr:rowOff>152400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4495800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806&amp;StartDate=07%2F02%2F1990&amp;EndDate=07%2F08%2F1990&amp;GameType=all&amp;PlayedFor=0&amp;PlayedVs=0&amp;Park=0" TargetMode="External"/><Relationship Id="rId21" Type="http://schemas.openxmlformats.org/officeDocument/2006/relationships/hyperlink" Target="https://www.baseballmusings.com/cgi-bin/PlayerInfo.py?PlayerID=100091&amp;StartDate=07%2F02%2F1990&amp;EndDate=07%2F08%2F1990&amp;GameType=all&amp;PlayedFor=0&amp;PlayedVs=0&amp;Park=0" TargetMode="External"/><Relationship Id="rId42" Type="http://schemas.openxmlformats.org/officeDocument/2006/relationships/hyperlink" Target="https://www.baseballmusings.com/cgi-bin/PlayerInfo.py?PlayerID=100757&amp;StartDate=07%2F02%2F1990&amp;EndDate=07%2F08%2F1990&amp;GameType=all&amp;PlayedFor=0&amp;PlayedVs=0&amp;Park=0" TargetMode="External"/><Relationship Id="rId47" Type="http://schemas.openxmlformats.org/officeDocument/2006/relationships/hyperlink" Target="https://www.baseballmusings.com/cgi-bin/PlayerInfo.py?PlayerID=221&amp;StartDate=07%2F02%2F1990&amp;EndDate=07%2F08%2F1990&amp;GameType=all&amp;PlayedFor=0&amp;PlayedVs=0&amp;Park=0" TargetMode="External"/><Relationship Id="rId63" Type="http://schemas.openxmlformats.org/officeDocument/2006/relationships/hyperlink" Target="https://www.baseballmusings.com/cgi-bin/PitcherInfo.py?PlayerID=100746&amp;StartDate=07%2F02%2F1990&amp;EndDate=07%2F08%2F1990&amp;GameType=all&amp;PlayedFor=0&amp;PlayedVs=0&amp;Park=0" TargetMode="External"/><Relationship Id="rId68" Type="http://schemas.openxmlformats.org/officeDocument/2006/relationships/hyperlink" Target="https://www.baseballmusings.com/cgi-bin/PitcherInfo.py?PlayerID=100020&amp;StartDate=07%2F02%2F1990&amp;EndDate=07%2F08%2F1990&amp;GameType=all&amp;PlayedFor=0&amp;PlayedVs=0&amp;Park=0" TargetMode="External"/><Relationship Id="rId84" Type="http://schemas.openxmlformats.org/officeDocument/2006/relationships/hyperlink" Target="https://www.baseballmusings.com/cgi-bin/PitcherInfo.py?PlayerID=100346&amp;StartDate=07%2F02%2F1990&amp;EndDate=07%2F08%2F1990&amp;GameType=all&amp;PlayedFor=0&amp;PlayedVs=0&amp;Park=0" TargetMode="External"/><Relationship Id="rId89" Type="http://schemas.openxmlformats.org/officeDocument/2006/relationships/hyperlink" Target="https://www.baseballmusings.com/cgi-bin/PitcherInfo.py?PlayerID=100425&amp;StartDate=07%2F02%2F1990&amp;EndDate=07%2F08%2F1990&amp;GameType=all&amp;PlayedFor=0&amp;PlayedVs=0&amp;Park=0" TargetMode="External"/><Relationship Id="rId16" Type="http://schemas.openxmlformats.org/officeDocument/2006/relationships/hyperlink" Target="https://www.baseballmusings.com/cgi-bin/PlayerInfo.py?PlayerID=923&amp;StartDate=07%2F02%2F1990&amp;EndDate=07%2F08%2F1990&amp;GameType=all&amp;PlayedFor=0&amp;PlayedVs=0&amp;Park=0" TargetMode="External"/><Relationship Id="rId11" Type="http://schemas.openxmlformats.org/officeDocument/2006/relationships/hyperlink" Target="https://www.baseballmusings.com/cgi-bin/PlayerInfo.py?PlayerID=100657&amp;StartDate=07%2F02%2F1990&amp;EndDate=07%2F08%2F1990&amp;GameType=all&amp;PlayedFor=0&amp;PlayedVs=0&amp;Park=0" TargetMode="External"/><Relationship Id="rId32" Type="http://schemas.openxmlformats.org/officeDocument/2006/relationships/hyperlink" Target="https://www.baseballmusings.com/cgi-bin/PlayerInfo.py?PlayerID=48&amp;StartDate=07%2F02%2F1990&amp;EndDate=07%2F08%2F1990&amp;GameType=all&amp;PlayedFor=0&amp;PlayedVs=0&amp;Park=0" TargetMode="External"/><Relationship Id="rId37" Type="http://schemas.openxmlformats.org/officeDocument/2006/relationships/hyperlink" Target="https://www.baseballmusings.com/cgi-bin/PlayerInfo.py?PlayerID=100012&amp;StartDate=07%2F02%2F1990&amp;EndDate=07%2F08%2F1990&amp;GameType=all&amp;PlayedFor=0&amp;PlayedVs=0&amp;Park=0" TargetMode="External"/><Relationship Id="rId53" Type="http://schemas.openxmlformats.org/officeDocument/2006/relationships/hyperlink" Target="https://www.baseballmusings.com/cgi-bin/PlayerInfo.py?PlayerID=100433&amp;StartDate=07%2F02%2F1990&amp;EndDate=07%2F08%2F1990&amp;GameType=all&amp;PlayedFor=0&amp;PlayedVs=0&amp;Park=0" TargetMode="External"/><Relationship Id="rId58" Type="http://schemas.openxmlformats.org/officeDocument/2006/relationships/hyperlink" Target="https://www.baseballmusings.com/cgi-bin/PitcherInfo.py?PlayerID=100253&amp;StartDate=07%2F02%2F1990&amp;EndDate=07%2F08%2F1990&amp;GameType=all&amp;PlayedFor=0&amp;PlayedVs=0&amp;Park=0" TargetMode="External"/><Relationship Id="rId74" Type="http://schemas.openxmlformats.org/officeDocument/2006/relationships/hyperlink" Target="https://www.baseballmusings.com/cgi-bin/PitcherInfo.py?PlayerID=100794&amp;StartDate=07%2F02%2F1990&amp;EndDate=07%2F08%2F1990&amp;GameType=all&amp;PlayedFor=0&amp;PlayedVs=0&amp;Park=0" TargetMode="External"/><Relationship Id="rId79" Type="http://schemas.openxmlformats.org/officeDocument/2006/relationships/hyperlink" Target="https://www.baseballmusings.com/cgi-bin/PitcherInfo.py?PlayerID=100227&amp;StartDate=07%2F02%2F1990&amp;EndDate=07%2F08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7%2F02%2F1990&amp;EndDate=07%2F08%2F1990&amp;GameType=all&amp;PlayedFor=0&amp;PlayedVs=0&amp;Park=0" TargetMode="External"/><Relationship Id="rId90" Type="http://schemas.openxmlformats.org/officeDocument/2006/relationships/hyperlink" Target="https://www.baseballmusings.com/cgi-bin/PitcherInfo.py?PlayerID=100177&amp;StartDate=07%2F02%2F1990&amp;EndDate=07%2F08%2F1990&amp;GameType=all&amp;PlayedFor=0&amp;PlayedVs=0&amp;Park=0" TargetMode="External"/><Relationship Id="rId95" Type="http://schemas.openxmlformats.org/officeDocument/2006/relationships/hyperlink" Target="https://www.baseballmusings.com/cgi-bin/PitcherInfo.py?PlayerID=100758&amp;StartDate=07%2F02%2F1990&amp;EndDate=07%2F08%2F1990&amp;GameType=all&amp;PlayedFor=0&amp;PlayedVs=0&amp;Park=0" TargetMode="External"/><Relationship Id="rId22" Type="http://schemas.openxmlformats.org/officeDocument/2006/relationships/hyperlink" Target="https://www.baseballmusings.com/cgi-bin/PlayerInfo.py?PlayerID=100069&amp;StartDate=07%2F02%2F1990&amp;EndDate=07%2F08%2F1990&amp;GameType=all&amp;PlayedFor=0&amp;PlayedVs=0&amp;Park=0" TargetMode="External"/><Relationship Id="rId27" Type="http://schemas.openxmlformats.org/officeDocument/2006/relationships/hyperlink" Target="https://www.baseballmusings.com/cgi-bin/PlayerInfo.py?PlayerID=100564&amp;StartDate=07%2F02%2F1990&amp;EndDate=07%2F08%2F1990&amp;GameType=all&amp;PlayedFor=0&amp;PlayedVs=0&amp;Park=0" TargetMode="External"/><Relationship Id="rId43" Type="http://schemas.openxmlformats.org/officeDocument/2006/relationships/hyperlink" Target="https://www.baseballmusings.com/cgi-bin/PlayerInfo.py?PlayerID=100419&amp;StartDate=07%2F02%2F1990&amp;EndDate=07%2F08%2F1990&amp;GameType=all&amp;PlayedFor=0&amp;PlayedVs=0&amp;Park=0" TargetMode="External"/><Relationship Id="rId48" Type="http://schemas.openxmlformats.org/officeDocument/2006/relationships/hyperlink" Target="https://www.baseballmusings.com/cgi-bin/PlayerInfo.py?PlayerID=100073&amp;StartDate=07%2F02%2F1990&amp;EndDate=07%2F08%2F1990&amp;GameType=all&amp;PlayedFor=0&amp;PlayedVs=0&amp;Park=0" TargetMode="External"/><Relationship Id="rId64" Type="http://schemas.openxmlformats.org/officeDocument/2006/relationships/hyperlink" Target="https://www.baseballmusings.com/cgi-bin/PitcherInfo.py?PlayerID=100484&amp;StartDate=07%2F02%2F1990&amp;EndDate=07%2F08%2F1990&amp;GameType=all&amp;PlayedFor=0&amp;PlayedVs=0&amp;Park=0" TargetMode="External"/><Relationship Id="rId69" Type="http://schemas.openxmlformats.org/officeDocument/2006/relationships/hyperlink" Target="https://www.baseballmusings.com/cgi-bin/PitcherInfo.py?PlayerID=100975&amp;StartDate=07%2F02%2F1990&amp;EndDate=07%2F08%2F1990&amp;GameType=all&amp;PlayedFor=0&amp;PlayedVs=0&amp;Park=0" TargetMode="External"/><Relationship Id="rId80" Type="http://schemas.openxmlformats.org/officeDocument/2006/relationships/hyperlink" Target="https://www.baseballmusings.com/cgi-bin/PitcherInfo.py?PlayerID=100648&amp;StartDate=07%2F02%2F1990&amp;EndDate=07%2F08%2F1990&amp;GameType=all&amp;PlayedFor=0&amp;PlayedVs=0&amp;Park=0" TargetMode="External"/><Relationship Id="rId85" Type="http://schemas.openxmlformats.org/officeDocument/2006/relationships/hyperlink" Target="https://www.baseballmusings.com/cgi-bin/PitcherInfo.py?PlayerID=100285&amp;StartDate=07%2F02%2F1990&amp;EndDate=07%2F08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7%2F02%2F1990&amp;EndDate=07%2F08%2F1990&amp;GameType=all&amp;PlayedFor=0&amp;PlayedVs=0&amp;Park=0" TargetMode="External"/><Relationship Id="rId12" Type="http://schemas.openxmlformats.org/officeDocument/2006/relationships/hyperlink" Target="https://www.baseballmusings.com/cgi-bin/PlayerInfo.py?PlayerID=87&amp;StartDate=07%2F02%2F1990&amp;EndDate=07%2F08%2F1990&amp;GameType=all&amp;PlayedFor=0&amp;PlayedVs=0&amp;Park=0" TargetMode="External"/><Relationship Id="rId17" Type="http://schemas.openxmlformats.org/officeDocument/2006/relationships/hyperlink" Target="https://www.baseballmusings.com/cgi-bin/PlayerInfo.py?PlayerID=100640&amp;StartDate=07%2F02%2F1990&amp;EndDate=07%2F08%2F1990&amp;GameType=all&amp;PlayedFor=0&amp;PlayedVs=0&amp;Park=0" TargetMode="External"/><Relationship Id="rId25" Type="http://schemas.openxmlformats.org/officeDocument/2006/relationships/hyperlink" Target="https://www.baseballmusings.com/cgi-bin/PlayerInfo.py?PlayerID=372&amp;StartDate=07%2F02%2F1990&amp;EndDate=07%2F08%2F1990&amp;GameType=all&amp;PlayedFor=0&amp;PlayedVs=0&amp;Park=0" TargetMode="External"/><Relationship Id="rId33" Type="http://schemas.openxmlformats.org/officeDocument/2006/relationships/hyperlink" Target="https://www.baseballmusings.com/cgi-bin/PlayerInfo.py?PlayerID=100577&amp;StartDate=07%2F02%2F1990&amp;EndDate=07%2F08%2F1990&amp;GameType=all&amp;PlayedFor=0&amp;PlayedVs=0&amp;Park=0" TargetMode="External"/><Relationship Id="rId38" Type="http://schemas.openxmlformats.org/officeDocument/2006/relationships/hyperlink" Target="https://www.baseballmusings.com/cgi-bin/PlayerInfo.py?PlayerID=100028&amp;StartDate=07%2F02%2F1990&amp;EndDate=07%2F08%2F1990&amp;GameType=all&amp;PlayedFor=0&amp;PlayedVs=0&amp;Park=0" TargetMode="External"/><Relationship Id="rId46" Type="http://schemas.openxmlformats.org/officeDocument/2006/relationships/hyperlink" Target="https://www.baseballmusings.com/cgi-bin/PlayerInfo.py?PlayerID=100654&amp;StartDate=07%2F02%2F1990&amp;EndDate=07%2F08%2F1990&amp;GameType=all&amp;PlayedFor=0&amp;PlayedVs=0&amp;Park=0" TargetMode="External"/><Relationship Id="rId59" Type="http://schemas.openxmlformats.org/officeDocument/2006/relationships/hyperlink" Target="https://www.baseballmusings.com/cgi-bin/PitcherInfo.py?PlayerID=76&amp;StartDate=07%2F02%2F1990&amp;EndDate=07%2F08%2F1990&amp;GameType=all&amp;PlayedFor=0&amp;PlayedVs=0&amp;Park=0" TargetMode="External"/><Relationship Id="rId67" Type="http://schemas.openxmlformats.org/officeDocument/2006/relationships/hyperlink" Target="https://www.baseballmusings.com/cgi-bin/PitcherInfo.py?PlayerID=100301&amp;StartDate=07%2F02%2F1990&amp;EndDate=07%2F08%2F1990&amp;GameType=all&amp;PlayedFor=0&amp;PlayedVs=0&amp;Park=0" TargetMode="External"/><Relationship Id="rId20" Type="http://schemas.openxmlformats.org/officeDocument/2006/relationships/hyperlink" Target="https://www.baseballmusings.com/cgi-bin/PlayerInfo.py?PlayerID=100237&amp;StartDate=07%2F02%2F1990&amp;EndDate=07%2F08%2F1990&amp;GameType=all&amp;PlayedFor=0&amp;PlayedVs=0&amp;Park=0" TargetMode="External"/><Relationship Id="rId41" Type="http://schemas.openxmlformats.org/officeDocument/2006/relationships/hyperlink" Target="https://www.baseballmusings.com/cgi-bin/PlayerInfo.py?PlayerID=100140&amp;StartDate=07%2F02%2F1990&amp;EndDate=07%2F08%2F1990&amp;GameType=all&amp;PlayedFor=0&amp;PlayedVs=0&amp;Park=0" TargetMode="External"/><Relationship Id="rId54" Type="http://schemas.openxmlformats.org/officeDocument/2006/relationships/hyperlink" Target="https://www.baseballmusings.com/cgi-bin/PlayerInfo.py?PlayerID=100773&amp;StartDate=07%2F02%2F1990&amp;EndDate=07%2F08%2F1990&amp;GameType=all&amp;PlayedFor=0&amp;PlayedVs=0&amp;Park=0" TargetMode="External"/><Relationship Id="rId62" Type="http://schemas.openxmlformats.org/officeDocument/2006/relationships/hyperlink" Target="https://www.baseballmusings.com/cgi-bin/PitcherInfo.py?PlayerID=100812&amp;StartDate=07%2F02%2F1990&amp;EndDate=07%2F08%2F1990&amp;GameType=all&amp;PlayedFor=0&amp;PlayedVs=0&amp;Park=0" TargetMode="External"/><Relationship Id="rId70" Type="http://schemas.openxmlformats.org/officeDocument/2006/relationships/hyperlink" Target="https://www.baseballmusings.com/cgi-bin/PitcherInfo.py?PlayerID=100113&amp;StartDate=07%2F02%2F1990&amp;EndDate=07%2F08%2F1990&amp;GameType=all&amp;PlayedFor=0&amp;PlayedVs=0&amp;Park=0" TargetMode="External"/><Relationship Id="rId75" Type="http://schemas.openxmlformats.org/officeDocument/2006/relationships/hyperlink" Target="https://www.baseballmusings.com/cgi-bin/PitcherInfo.py?PlayerID=1319&amp;StartDate=07%2F02%2F1990&amp;EndDate=07%2F08%2F1990&amp;GameType=all&amp;PlayedFor=0&amp;PlayedVs=0&amp;Park=0" TargetMode="External"/><Relationship Id="rId83" Type="http://schemas.openxmlformats.org/officeDocument/2006/relationships/hyperlink" Target="https://www.baseballmusings.com/cgi-bin/PitcherInfo.py?PlayerID=100989&amp;StartDate=07%2F02%2F1990&amp;EndDate=07%2F08%2F1990&amp;GameType=all&amp;PlayedFor=0&amp;PlayedVs=0&amp;Park=0" TargetMode="External"/><Relationship Id="rId88" Type="http://schemas.openxmlformats.org/officeDocument/2006/relationships/hyperlink" Target="https://www.baseballmusings.com/cgi-bin/PitcherInfo.py?PlayerID=100261&amp;StartDate=07%2F02%2F1990&amp;EndDate=07%2F08%2F1990&amp;GameType=all&amp;PlayedFor=0&amp;PlayedVs=0&amp;Park=0" TargetMode="External"/><Relationship Id="rId91" Type="http://schemas.openxmlformats.org/officeDocument/2006/relationships/hyperlink" Target="https://www.baseballmusings.com/cgi-bin/PitcherInfo.py?PlayerID=100075&amp;StartDate=07%2F02%2F1990&amp;EndDate=07%2F08%2F1990&amp;GameType=all&amp;PlayedFor=0&amp;PlayedVs=0&amp;Park=0" TargetMode="External"/><Relationship Id="rId96" Type="http://schemas.openxmlformats.org/officeDocument/2006/relationships/hyperlink" Target="https://www.baseballmusings.com/cgi-bin/PitcherInfo.py?PlayerID=100327&amp;StartDate=07%2F02%2F1990&amp;EndDate=07%2F08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7%2F02%2F1990&amp;EndDate=07%2F08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7%2F02%2F1990&amp;EndDate=07%2F08%2F1990&amp;GameType=all&amp;PlayedFor=0&amp;PlayedVs=0&amp;Park=0" TargetMode="External"/><Relationship Id="rId15" Type="http://schemas.openxmlformats.org/officeDocument/2006/relationships/hyperlink" Target="https://www.baseballmusings.com/cgi-bin/PlayerInfo.py?PlayerID=100290&amp;StartDate=07%2F02%2F1990&amp;EndDate=07%2F08%2F1990&amp;GameType=all&amp;PlayedFor=0&amp;PlayedVs=0&amp;Park=0" TargetMode="External"/><Relationship Id="rId23" Type="http://schemas.openxmlformats.org/officeDocument/2006/relationships/hyperlink" Target="https://www.baseballmusings.com/cgi-bin/PlayerInfo.py?PlayerID=100554&amp;StartDate=07%2F02%2F1990&amp;EndDate=07%2F08%2F1990&amp;GameType=all&amp;PlayedFor=0&amp;PlayedVs=0&amp;Park=0" TargetMode="External"/><Relationship Id="rId28" Type="http://schemas.openxmlformats.org/officeDocument/2006/relationships/hyperlink" Target="https://www.baseballmusings.com/cgi-bin/PlayerInfo.py?PlayerID=100191&amp;StartDate=07%2F02%2F1990&amp;EndDate=07%2F08%2F1990&amp;GameType=all&amp;PlayedFor=0&amp;PlayedVs=0&amp;Park=0" TargetMode="External"/><Relationship Id="rId36" Type="http://schemas.openxmlformats.org/officeDocument/2006/relationships/hyperlink" Target="https://www.baseballmusings.com/cgi-bin/PlayerInfo.py?PlayerID=100291&amp;StartDate=07%2F02%2F1990&amp;EndDate=07%2F08%2F1990&amp;GameType=all&amp;PlayedFor=0&amp;PlayedVs=0&amp;Park=0" TargetMode="External"/><Relationship Id="rId49" Type="http://schemas.openxmlformats.org/officeDocument/2006/relationships/hyperlink" Target="https://www.baseballmusings.com/cgi-bin/PlayerInfo.py?PlayerID=100520&amp;StartDate=07%2F02%2F1990&amp;EndDate=07%2F08%2F1990&amp;GameType=all&amp;PlayedFor=0&amp;PlayedVs=0&amp;Park=0" TargetMode="External"/><Relationship Id="rId57" Type="http://schemas.openxmlformats.org/officeDocument/2006/relationships/hyperlink" Target="https://www.baseballmusings.com/cgi-bin/PitcherInfo.py?PlayerID=100662&amp;StartDate=07%2F02%2F1990&amp;EndDate=07%2F08%2F1990&amp;GameType=all&amp;PlayedFor=0&amp;PlayedVs=0&amp;Park=0" TargetMode="External"/><Relationship Id="rId10" Type="http://schemas.openxmlformats.org/officeDocument/2006/relationships/hyperlink" Target="https://www.baseballmusings.com/cgi-bin/PlayerInfo.py?PlayerID=100108&amp;StartDate=07%2F02%2F1990&amp;EndDate=07%2F08%2F1990&amp;GameType=all&amp;PlayedFor=0&amp;PlayedVs=0&amp;Park=0" TargetMode="External"/><Relationship Id="rId31" Type="http://schemas.openxmlformats.org/officeDocument/2006/relationships/hyperlink" Target="https://www.baseballmusings.com/cgi-bin/PlayerInfo.py?PlayerID=100638&amp;StartDate=07%2F02%2F1990&amp;EndDate=07%2F08%2F1990&amp;GameType=all&amp;PlayedFor=0&amp;PlayedVs=0&amp;Park=0" TargetMode="External"/><Relationship Id="rId44" Type="http://schemas.openxmlformats.org/officeDocument/2006/relationships/hyperlink" Target="https://www.baseballmusings.com/cgi-bin/PlayerInfo.py?PlayerID=100467&amp;StartDate=07%2F02%2F1990&amp;EndDate=07%2F08%2F1990&amp;GameType=all&amp;PlayedFor=0&amp;PlayedVs=0&amp;Park=0" TargetMode="External"/><Relationship Id="rId52" Type="http://schemas.openxmlformats.org/officeDocument/2006/relationships/hyperlink" Target="https://www.baseballmusings.com/cgi-bin/PlayerInfo.py?PlayerID=100210&amp;StartDate=07%2F02%2F1990&amp;EndDate=07%2F08%2F1990&amp;GameType=all&amp;PlayedFor=0&amp;PlayedVs=0&amp;Park=0" TargetMode="External"/><Relationship Id="rId60" Type="http://schemas.openxmlformats.org/officeDocument/2006/relationships/hyperlink" Target="https://www.baseballmusings.com/cgi-bin/PitcherInfo.py?PlayerID=100095&amp;StartDate=07%2F02%2F1990&amp;EndDate=07%2F08%2F1990&amp;GameType=all&amp;PlayedFor=0&amp;PlayedVs=0&amp;Park=0" TargetMode="External"/><Relationship Id="rId65" Type="http://schemas.openxmlformats.org/officeDocument/2006/relationships/hyperlink" Target="https://www.baseballmusings.com/cgi-bin/PitcherInfo.py?PlayerID=100505&amp;StartDate=07%2F02%2F1990&amp;EndDate=07%2F08%2F1990&amp;GameType=all&amp;PlayedFor=0&amp;PlayedVs=0&amp;Park=0" TargetMode="External"/><Relationship Id="rId73" Type="http://schemas.openxmlformats.org/officeDocument/2006/relationships/hyperlink" Target="https://www.baseballmusings.com/cgi-bin/PitcherInfo.py?PlayerID=100202&amp;StartDate=07%2F02%2F1990&amp;EndDate=07%2F08%2F1990&amp;GameType=all&amp;PlayedFor=0&amp;PlayedVs=0&amp;Park=0" TargetMode="External"/><Relationship Id="rId78" Type="http://schemas.openxmlformats.org/officeDocument/2006/relationships/hyperlink" Target="https://www.baseballmusings.com/cgi-bin/PitcherInfo.py?PlayerID=100622&amp;StartDate=07%2F02%2F1990&amp;EndDate=07%2F08%2F1990&amp;GameType=all&amp;PlayedFor=0&amp;PlayedVs=0&amp;Park=0" TargetMode="External"/><Relationship Id="rId81" Type="http://schemas.openxmlformats.org/officeDocument/2006/relationships/hyperlink" Target="https://www.baseballmusings.com/cgi-bin/PitcherInfo.py?PlayerID=100194&amp;StartDate=07%2F02%2F1990&amp;EndDate=07%2F08%2F1990&amp;GameType=all&amp;PlayedFor=0&amp;PlayedVs=0&amp;Park=0" TargetMode="External"/><Relationship Id="rId86" Type="http://schemas.openxmlformats.org/officeDocument/2006/relationships/hyperlink" Target="https://www.baseballmusings.com/cgi-bin/PitcherInfo.py?PlayerID=60&amp;StartDate=07%2F02%2F1990&amp;EndDate=07%2F08%2F1990&amp;GameType=all&amp;PlayedFor=0&amp;PlayedVs=0&amp;Park=0" TargetMode="External"/><Relationship Id="rId94" Type="http://schemas.openxmlformats.org/officeDocument/2006/relationships/hyperlink" Target="https://www.baseballmusings.com/cgi-bin/PitcherInfo.py?PlayerID=100445&amp;StartDate=07%2F02%2F1990&amp;EndDate=07%2F08%2F1990&amp;GameType=all&amp;PlayedFor=0&amp;PlayedVs=0&amp;Park=0" TargetMode="External"/><Relationship Id="rId99" Type="http://schemas.openxmlformats.org/officeDocument/2006/relationships/hyperlink" Target="https://www.baseballmusings.com/cgi-bin/PitcherInfo.py?PlayerID=100644&amp;StartDate=07%2F02%2F1990&amp;EndDate=07%2F08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7%2F02%2F1990&amp;EndDate=07%2F08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7%2F02%2F1990&amp;EndDate=07%2F08%2F1990&amp;GameType=all&amp;PlayedFor=0&amp;PlayedVs=0&amp;Park=0" TargetMode="External"/><Relationship Id="rId13" Type="http://schemas.openxmlformats.org/officeDocument/2006/relationships/hyperlink" Target="https://www.baseballmusings.com/cgi-bin/PlayerInfo.py?PlayerID=100714&amp;StartDate=07%2F02%2F1990&amp;EndDate=07%2F08%2F1990&amp;GameType=all&amp;PlayedFor=0&amp;PlayedVs=0&amp;Park=0" TargetMode="External"/><Relationship Id="rId18" Type="http://schemas.openxmlformats.org/officeDocument/2006/relationships/hyperlink" Target="https://www.baseballmusings.com/cgi-bin/PlayerInfo.py?PlayerID=293&amp;StartDate=07%2F02%2F1990&amp;EndDate=07%2F08%2F1990&amp;GameType=all&amp;PlayedFor=0&amp;PlayedVs=0&amp;Park=0" TargetMode="External"/><Relationship Id="rId39" Type="http://schemas.openxmlformats.org/officeDocument/2006/relationships/hyperlink" Target="https://www.baseballmusings.com/cgi-bin/PlayerInfo.py?PlayerID=100197&amp;StartDate=07%2F02%2F1990&amp;EndDate=07%2F08%2F1990&amp;GameType=all&amp;PlayedFor=0&amp;PlayedVs=0&amp;Park=0" TargetMode="External"/><Relationship Id="rId34" Type="http://schemas.openxmlformats.org/officeDocument/2006/relationships/hyperlink" Target="https://www.baseballmusings.com/cgi-bin/PlayerInfo.py?PlayerID=302&amp;StartDate=07%2F02%2F1990&amp;EndDate=07%2F08%2F1990&amp;GameType=all&amp;PlayedFor=0&amp;PlayedVs=0&amp;Park=0" TargetMode="External"/><Relationship Id="rId50" Type="http://schemas.openxmlformats.org/officeDocument/2006/relationships/hyperlink" Target="https://www.baseballmusings.com/cgi-bin/PlayerInfo.py?PlayerID=100652&amp;StartDate=07%2F02%2F1990&amp;EndDate=07%2F08%2F1990&amp;GameType=all&amp;PlayedFor=0&amp;PlayedVs=0&amp;Park=0" TargetMode="External"/><Relationship Id="rId55" Type="http://schemas.openxmlformats.org/officeDocument/2006/relationships/hyperlink" Target="https://www.baseballmusings.com/cgi-bin/PlayerInfo.py?PlayerID=100515&amp;StartDate=07%2F02%2F1990&amp;EndDate=07%2F08%2F1990&amp;GameType=all&amp;PlayedFor=0&amp;PlayedVs=0&amp;Park=0" TargetMode="External"/><Relationship Id="rId76" Type="http://schemas.openxmlformats.org/officeDocument/2006/relationships/hyperlink" Target="https://www.baseballmusings.com/cgi-bin/PitcherInfo.py?PlayerID=100130&amp;StartDate=07%2F02%2F1990&amp;EndDate=07%2F08%2F1990&amp;GameType=all&amp;PlayedFor=0&amp;PlayedVs=0&amp;Park=0" TargetMode="External"/><Relationship Id="rId97" Type="http://schemas.openxmlformats.org/officeDocument/2006/relationships/hyperlink" Target="https://www.baseballmusings.com/cgi-bin/PitcherInfo.py?PlayerID=100776&amp;StartDate=07%2F02%2F1990&amp;EndDate=07%2F08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7%2F02%2F1990&amp;EndDate=07%2F08%2F1990&amp;GameType=all&amp;PlayedFor=0&amp;PlayedVs=0&amp;Park=0" TargetMode="External"/><Relationship Id="rId71" Type="http://schemas.openxmlformats.org/officeDocument/2006/relationships/hyperlink" Target="https://www.baseballmusings.com/cgi-bin/PitcherInfo.py?PlayerID=101035&amp;StartDate=07%2F02%2F1990&amp;EndDate=07%2F08%2F1990&amp;GameType=all&amp;PlayedFor=0&amp;PlayedVs=0&amp;Park=0" TargetMode="External"/><Relationship Id="rId92" Type="http://schemas.openxmlformats.org/officeDocument/2006/relationships/hyperlink" Target="https://www.baseballmusings.com/cgi-bin/PitcherInfo.py?PlayerID=100413&amp;StartDate=07%2F02%2F1990&amp;EndDate=07%2F08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7%2F02%2F1990&amp;EndDate=07%2F08%2F1990&amp;GameType=all&amp;PlayedFor=0&amp;PlayedVs=0&amp;Park=0" TargetMode="External"/><Relationship Id="rId29" Type="http://schemas.openxmlformats.org/officeDocument/2006/relationships/hyperlink" Target="https://www.baseballmusings.com/cgi-bin/PlayerInfo.py?PlayerID=100239&amp;StartDate=07%2F02%2F1990&amp;EndDate=07%2F08%2F1990&amp;GameType=all&amp;PlayedFor=0&amp;PlayedVs=0&amp;Park=0" TargetMode="External"/><Relationship Id="rId24" Type="http://schemas.openxmlformats.org/officeDocument/2006/relationships/hyperlink" Target="https://www.baseballmusings.com/cgi-bin/PlayerInfo.py?PlayerID=100517&amp;StartDate=07%2F02%2F1990&amp;EndDate=07%2F08%2F1990&amp;GameType=all&amp;PlayedFor=0&amp;PlayedVs=0&amp;Park=0" TargetMode="External"/><Relationship Id="rId40" Type="http://schemas.openxmlformats.org/officeDocument/2006/relationships/hyperlink" Target="https://www.baseballmusings.com/cgi-bin/PlayerInfo.py?PlayerID=100193&amp;StartDate=07%2F02%2F1990&amp;EndDate=07%2F08%2F1990&amp;GameType=all&amp;PlayedFor=0&amp;PlayedVs=0&amp;Park=0" TargetMode="External"/><Relationship Id="rId45" Type="http://schemas.openxmlformats.org/officeDocument/2006/relationships/hyperlink" Target="https://www.baseballmusings.com/cgi-bin/PlayerInfo.py?PlayerID=100352&amp;StartDate=07%2F02%2F1990&amp;EndDate=07%2F08%2F1990&amp;GameType=all&amp;PlayedFor=0&amp;PlayedVs=0&amp;Park=0" TargetMode="External"/><Relationship Id="rId66" Type="http://schemas.openxmlformats.org/officeDocument/2006/relationships/hyperlink" Target="https://www.baseballmusings.com/cgi-bin/PlayerInfo.py?PlayerID=100079&amp;StartDate=07%2F02%2F1990&amp;EndDate=07%2F08%2F1990&amp;GameType=all&amp;PlayedFor=0&amp;PlayedVs=0&amp;Park=0" TargetMode="External"/><Relationship Id="rId87" Type="http://schemas.openxmlformats.org/officeDocument/2006/relationships/hyperlink" Target="https://www.baseballmusings.com/cgi-bin/PitcherInfo.py?PlayerID=100056&amp;StartDate=07%2F02%2F1990&amp;EndDate=07%2F08%2F1990&amp;GameType=all&amp;PlayedFor=0&amp;PlayedVs=0&amp;Park=0" TargetMode="External"/><Relationship Id="rId61" Type="http://schemas.openxmlformats.org/officeDocument/2006/relationships/hyperlink" Target="https://www.baseballmusings.com/cgi-bin/PitcherInfo.py?PlayerID=100535&amp;StartDate=07%2F02%2F1990&amp;EndDate=07%2F08%2F1990&amp;GameType=all&amp;PlayedFor=0&amp;PlayedVs=0&amp;Park=0" TargetMode="External"/><Relationship Id="rId82" Type="http://schemas.openxmlformats.org/officeDocument/2006/relationships/hyperlink" Target="https://www.baseballmusings.com/cgi-bin/PitcherInfo.py?PlayerID=100562&amp;StartDate=07%2F02%2F1990&amp;EndDate=07%2F08%2F1990&amp;GameType=all&amp;PlayedFor=0&amp;PlayedVs=0&amp;Park=0" TargetMode="External"/><Relationship Id="rId19" Type="http://schemas.openxmlformats.org/officeDocument/2006/relationships/hyperlink" Target="https://www.baseballmusings.com/cgi-bin/PlayerInfo.py?PlayerID=100853&amp;StartDate=07%2F02%2F1990&amp;EndDate=07%2F08%2F1990&amp;GameType=all&amp;PlayedFor=0&amp;PlayedVs=0&amp;Park=0" TargetMode="External"/><Relationship Id="rId14" Type="http://schemas.openxmlformats.org/officeDocument/2006/relationships/hyperlink" Target="https://www.baseballmusings.com/cgi-bin/PlayerInfo.py?PlayerID=100192&amp;StartDate=07%2F02%2F1990&amp;EndDate=07%2F08%2F1990&amp;GameType=all&amp;PlayedFor=0&amp;PlayedVs=0&amp;Park=0" TargetMode="External"/><Relationship Id="rId30" Type="http://schemas.openxmlformats.org/officeDocument/2006/relationships/hyperlink" Target="https://www.baseballmusings.com/cgi-bin/PlayerInfo.py?PlayerID=100480&amp;StartDate=07%2F02%2F1990&amp;EndDate=07%2F08%2F1990&amp;GameType=all&amp;PlayedFor=0&amp;PlayedVs=0&amp;Park=0" TargetMode="External"/><Relationship Id="rId35" Type="http://schemas.openxmlformats.org/officeDocument/2006/relationships/hyperlink" Target="https://www.baseballmusings.com/cgi-bin/PlayerInfo.py?PlayerID=100101&amp;StartDate=07%2F02%2F1990&amp;EndDate=07%2F08%2F1990&amp;GameType=all&amp;PlayedFor=0&amp;PlayedVs=0&amp;Park=0" TargetMode="External"/><Relationship Id="rId56" Type="http://schemas.openxmlformats.org/officeDocument/2006/relationships/hyperlink" Target="https://www.baseballmusings.com/cgi-bin/PlayerInfo.py?PlayerID=100170&amp;StartDate=07%2F02%2F1990&amp;EndDate=07%2F08%2F1990&amp;GameType=all&amp;PlayedFor=0&amp;PlayedVs=0&amp;Park=0" TargetMode="External"/><Relationship Id="rId77" Type="http://schemas.openxmlformats.org/officeDocument/2006/relationships/hyperlink" Target="https://www.baseballmusings.com/cgi-bin/PitcherInfo.py?PlayerID=100252&amp;StartDate=07%2F02%2F1990&amp;EndDate=07%2F08%2F1990&amp;GameType=all&amp;PlayedFor=0&amp;PlayedVs=0&amp;Park=0" TargetMode="External"/><Relationship Id="rId100" Type="http://schemas.openxmlformats.org/officeDocument/2006/relationships/hyperlink" Target="https://www.baseballmusings.com/cgi-bin/PitcherInfo.py?PlayerID=100315&amp;StartDate=07%2F02%2F1990&amp;EndDate=07%2F08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7%2F02%2F1990&amp;EndDate=07%2F08%2F1990&amp;GameType=all&amp;PlayedFor=0&amp;PlayedVs=0&amp;Park=0" TargetMode="External"/><Relationship Id="rId51" Type="http://schemas.openxmlformats.org/officeDocument/2006/relationships/hyperlink" Target="https://www.baseballmusings.com/cgi-bin/PlayerInfo.py?PlayerID=335&amp;StartDate=07%2F02%2F1990&amp;EndDate=07%2F08%2F1990&amp;GameType=all&amp;PlayedFor=0&amp;PlayedVs=0&amp;Park=0" TargetMode="External"/><Relationship Id="rId72" Type="http://schemas.openxmlformats.org/officeDocument/2006/relationships/hyperlink" Target="https://www.baseballmusings.com/cgi-bin/PitcherInfo.py?PlayerID=100403&amp;StartDate=07%2F02%2F1990&amp;EndDate=07%2F08%2F1990&amp;GameType=all&amp;PlayedFor=0&amp;PlayedVs=0&amp;Park=0" TargetMode="External"/><Relationship Id="rId93" Type="http://schemas.openxmlformats.org/officeDocument/2006/relationships/hyperlink" Target="https://www.baseballmusings.com/cgi-bin/PitcherInfo.py?PlayerID=100324&amp;StartDate=07%2F02%2F1990&amp;EndDate=07%2F08%2F1990&amp;GameType=all&amp;PlayedFor=0&amp;PlayedVs=0&amp;Park=0" TargetMode="External"/><Relationship Id="rId98" Type="http://schemas.openxmlformats.org/officeDocument/2006/relationships/hyperlink" Target="https://www.baseballmusings.com/cgi-bin/PitcherInfo.py?PlayerID=874&amp;StartDate=07%2F02%2F1990&amp;EndDate=07%2F08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06028-C92F-354E-BDCD-94AF8294E026}">
  <dimension ref="A2:CH92"/>
  <sheetViews>
    <sheetView topLeftCell="BA56" zoomScale="133" workbookViewId="0">
      <selection activeCell="BE68" sqref="BE68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42" t="s">
        <v>147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D2" s="42" t="s">
        <v>148</v>
      </c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G2" s="42" t="s">
        <v>149</v>
      </c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</row>
    <row r="4" spans="1:86" x14ac:dyDescent="0.3">
      <c r="A4" s="2" t="s">
        <v>129</v>
      </c>
      <c r="B4" s="2"/>
      <c r="AC4" s="21"/>
      <c r="AD4" s="4" t="s">
        <v>134</v>
      </c>
      <c r="AE4" s="4"/>
      <c r="BF4" s="21"/>
      <c r="BG4" s="4" t="s">
        <v>133</v>
      </c>
      <c r="BH4" s="4"/>
    </row>
    <row r="5" spans="1:86" x14ac:dyDescent="0.3">
      <c r="A5" s="5"/>
      <c r="B5" s="5"/>
      <c r="C5" s="4" t="s">
        <v>93</v>
      </c>
      <c r="D5" s="4" t="s">
        <v>94</v>
      </c>
      <c r="E5" s="4" t="s">
        <v>95</v>
      </c>
      <c r="F5" s="4" t="s">
        <v>91</v>
      </c>
      <c r="G5" s="4" t="s">
        <v>89</v>
      </c>
      <c r="H5" s="4" t="s">
        <v>96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97</v>
      </c>
      <c r="N5" s="4" t="s">
        <v>98</v>
      </c>
      <c r="O5" s="4" t="s">
        <v>99</v>
      </c>
      <c r="P5" s="4" t="s">
        <v>100</v>
      </c>
      <c r="Q5" s="4" t="s">
        <v>3</v>
      </c>
      <c r="R5" s="4" t="s">
        <v>101</v>
      </c>
      <c r="S5" s="4" t="s">
        <v>102</v>
      </c>
      <c r="T5" s="4" t="s">
        <v>103</v>
      </c>
      <c r="U5" s="4" t="s">
        <v>104</v>
      </c>
      <c r="V5" s="4" t="s">
        <v>105</v>
      </c>
      <c r="W5" s="6" t="s">
        <v>0</v>
      </c>
      <c r="X5" s="6" t="s">
        <v>106</v>
      </c>
      <c r="Y5" s="6" t="s">
        <v>107</v>
      </c>
      <c r="Z5" s="4"/>
      <c r="AA5" s="4"/>
      <c r="AC5" s="21"/>
      <c r="AF5" s="4" t="s">
        <v>93</v>
      </c>
      <c r="AG5" s="4" t="s">
        <v>94</v>
      </c>
      <c r="AH5" s="4" t="s">
        <v>95</v>
      </c>
      <c r="AI5" s="4" t="s">
        <v>91</v>
      </c>
      <c r="AJ5" s="4" t="s">
        <v>89</v>
      </c>
      <c r="AK5" s="4" t="s">
        <v>96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97</v>
      </c>
      <c r="AQ5" s="4" t="s">
        <v>98</v>
      </c>
      <c r="AR5" s="4" t="s">
        <v>99</v>
      </c>
      <c r="AS5" s="4" t="s">
        <v>100</v>
      </c>
      <c r="AT5" s="4" t="s">
        <v>3</v>
      </c>
      <c r="AU5" s="4" t="s">
        <v>101</v>
      </c>
      <c r="AV5" s="4" t="s">
        <v>102</v>
      </c>
      <c r="AW5" s="4" t="s">
        <v>103</v>
      </c>
      <c r="AX5" s="4" t="s">
        <v>104</v>
      </c>
      <c r="AY5" s="4" t="s">
        <v>105</v>
      </c>
      <c r="AZ5" s="4" t="s">
        <v>0</v>
      </c>
      <c r="BA5" s="4" t="s">
        <v>106</v>
      </c>
      <c r="BB5" s="4" t="s">
        <v>107</v>
      </c>
      <c r="BF5" s="21"/>
      <c r="BI5" s="4" t="s">
        <v>93</v>
      </c>
      <c r="BJ5" s="4" t="s">
        <v>94</v>
      </c>
      <c r="BK5" s="4" t="s">
        <v>95</v>
      </c>
      <c r="BL5" s="4" t="s">
        <v>91</v>
      </c>
      <c r="BM5" s="4" t="s">
        <v>89</v>
      </c>
      <c r="BN5" s="4" t="s">
        <v>96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97</v>
      </c>
      <c r="BT5" s="4" t="s">
        <v>98</v>
      </c>
      <c r="BU5" s="4" t="s">
        <v>99</v>
      </c>
      <c r="BV5" s="4" t="s">
        <v>100</v>
      </c>
      <c r="BW5" s="4" t="s">
        <v>3</v>
      </c>
      <c r="BX5" s="4" t="s">
        <v>101</v>
      </c>
      <c r="BY5" s="4" t="s">
        <v>102</v>
      </c>
      <c r="BZ5" s="4" t="s">
        <v>103</v>
      </c>
      <c r="CA5" s="4" t="s">
        <v>104</v>
      </c>
      <c r="CB5" s="4" t="s">
        <v>105</v>
      </c>
      <c r="CC5" s="4" t="s">
        <v>0</v>
      </c>
      <c r="CD5" s="4" t="s">
        <v>106</v>
      </c>
      <c r="CE5" s="4" t="s">
        <v>107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4</v>
      </c>
      <c r="E6" s="26">
        <v>4</v>
      </c>
      <c r="F6" s="26">
        <v>15</v>
      </c>
      <c r="G6" s="26">
        <v>0</v>
      </c>
      <c r="H6" s="26">
        <v>3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6">
        <v>0</v>
      </c>
      <c r="P6" s="26">
        <v>2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0.2</v>
      </c>
      <c r="X6" s="27">
        <v>0.2</v>
      </c>
      <c r="Y6" s="27">
        <v>0.2</v>
      </c>
      <c r="AC6" s="21"/>
      <c r="AD6" s="9" t="s">
        <v>8</v>
      </c>
      <c r="AE6" s="1" t="s">
        <v>181</v>
      </c>
      <c r="AF6" s="23" t="s">
        <v>181</v>
      </c>
      <c r="AG6" s="26">
        <v>7</v>
      </c>
      <c r="AH6" s="26">
        <v>7</v>
      </c>
      <c r="AI6" s="26">
        <v>27</v>
      </c>
      <c r="AJ6" s="26">
        <v>3</v>
      </c>
      <c r="AK6" s="26">
        <v>10</v>
      </c>
      <c r="AL6" s="26">
        <v>2</v>
      </c>
      <c r="AM6" s="26">
        <v>0</v>
      </c>
      <c r="AN6" s="26">
        <v>1</v>
      </c>
      <c r="AO6" s="26">
        <v>4</v>
      </c>
      <c r="AP6" s="26">
        <v>2</v>
      </c>
      <c r="AQ6" s="26">
        <v>0</v>
      </c>
      <c r="AR6" s="26">
        <v>1</v>
      </c>
      <c r="AS6" s="26">
        <v>1</v>
      </c>
      <c r="AT6" s="26">
        <v>0</v>
      </c>
      <c r="AU6" s="26">
        <v>0</v>
      </c>
      <c r="AV6" s="26">
        <v>0</v>
      </c>
      <c r="AW6" s="26">
        <v>0</v>
      </c>
      <c r="AX6" s="26">
        <v>1</v>
      </c>
      <c r="AY6" s="26">
        <v>0</v>
      </c>
      <c r="AZ6" s="27">
        <v>0.37</v>
      </c>
      <c r="BA6" s="27">
        <v>0.433</v>
      </c>
      <c r="BB6" s="27">
        <v>0.55600000000000005</v>
      </c>
      <c r="BF6" s="21"/>
      <c r="BG6" s="9" t="s">
        <v>8</v>
      </c>
      <c r="BH6" s="1" t="s">
        <v>145</v>
      </c>
      <c r="BI6" s="23" t="s">
        <v>145</v>
      </c>
      <c r="BJ6" s="26">
        <v>6</v>
      </c>
      <c r="BK6" s="26">
        <v>6</v>
      </c>
      <c r="BL6" s="26">
        <v>22</v>
      </c>
      <c r="BM6" s="26">
        <v>2</v>
      </c>
      <c r="BN6" s="26">
        <v>4</v>
      </c>
      <c r="BO6" s="26">
        <v>0</v>
      </c>
      <c r="BP6" s="26">
        <v>0</v>
      </c>
      <c r="BQ6" s="26">
        <v>2</v>
      </c>
      <c r="BR6" s="26">
        <v>4</v>
      </c>
      <c r="BS6" s="26">
        <v>3</v>
      </c>
      <c r="BT6" s="26">
        <v>0</v>
      </c>
      <c r="BU6" s="26">
        <v>1</v>
      </c>
      <c r="BV6" s="26">
        <v>5</v>
      </c>
      <c r="BW6" s="26">
        <v>0</v>
      </c>
      <c r="BX6" s="26">
        <v>0</v>
      </c>
      <c r="BY6" s="26">
        <v>0</v>
      </c>
      <c r="BZ6" s="26">
        <v>0</v>
      </c>
      <c r="CA6" s="26">
        <v>2</v>
      </c>
      <c r="CB6" s="26">
        <v>0</v>
      </c>
      <c r="CC6" s="27">
        <v>0.182</v>
      </c>
      <c r="CD6" s="27">
        <v>0.308</v>
      </c>
      <c r="CE6" s="27">
        <v>0.45500000000000002</v>
      </c>
    </row>
    <row r="7" spans="1:86" x14ac:dyDescent="0.3">
      <c r="A7" s="7" t="s">
        <v>10</v>
      </c>
      <c r="B7" s="1" t="s">
        <v>57</v>
      </c>
      <c r="C7" s="23" t="s">
        <v>57</v>
      </c>
      <c r="D7" s="26">
        <v>7</v>
      </c>
      <c r="E7" s="26">
        <v>7</v>
      </c>
      <c r="F7" s="26">
        <v>22</v>
      </c>
      <c r="G7" s="26">
        <v>3</v>
      </c>
      <c r="H7" s="26">
        <v>4</v>
      </c>
      <c r="I7" s="26">
        <v>0</v>
      </c>
      <c r="J7" s="26">
        <v>0</v>
      </c>
      <c r="K7" s="26">
        <v>0</v>
      </c>
      <c r="L7" s="26">
        <v>3</v>
      </c>
      <c r="M7" s="26">
        <v>7</v>
      </c>
      <c r="N7" s="26">
        <v>1</v>
      </c>
      <c r="O7" s="26">
        <v>0</v>
      </c>
      <c r="P7" s="26">
        <v>6</v>
      </c>
      <c r="Q7" s="26">
        <v>0</v>
      </c>
      <c r="R7" s="26">
        <v>0</v>
      </c>
      <c r="S7" s="26">
        <v>0</v>
      </c>
      <c r="T7" s="26">
        <v>3</v>
      </c>
      <c r="U7" s="26">
        <v>0</v>
      </c>
      <c r="V7" s="26">
        <v>0</v>
      </c>
      <c r="W7" s="27">
        <v>0.182</v>
      </c>
      <c r="X7" s="27">
        <v>0.34399999999999997</v>
      </c>
      <c r="Y7" s="27">
        <v>0.182</v>
      </c>
      <c r="AC7" s="21"/>
      <c r="AD7" s="9" t="s">
        <v>10</v>
      </c>
      <c r="AE7" s="1" t="s">
        <v>58</v>
      </c>
      <c r="AF7" s="23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7"/>
      <c r="BA7" s="27"/>
      <c r="BB7" s="27"/>
      <c r="BF7" s="21"/>
      <c r="BG7" s="9" t="s">
        <v>10</v>
      </c>
      <c r="BH7" s="1" t="s">
        <v>67</v>
      </c>
      <c r="BI7" s="23" t="s">
        <v>67</v>
      </c>
      <c r="BJ7" s="26">
        <v>7</v>
      </c>
      <c r="BK7" s="26">
        <v>7</v>
      </c>
      <c r="BL7" s="26">
        <v>28</v>
      </c>
      <c r="BM7" s="26">
        <v>6</v>
      </c>
      <c r="BN7" s="26">
        <v>10</v>
      </c>
      <c r="BO7" s="26">
        <v>3</v>
      </c>
      <c r="BP7" s="26">
        <v>0</v>
      </c>
      <c r="BQ7" s="26">
        <v>1</v>
      </c>
      <c r="BR7" s="26">
        <v>7</v>
      </c>
      <c r="BS7" s="26">
        <v>4</v>
      </c>
      <c r="BT7" s="26">
        <v>2</v>
      </c>
      <c r="BU7" s="26">
        <v>0</v>
      </c>
      <c r="BV7" s="26">
        <v>3</v>
      </c>
      <c r="BW7" s="26">
        <v>1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0.35699999999999998</v>
      </c>
      <c r="CD7" s="27">
        <v>0.438</v>
      </c>
      <c r="CE7" s="27">
        <v>0.57099999999999995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33</v>
      </c>
      <c r="G8" s="26">
        <v>2</v>
      </c>
      <c r="H8" s="26">
        <v>7</v>
      </c>
      <c r="I8" s="26">
        <v>1</v>
      </c>
      <c r="J8" s="26">
        <v>0</v>
      </c>
      <c r="K8" s="26">
        <v>0</v>
      </c>
      <c r="L8" s="26">
        <v>0</v>
      </c>
      <c r="M8" s="26">
        <v>1</v>
      </c>
      <c r="N8" s="26">
        <v>1</v>
      </c>
      <c r="O8" s="26">
        <v>0</v>
      </c>
      <c r="P8" s="26">
        <v>3</v>
      </c>
      <c r="Q8" s="26">
        <v>1</v>
      </c>
      <c r="R8" s="26">
        <v>3</v>
      </c>
      <c r="S8" s="26">
        <v>0</v>
      </c>
      <c r="T8" s="26">
        <v>0</v>
      </c>
      <c r="U8" s="26">
        <v>0</v>
      </c>
      <c r="V8" s="26">
        <v>0</v>
      </c>
      <c r="W8" s="27">
        <v>0.21199999999999999</v>
      </c>
      <c r="X8" s="27">
        <v>0.23499999999999999</v>
      </c>
      <c r="Y8" s="27">
        <v>0.24199999999999999</v>
      </c>
      <c r="AC8" s="21"/>
      <c r="AD8" s="9" t="s">
        <v>13</v>
      </c>
      <c r="AE8" s="1" t="s">
        <v>65</v>
      </c>
      <c r="AF8" s="23" t="s">
        <v>65</v>
      </c>
      <c r="AG8" s="26">
        <v>7</v>
      </c>
      <c r="AH8" s="26">
        <v>7</v>
      </c>
      <c r="AI8" s="26">
        <v>26</v>
      </c>
      <c r="AJ8" s="26">
        <v>2</v>
      </c>
      <c r="AK8" s="26">
        <v>9</v>
      </c>
      <c r="AL8" s="26">
        <v>1</v>
      </c>
      <c r="AM8" s="26">
        <v>0</v>
      </c>
      <c r="AN8" s="26">
        <v>0</v>
      </c>
      <c r="AO8" s="26">
        <v>0</v>
      </c>
      <c r="AP8" s="26">
        <v>6</v>
      </c>
      <c r="AQ8" s="26">
        <v>1</v>
      </c>
      <c r="AR8" s="26">
        <v>0</v>
      </c>
      <c r="AS8" s="26">
        <v>6</v>
      </c>
      <c r="AT8" s="26">
        <v>0</v>
      </c>
      <c r="AU8" s="26">
        <v>0</v>
      </c>
      <c r="AV8" s="26">
        <v>1</v>
      </c>
      <c r="AW8" s="26">
        <v>0</v>
      </c>
      <c r="AX8" s="26">
        <v>1</v>
      </c>
      <c r="AY8" s="26">
        <v>0</v>
      </c>
      <c r="AZ8" s="27">
        <v>0.34599999999999997</v>
      </c>
      <c r="BA8" s="27">
        <v>0.46899999999999997</v>
      </c>
      <c r="BB8" s="27">
        <v>0.38500000000000001</v>
      </c>
      <c r="BF8" s="21"/>
      <c r="BG8" s="9" t="s">
        <v>13</v>
      </c>
      <c r="BH8" s="1" t="s">
        <v>16</v>
      </c>
      <c r="BI8" s="23" t="s">
        <v>16</v>
      </c>
      <c r="BJ8" s="26">
        <v>6</v>
      </c>
      <c r="BK8" s="26">
        <v>6</v>
      </c>
      <c r="BL8" s="26">
        <v>26</v>
      </c>
      <c r="BM8" s="26">
        <v>4</v>
      </c>
      <c r="BN8" s="26">
        <v>7</v>
      </c>
      <c r="BO8" s="26">
        <v>1</v>
      </c>
      <c r="BP8" s="26">
        <v>2</v>
      </c>
      <c r="BQ8" s="26">
        <v>1</v>
      </c>
      <c r="BR8" s="26">
        <v>6</v>
      </c>
      <c r="BS8" s="26">
        <v>6</v>
      </c>
      <c r="BT8" s="26">
        <v>0</v>
      </c>
      <c r="BU8" s="26">
        <v>0</v>
      </c>
      <c r="BV8" s="26">
        <v>4</v>
      </c>
      <c r="BW8" s="26">
        <v>1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0.26900000000000002</v>
      </c>
      <c r="CD8" s="27">
        <v>0.40600000000000003</v>
      </c>
      <c r="CE8" s="27">
        <v>0.57699999999999996</v>
      </c>
    </row>
    <row r="9" spans="1:86" x14ac:dyDescent="0.3">
      <c r="A9" s="7" t="s">
        <v>17</v>
      </c>
      <c r="B9" s="1" t="s">
        <v>171</v>
      </c>
      <c r="C9" s="23" t="s">
        <v>171</v>
      </c>
      <c r="D9" s="26">
        <v>6</v>
      </c>
      <c r="E9" s="26">
        <v>6</v>
      </c>
      <c r="F9" s="26">
        <v>30</v>
      </c>
      <c r="G9" s="26">
        <v>3</v>
      </c>
      <c r="H9" s="26">
        <v>10</v>
      </c>
      <c r="I9" s="26">
        <v>1</v>
      </c>
      <c r="J9" s="26">
        <v>1</v>
      </c>
      <c r="K9" s="26">
        <v>1</v>
      </c>
      <c r="L9" s="26">
        <v>8</v>
      </c>
      <c r="M9" s="26">
        <v>1</v>
      </c>
      <c r="N9" s="26">
        <v>0</v>
      </c>
      <c r="O9" s="26">
        <v>0</v>
      </c>
      <c r="P9" s="26">
        <v>0</v>
      </c>
      <c r="Q9" s="26">
        <v>1</v>
      </c>
      <c r="R9" s="26">
        <v>1</v>
      </c>
      <c r="S9" s="26">
        <v>0</v>
      </c>
      <c r="T9" s="26">
        <v>0</v>
      </c>
      <c r="U9" s="26">
        <v>0</v>
      </c>
      <c r="V9" s="26">
        <v>0</v>
      </c>
      <c r="W9" s="27">
        <v>0.33300000000000002</v>
      </c>
      <c r="X9" s="27">
        <v>0.35499999999999998</v>
      </c>
      <c r="Y9" s="27">
        <v>0.53300000000000003</v>
      </c>
      <c r="AC9" s="21"/>
      <c r="AD9" s="9" t="s">
        <v>17</v>
      </c>
      <c r="AE9" s="1" t="s">
        <v>60</v>
      </c>
      <c r="AF9" s="23" t="s">
        <v>60</v>
      </c>
      <c r="AG9" s="26">
        <v>7</v>
      </c>
      <c r="AH9" s="26">
        <v>7</v>
      </c>
      <c r="AI9" s="26">
        <v>32</v>
      </c>
      <c r="AJ9" s="26">
        <v>6</v>
      </c>
      <c r="AK9" s="26">
        <v>12</v>
      </c>
      <c r="AL9" s="26">
        <v>2</v>
      </c>
      <c r="AM9" s="26">
        <v>1</v>
      </c>
      <c r="AN9" s="26">
        <v>0</v>
      </c>
      <c r="AO9" s="26">
        <v>1</v>
      </c>
      <c r="AP9" s="26">
        <v>2</v>
      </c>
      <c r="AQ9" s="26">
        <v>0</v>
      </c>
      <c r="AR9" s="26">
        <v>0</v>
      </c>
      <c r="AS9" s="26">
        <v>7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7">
        <v>0.375</v>
      </c>
      <c r="BA9" s="27">
        <v>0.41199999999999998</v>
      </c>
      <c r="BB9" s="27">
        <v>0.5</v>
      </c>
      <c r="BF9" s="21"/>
      <c r="BG9" s="9" t="s">
        <v>17</v>
      </c>
      <c r="BH9" s="1" t="s">
        <v>174</v>
      </c>
      <c r="BI9" s="23" t="s">
        <v>174</v>
      </c>
      <c r="BJ9" s="26">
        <v>8</v>
      </c>
      <c r="BK9" s="26">
        <v>8</v>
      </c>
      <c r="BL9" s="26">
        <v>26</v>
      </c>
      <c r="BM9" s="26">
        <v>2</v>
      </c>
      <c r="BN9" s="26">
        <v>6</v>
      </c>
      <c r="BO9" s="26">
        <v>1</v>
      </c>
      <c r="BP9" s="26">
        <v>0</v>
      </c>
      <c r="BQ9" s="26">
        <v>1</v>
      </c>
      <c r="BR9" s="26">
        <v>3</v>
      </c>
      <c r="BS9" s="26">
        <v>4</v>
      </c>
      <c r="BT9" s="26">
        <v>1</v>
      </c>
      <c r="BU9" s="26">
        <v>0</v>
      </c>
      <c r="BV9" s="26">
        <v>3</v>
      </c>
      <c r="BW9" s="26">
        <v>0</v>
      </c>
      <c r="BX9" s="26">
        <v>0</v>
      </c>
      <c r="BY9" s="26">
        <v>0</v>
      </c>
      <c r="BZ9" s="26">
        <v>0</v>
      </c>
      <c r="CA9" s="26">
        <v>2</v>
      </c>
      <c r="CB9" s="26">
        <v>0</v>
      </c>
      <c r="CC9" s="27">
        <v>0.23100000000000001</v>
      </c>
      <c r="CD9" s="27">
        <v>0.33300000000000002</v>
      </c>
      <c r="CE9" s="27">
        <v>0.38500000000000001</v>
      </c>
    </row>
    <row r="10" spans="1:86" x14ac:dyDescent="0.3">
      <c r="A10" s="7" t="s">
        <v>20</v>
      </c>
      <c r="B10" s="1" t="s">
        <v>21</v>
      </c>
      <c r="C10" s="23" t="s">
        <v>108</v>
      </c>
      <c r="D10" s="26">
        <v>6</v>
      </c>
      <c r="E10" s="26">
        <v>6</v>
      </c>
      <c r="F10" s="26">
        <v>22</v>
      </c>
      <c r="G10" s="26">
        <v>4</v>
      </c>
      <c r="H10" s="26">
        <v>4</v>
      </c>
      <c r="I10" s="26">
        <v>1</v>
      </c>
      <c r="J10" s="26">
        <v>0</v>
      </c>
      <c r="K10" s="26">
        <v>0</v>
      </c>
      <c r="L10" s="26">
        <v>0</v>
      </c>
      <c r="M10" s="26">
        <v>3</v>
      </c>
      <c r="N10" s="26">
        <v>0</v>
      </c>
      <c r="O10" s="26">
        <v>1</v>
      </c>
      <c r="P10" s="26">
        <v>2</v>
      </c>
      <c r="Q10" s="26">
        <v>0</v>
      </c>
      <c r="R10" s="26">
        <v>0</v>
      </c>
      <c r="S10" s="26">
        <v>0</v>
      </c>
      <c r="T10" s="26">
        <v>0</v>
      </c>
      <c r="U10" s="26">
        <v>1</v>
      </c>
      <c r="V10" s="26">
        <v>0</v>
      </c>
      <c r="W10" s="27">
        <v>0.182</v>
      </c>
      <c r="X10" s="27">
        <v>0.308</v>
      </c>
      <c r="Y10" s="27">
        <v>0.22700000000000001</v>
      </c>
      <c r="AC10" s="21"/>
      <c r="AD10" s="9" t="s">
        <v>20</v>
      </c>
      <c r="AE10" s="1" t="s">
        <v>182</v>
      </c>
      <c r="AF10" s="23" t="s">
        <v>182</v>
      </c>
      <c r="AG10" s="26">
        <v>7</v>
      </c>
      <c r="AH10" s="26">
        <v>6</v>
      </c>
      <c r="AI10" s="26">
        <v>24</v>
      </c>
      <c r="AJ10" s="26">
        <v>2</v>
      </c>
      <c r="AK10" s="26">
        <v>5</v>
      </c>
      <c r="AL10" s="26">
        <v>0</v>
      </c>
      <c r="AM10" s="26">
        <v>0</v>
      </c>
      <c r="AN10" s="26">
        <v>0</v>
      </c>
      <c r="AO10" s="26">
        <v>1</v>
      </c>
      <c r="AP10" s="26">
        <v>1</v>
      </c>
      <c r="AQ10" s="26">
        <v>0</v>
      </c>
      <c r="AR10" s="26">
        <v>0</v>
      </c>
      <c r="AS10" s="26">
        <v>6</v>
      </c>
      <c r="AT10" s="26">
        <v>0</v>
      </c>
      <c r="AU10" s="26">
        <v>3</v>
      </c>
      <c r="AV10" s="26">
        <v>0</v>
      </c>
      <c r="AW10" s="26">
        <v>0</v>
      </c>
      <c r="AX10" s="26">
        <v>0</v>
      </c>
      <c r="AY10" s="26">
        <v>0</v>
      </c>
      <c r="AZ10" s="27">
        <v>0.20799999999999999</v>
      </c>
      <c r="BA10" s="27">
        <v>0.24</v>
      </c>
      <c r="BB10" s="27">
        <v>0.20799999999999999</v>
      </c>
      <c r="BF10" s="21"/>
      <c r="BG10" s="9" t="s">
        <v>20</v>
      </c>
      <c r="BH10" s="1" t="s">
        <v>22</v>
      </c>
      <c r="BI10" s="23" t="s">
        <v>22</v>
      </c>
      <c r="BJ10" s="26">
        <v>5</v>
      </c>
      <c r="BK10" s="26">
        <v>5</v>
      </c>
      <c r="BL10" s="26">
        <v>18</v>
      </c>
      <c r="BM10" s="26">
        <v>2</v>
      </c>
      <c r="BN10" s="26">
        <v>6</v>
      </c>
      <c r="BO10" s="26">
        <v>3</v>
      </c>
      <c r="BP10" s="26">
        <v>0</v>
      </c>
      <c r="BQ10" s="26">
        <v>0</v>
      </c>
      <c r="BR10" s="26">
        <v>5</v>
      </c>
      <c r="BS10" s="26">
        <v>1</v>
      </c>
      <c r="BT10" s="26">
        <v>0</v>
      </c>
      <c r="BU10" s="26">
        <v>0</v>
      </c>
      <c r="BV10" s="26">
        <v>1</v>
      </c>
      <c r="BW10" s="26">
        <v>0</v>
      </c>
      <c r="BX10" s="26">
        <v>0</v>
      </c>
      <c r="BY10" s="26">
        <v>1</v>
      </c>
      <c r="BZ10" s="26">
        <v>0</v>
      </c>
      <c r="CA10" s="26">
        <v>0</v>
      </c>
      <c r="CB10" s="26">
        <v>0</v>
      </c>
      <c r="CC10" s="27">
        <v>0.33300000000000002</v>
      </c>
      <c r="CD10" s="27">
        <v>0.36799999999999999</v>
      </c>
      <c r="CE10" s="27">
        <v>0.5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6</v>
      </c>
      <c r="E11" s="26">
        <v>6</v>
      </c>
      <c r="F11" s="26">
        <v>26</v>
      </c>
      <c r="G11" s="26">
        <v>3</v>
      </c>
      <c r="H11" s="26">
        <v>8</v>
      </c>
      <c r="I11" s="26">
        <v>3</v>
      </c>
      <c r="J11" s="26">
        <v>0</v>
      </c>
      <c r="K11" s="26">
        <v>2</v>
      </c>
      <c r="L11" s="26">
        <v>6</v>
      </c>
      <c r="M11" s="26">
        <v>1</v>
      </c>
      <c r="N11" s="26">
        <v>0</v>
      </c>
      <c r="O11" s="26">
        <v>1</v>
      </c>
      <c r="P11" s="26">
        <v>4</v>
      </c>
      <c r="Q11" s="26">
        <v>0</v>
      </c>
      <c r="R11" s="26">
        <v>0</v>
      </c>
      <c r="S11" s="26">
        <v>0</v>
      </c>
      <c r="T11" s="26">
        <v>1</v>
      </c>
      <c r="U11" s="26">
        <v>0</v>
      </c>
      <c r="V11" s="26">
        <v>0</v>
      </c>
      <c r="W11" s="27">
        <v>0.308</v>
      </c>
      <c r="X11" s="27">
        <v>0.34499999999999997</v>
      </c>
      <c r="Y11" s="27">
        <v>0.65400000000000003</v>
      </c>
      <c r="AC11" s="21"/>
      <c r="AD11" s="9" t="s">
        <v>23</v>
      </c>
      <c r="AE11" s="1" t="s">
        <v>64</v>
      </c>
      <c r="AF11" s="23" t="s">
        <v>64</v>
      </c>
      <c r="AG11" s="26">
        <v>4</v>
      </c>
      <c r="AH11" s="26">
        <v>4</v>
      </c>
      <c r="AI11" s="26">
        <v>15</v>
      </c>
      <c r="AJ11" s="26">
        <v>2</v>
      </c>
      <c r="AK11" s="26">
        <v>6</v>
      </c>
      <c r="AL11" s="26">
        <v>1</v>
      </c>
      <c r="AM11" s="26">
        <v>0</v>
      </c>
      <c r="AN11" s="26">
        <v>1</v>
      </c>
      <c r="AO11" s="26">
        <v>4</v>
      </c>
      <c r="AP11" s="26">
        <v>2</v>
      </c>
      <c r="AQ11" s="26">
        <v>0</v>
      </c>
      <c r="AR11" s="26">
        <v>0</v>
      </c>
      <c r="AS11" s="26">
        <v>3</v>
      </c>
      <c r="AT11" s="26">
        <v>0</v>
      </c>
      <c r="AU11" s="26">
        <v>1</v>
      </c>
      <c r="AV11" s="26">
        <v>0</v>
      </c>
      <c r="AW11" s="26">
        <v>0</v>
      </c>
      <c r="AX11" s="26">
        <v>0</v>
      </c>
      <c r="AY11" s="26">
        <v>0</v>
      </c>
      <c r="AZ11" s="27">
        <v>0.4</v>
      </c>
      <c r="BA11" s="27">
        <v>0.47099999999999997</v>
      </c>
      <c r="BB11" s="27">
        <v>0.66700000000000004</v>
      </c>
      <c r="BF11" s="21"/>
      <c r="BG11" s="9" t="s">
        <v>23</v>
      </c>
      <c r="BH11" s="1" t="s">
        <v>110</v>
      </c>
      <c r="BI11" s="23" t="s">
        <v>110</v>
      </c>
      <c r="BJ11" s="26">
        <v>8</v>
      </c>
      <c r="BK11" s="26">
        <v>8</v>
      </c>
      <c r="BL11" s="26">
        <v>30</v>
      </c>
      <c r="BM11" s="26">
        <v>3</v>
      </c>
      <c r="BN11" s="26">
        <v>6</v>
      </c>
      <c r="BO11" s="26">
        <v>0</v>
      </c>
      <c r="BP11" s="26">
        <v>0</v>
      </c>
      <c r="BQ11" s="26">
        <v>0</v>
      </c>
      <c r="BR11" s="26">
        <v>0</v>
      </c>
      <c r="BS11" s="26">
        <v>2</v>
      </c>
      <c r="BT11" s="26">
        <v>1</v>
      </c>
      <c r="BU11" s="26">
        <v>0</v>
      </c>
      <c r="BV11" s="26">
        <v>10</v>
      </c>
      <c r="BW11" s="26">
        <v>0</v>
      </c>
      <c r="BX11" s="26">
        <v>0</v>
      </c>
      <c r="BY11" s="26">
        <v>0</v>
      </c>
      <c r="BZ11" s="26">
        <v>0</v>
      </c>
      <c r="CA11" s="26">
        <v>1</v>
      </c>
      <c r="CB11" s="26">
        <v>0</v>
      </c>
      <c r="CC11" s="27">
        <v>0.2</v>
      </c>
      <c r="CD11" s="27">
        <v>0.25</v>
      </c>
      <c r="CE11" s="27">
        <v>0.2</v>
      </c>
    </row>
    <row r="12" spans="1:86" x14ac:dyDescent="0.3">
      <c r="A12" s="7" t="s">
        <v>23</v>
      </c>
      <c r="B12" s="1" t="s">
        <v>29</v>
      </c>
      <c r="C12" s="23" t="s">
        <v>29</v>
      </c>
      <c r="D12" s="26">
        <v>6</v>
      </c>
      <c r="E12" s="26">
        <v>6</v>
      </c>
      <c r="F12" s="26">
        <v>19</v>
      </c>
      <c r="G12" s="26">
        <v>5</v>
      </c>
      <c r="H12" s="26">
        <v>4</v>
      </c>
      <c r="I12" s="26">
        <v>2</v>
      </c>
      <c r="J12" s="26">
        <v>0</v>
      </c>
      <c r="K12" s="26">
        <v>2</v>
      </c>
      <c r="L12" s="26">
        <v>4</v>
      </c>
      <c r="M12" s="26">
        <v>2</v>
      </c>
      <c r="N12" s="26">
        <v>0</v>
      </c>
      <c r="O12" s="26">
        <v>0</v>
      </c>
      <c r="P12" s="26">
        <v>1</v>
      </c>
      <c r="Q12" s="26">
        <v>0</v>
      </c>
      <c r="R12" s="26">
        <v>0</v>
      </c>
      <c r="S12" s="26">
        <v>0</v>
      </c>
      <c r="T12" s="26">
        <v>1</v>
      </c>
      <c r="U12" s="26">
        <v>0</v>
      </c>
      <c r="V12" s="26">
        <v>0</v>
      </c>
      <c r="W12" s="27">
        <v>0.21099999999999999</v>
      </c>
      <c r="X12" s="27">
        <v>0.27300000000000002</v>
      </c>
      <c r="Y12" s="27">
        <v>0.63200000000000001</v>
      </c>
      <c r="AC12" s="21"/>
      <c r="AD12" s="9" t="s">
        <v>23</v>
      </c>
      <c r="AE12" s="1" t="s">
        <v>62</v>
      </c>
      <c r="AF12" s="23" t="s">
        <v>62</v>
      </c>
      <c r="AG12" s="26">
        <v>4</v>
      </c>
      <c r="AH12" s="26">
        <v>4</v>
      </c>
      <c r="AI12" s="26">
        <v>15</v>
      </c>
      <c r="AJ12" s="26">
        <v>2</v>
      </c>
      <c r="AK12" s="26">
        <v>6</v>
      </c>
      <c r="AL12" s="26">
        <v>1</v>
      </c>
      <c r="AM12" s="26">
        <v>0</v>
      </c>
      <c r="AN12" s="26">
        <v>0</v>
      </c>
      <c r="AO12" s="26">
        <v>2</v>
      </c>
      <c r="AP12" s="26">
        <v>2</v>
      </c>
      <c r="AQ12" s="26">
        <v>0</v>
      </c>
      <c r="AR12" s="26">
        <v>0</v>
      </c>
      <c r="AS12" s="26">
        <v>0</v>
      </c>
      <c r="AT12" s="26">
        <v>2</v>
      </c>
      <c r="AU12" s="26">
        <v>1</v>
      </c>
      <c r="AV12" s="26">
        <v>0</v>
      </c>
      <c r="AW12" s="26">
        <v>0</v>
      </c>
      <c r="AX12" s="26">
        <v>1</v>
      </c>
      <c r="AY12" s="26">
        <v>0</v>
      </c>
      <c r="AZ12" s="27">
        <v>0.4</v>
      </c>
      <c r="BA12" s="27">
        <v>0.47099999999999997</v>
      </c>
      <c r="BB12" s="27">
        <v>0.46700000000000003</v>
      </c>
      <c r="BF12" s="21"/>
      <c r="BG12" s="9" t="s">
        <v>23</v>
      </c>
      <c r="BH12" s="1" t="s">
        <v>139</v>
      </c>
      <c r="BI12" s="23" t="s">
        <v>139</v>
      </c>
      <c r="BJ12" s="26">
        <v>5</v>
      </c>
      <c r="BK12" s="26">
        <v>5</v>
      </c>
      <c r="BL12" s="26">
        <v>20</v>
      </c>
      <c r="BM12" s="26">
        <v>4</v>
      </c>
      <c r="BN12" s="26">
        <v>6</v>
      </c>
      <c r="BO12" s="26">
        <v>0</v>
      </c>
      <c r="BP12" s="26">
        <v>0</v>
      </c>
      <c r="BQ12" s="26">
        <v>1</v>
      </c>
      <c r="BR12" s="26">
        <v>3</v>
      </c>
      <c r="BS12" s="26">
        <v>3</v>
      </c>
      <c r="BT12" s="26">
        <v>1</v>
      </c>
      <c r="BU12" s="26">
        <v>0</v>
      </c>
      <c r="BV12" s="26">
        <v>1</v>
      </c>
      <c r="BW12" s="26">
        <v>1</v>
      </c>
      <c r="BX12" s="26">
        <v>0</v>
      </c>
      <c r="BY12" s="26">
        <v>0</v>
      </c>
      <c r="BZ12" s="26">
        <v>0</v>
      </c>
      <c r="CA12" s="26">
        <v>1</v>
      </c>
      <c r="CB12" s="26">
        <v>0</v>
      </c>
      <c r="CC12" s="27">
        <v>0.3</v>
      </c>
      <c r="CD12" s="27">
        <v>0.39100000000000001</v>
      </c>
      <c r="CE12" s="27">
        <v>0.45</v>
      </c>
    </row>
    <row r="13" spans="1:86" x14ac:dyDescent="0.3">
      <c r="A13" s="7" t="s">
        <v>23</v>
      </c>
      <c r="B13" s="1" t="s">
        <v>32</v>
      </c>
      <c r="C13" s="23" t="s">
        <v>32</v>
      </c>
      <c r="D13" s="26">
        <v>6</v>
      </c>
      <c r="E13" s="26">
        <v>6</v>
      </c>
      <c r="F13" s="26">
        <v>24</v>
      </c>
      <c r="G13" s="26">
        <v>4</v>
      </c>
      <c r="H13" s="26">
        <v>6</v>
      </c>
      <c r="I13" s="26">
        <v>4</v>
      </c>
      <c r="J13" s="26">
        <v>0</v>
      </c>
      <c r="K13" s="26">
        <v>0</v>
      </c>
      <c r="L13" s="26">
        <v>3</v>
      </c>
      <c r="M13" s="26">
        <v>5</v>
      </c>
      <c r="N13" s="26">
        <v>0</v>
      </c>
      <c r="O13" s="26">
        <v>0</v>
      </c>
      <c r="P13" s="26">
        <v>6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0.25</v>
      </c>
      <c r="X13" s="27">
        <v>0.379</v>
      </c>
      <c r="Y13" s="27">
        <v>0.41699999999999998</v>
      </c>
      <c r="AC13" s="21"/>
      <c r="AD13" s="9" t="s">
        <v>23</v>
      </c>
      <c r="AE13" s="1" t="s">
        <v>142</v>
      </c>
      <c r="AF13" s="23" t="s">
        <v>142</v>
      </c>
      <c r="AG13" s="26">
        <v>7</v>
      </c>
      <c r="AH13" s="26">
        <v>6</v>
      </c>
      <c r="AI13" s="26">
        <v>24</v>
      </c>
      <c r="AJ13" s="26">
        <v>2</v>
      </c>
      <c r="AK13" s="26">
        <v>9</v>
      </c>
      <c r="AL13" s="26">
        <v>2</v>
      </c>
      <c r="AM13" s="26">
        <v>0</v>
      </c>
      <c r="AN13" s="26">
        <v>0</v>
      </c>
      <c r="AO13" s="26">
        <v>2</v>
      </c>
      <c r="AP13" s="26">
        <v>3</v>
      </c>
      <c r="AQ13" s="26">
        <v>1</v>
      </c>
      <c r="AR13" s="26">
        <v>0</v>
      </c>
      <c r="AS13" s="26">
        <v>5</v>
      </c>
      <c r="AT13" s="26">
        <v>1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7">
        <v>0.375</v>
      </c>
      <c r="BA13" s="27">
        <v>0.44400000000000001</v>
      </c>
      <c r="BB13" s="27">
        <v>0.45800000000000002</v>
      </c>
      <c r="BF13" s="21"/>
      <c r="BG13" s="9" t="s">
        <v>23</v>
      </c>
      <c r="BH13" s="1" t="s">
        <v>82</v>
      </c>
      <c r="BI13" s="23" t="s">
        <v>82</v>
      </c>
      <c r="BJ13" s="26">
        <v>4</v>
      </c>
      <c r="BK13" s="26">
        <v>4</v>
      </c>
      <c r="BL13" s="26">
        <v>17</v>
      </c>
      <c r="BM13" s="26">
        <v>4</v>
      </c>
      <c r="BN13" s="26">
        <v>6</v>
      </c>
      <c r="BO13" s="26">
        <v>1</v>
      </c>
      <c r="BP13" s="26">
        <v>0</v>
      </c>
      <c r="BQ13" s="26">
        <v>2</v>
      </c>
      <c r="BR13" s="26">
        <v>5</v>
      </c>
      <c r="BS13" s="26">
        <v>1</v>
      </c>
      <c r="BT13" s="26">
        <v>0</v>
      </c>
      <c r="BU13" s="26">
        <v>0</v>
      </c>
      <c r="BV13" s="26">
        <v>5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0.35299999999999998</v>
      </c>
      <c r="CD13" s="27">
        <v>0.38900000000000001</v>
      </c>
      <c r="CE13" s="27">
        <v>0.76500000000000001</v>
      </c>
    </row>
    <row r="14" spans="1:86" x14ac:dyDescent="0.3">
      <c r="A14" s="7" t="s">
        <v>30</v>
      </c>
      <c r="B14" s="1" t="s">
        <v>31</v>
      </c>
      <c r="C14" s="23" t="s">
        <v>31</v>
      </c>
      <c r="D14" s="26">
        <v>7</v>
      </c>
      <c r="E14" s="26">
        <v>7</v>
      </c>
      <c r="F14" s="26">
        <v>33</v>
      </c>
      <c r="G14" s="26">
        <v>1</v>
      </c>
      <c r="H14" s="26">
        <v>8</v>
      </c>
      <c r="I14" s="26">
        <v>3</v>
      </c>
      <c r="J14" s="26">
        <v>0</v>
      </c>
      <c r="K14" s="26">
        <v>0</v>
      </c>
      <c r="L14" s="26">
        <v>3</v>
      </c>
      <c r="M14" s="26">
        <v>2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3</v>
      </c>
      <c r="V14" s="26">
        <v>0</v>
      </c>
      <c r="W14" s="27">
        <v>0.24199999999999999</v>
      </c>
      <c r="X14" s="27">
        <v>0.28599999999999998</v>
      </c>
      <c r="Y14" s="27">
        <v>0.33300000000000002</v>
      </c>
      <c r="AC14" s="21"/>
      <c r="AD14" s="9" t="s">
        <v>30</v>
      </c>
      <c r="AE14" s="1" t="s">
        <v>183</v>
      </c>
      <c r="AF14" s="23" t="s">
        <v>183</v>
      </c>
      <c r="AG14" s="26">
        <v>6</v>
      </c>
      <c r="AH14" s="26">
        <v>5</v>
      </c>
      <c r="AI14" s="26">
        <v>18</v>
      </c>
      <c r="AJ14" s="26">
        <v>3</v>
      </c>
      <c r="AK14" s="26">
        <v>3</v>
      </c>
      <c r="AL14" s="26">
        <v>1</v>
      </c>
      <c r="AM14" s="26">
        <v>0</v>
      </c>
      <c r="AN14" s="26">
        <v>0</v>
      </c>
      <c r="AO14" s="26">
        <v>1</v>
      </c>
      <c r="AP14" s="26">
        <v>3</v>
      </c>
      <c r="AQ14" s="26">
        <v>1</v>
      </c>
      <c r="AR14" s="26">
        <v>0</v>
      </c>
      <c r="AS14" s="26">
        <v>3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0.16700000000000001</v>
      </c>
      <c r="BA14" s="27">
        <v>0.28599999999999998</v>
      </c>
      <c r="BB14" s="27">
        <v>0.222</v>
      </c>
      <c r="BF14" s="21"/>
      <c r="BG14" s="9" t="s">
        <v>30</v>
      </c>
      <c r="BH14" s="1" t="s">
        <v>51</v>
      </c>
      <c r="BI14" s="23" t="s">
        <v>51</v>
      </c>
      <c r="BJ14" s="26">
        <v>6</v>
      </c>
      <c r="BK14" s="26">
        <v>6</v>
      </c>
      <c r="BL14" s="26">
        <v>24</v>
      </c>
      <c r="BM14" s="26">
        <v>6</v>
      </c>
      <c r="BN14" s="26">
        <v>8</v>
      </c>
      <c r="BO14" s="26">
        <v>1</v>
      </c>
      <c r="BP14" s="26">
        <v>0</v>
      </c>
      <c r="BQ14" s="26">
        <v>1</v>
      </c>
      <c r="BR14" s="26">
        <v>4</v>
      </c>
      <c r="BS14" s="26">
        <v>4</v>
      </c>
      <c r="BT14" s="26">
        <v>1</v>
      </c>
      <c r="BU14" s="26">
        <v>0</v>
      </c>
      <c r="BV14" s="26">
        <v>2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0.33300000000000002</v>
      </c>
      <c r="CD14" s="27">
        <v>0.42899999999999999</v>
      </c>
      <c r="CE14" s="27">
        <v>0.5</v>
      </c>
    </row>
    <row r="15" spans="1:86" x14ac:dyDescent="0.3">
      <c r="A15" s="7"/>
      <c r="B15" s="4" t="s">
        <v>53</v>
      </c>
      <c r="C15" s="8"/>
      <c r="F15" s="4">
        <f t="shared" ref="F15:V15" si="0">SUM(F6:F14)</f>
        <v>224</v>
      </c>
      <c r="G15" s="4">
        <f t="shared" si="0"/>
        <v>25</v>
      </c>
      <c r="H15" s="4">
        <f t="shared" si="0"/>
        <v>54</v>
      </c>
      <c r="I15" s="4">
        <f t="shared" si="0"/>
        <v>15</v>
      </c>
      <c r="J15" s="4">
        <f t="shared" si="0"/>
        <v>1</v>
      </c>
      <c r="K15" s="4">
        <f t="shared" si="0"/>
        <v>5</v>
      </c>
      <c r="L15" s="4">
        <f t="shared" si="0"/>
        <v>27</v>
      </c>
      <c r="M15" s="4">
        <f t="shared" si="0"/>
        <v>22</v>
      </c>
      <c r="N15" s="4">
        <f t="shared" si="0"/>
        <v>2</v>
      </c>
      <c r="O15" s="4">
        <f t="shared" si="0"/>
        <v>2</v>
      </c>
      <c r="P15" s="4">
        <f t="shared" si="0"/>
        <v>24</v>
      </c>
      <c r="Q15" s="4">
        <f t="shared" si="0"/>
        <v>2</v>
      </c>
      <c r="R15" s="4">
        <f t="shared" si="0"/>
        <v>4</v>
      </c>
      <c r="S15" s="4">
        <f t="shared" si="0"/>
        <v>0</v>
      </c>
      <c r="T15" s="4">
        <f t="shared" si="0"/>
        <v>5</v>
      </c>
      <c r="U15" s="4">
        <f t="shared" si="0"/>
        <v>4</v>
      </c>
      <c r="V15" s="4">
        <f t="shared" si="0"/>
        <v>0</v>
      </c>
      <c r="W15" s="6">
        <f>H15/F15</f>
        <v>0.24107142857142858</v>
      </c>
      <c r="X15" s="6">
        <f>SUM(X6:X14) /9</f>
        <v>0.30277777777777781</v>
      </c>
      <c r="Y15" s="6">
        <f>(28+(2*I15)+(3*J15)+(4*K15))/F15</f>
        <v>0.36160714285714285</v>
      </c>
      <c r="AC15" s="21"/>
      <c r="AD15" s="9"/>
      <c r="AE15" s="4" t="s">
        <v>53</v>
      </c>
      <c r="AF15" s="4" t="s">
        <v>53</v>
      </c>
      <c r="AI15" s="4">
        <f t="shared" ref="AI15:AY15" si="1">SUM(AI6:AI14)</f>
        <v>181</v>
      </c>
      <c r="AJ15" s="4">
        <f t="shared" si="1"/>
        <v>22</v>
      </c>
      <c r="AK15" s="4">
        <f t="shared" si="1"/>
        <v>60</v>
      </c>
      <c r="AL15" s="4">
        <f t="shared" si="1"/>
        <v>10</v>
      </c>
      <c r="AM15" s="4">
        <f t="shared" si="1"/>
        <v>1</v>
      </c>
      <c r="AN15" s="4">
        <f t="shared" si="1"/>
        <v>2</v>
      </c>
      <c r="AO15" s="4">
        <f t="shared" si="1"/>
        <v>15</v>
      </c>
      <c r="AP15" s="4">
        <f t="shared" si="1"/>
        <v>21</v>
      </c>
      <c r="AQ15" s="4">
        <f t="shared" si="1"/>
        <v>3</v>
      </c>
      <c r="AR15" s="4">
        <f t="shared" si="1"/>
        <v>1</v>
      </c>
      <c r="AS15" s="4">
        <f t="shared" si="1"/>
        <v>31</v>
      </c>
      <c r="AT15" s="4">
        <f t="shared" si="1"/>
        <v>3</v>
      </c>
      <c r="AU15" s="4">
        <f t="shared" si="1"/>
        <v>5</v>
      </c>
      <c r="AV15" s="4">
        <f t="shared" si="1"/>
        <v>1</v>
      </c>
      <c r="AW15" s="4">
        <f t="shared" si="1"/>
        <v>0</v>
      </c>
      <c r="AX15" s="4">
        <f t="shared" si="1"/>
        <v>3</v>
      </c>
      <c r="AY15" s="4">
        <f t="shared" si="1"/>
        <v>0</v>
      </c>
      <c r="AZ15" s="6">
        <f>AK15/AI15</f>
        <v>0.33149171270718231</v>
      </c>
      <c r="BA15" s="6">
        <f>SUM(BA6:BA14) /8</f>
        <v>0.40325</v>
      </c>
      <c r="BB15" s="6">
        <f>((AK15-AL15-AM15-AN15)+(2*AL15)+(3*AM15)+(4*AN15))/AI15</f>
        <v>0.43093922651933703</v>
      </c>
      <c r="BF15" s="21"/>
      <c r="BG15" s="9"/>
      <c r="BH15" s="4" t="s">
        <v>53</v>
      </c>
      <c r="BI15" s="12"/>
      <c r="BL15" s="4">
        <f t="shared" ref="BL15:CB15" si="2">SUM(BL6:BL14)</f>
        <v>211</v>
      </c>
      <c r="BM15" s="4">
        <f t="shared" si="2"/>
        <v>33</v>
      </c>
      <c r="BN15" s="4">
        <f t="shared" si="2"/>
        <v>59</v>
      </c>
      <c r="BO15" s="4">
        <f t="shared" si="2"/>
        <v>10</v>
      </c>
      <c r="BP15" s="4">
        <f t="shared" si="2"/>
        <v>2</v>
      </c>
      <c r="BQ15" s="4">
        <f t="shared" si="2"/>
        <v>9</v>
      </c>
      <c r="BR15" s="4">
        <f t="shared" si="2"/>
        <v>37</v>
      </c>
      <c r="BS15" s="4">
        <f t="shared" si="2"/>
        <v>28</v>
      </c>
      <c r="BT15" s="4">
        <f t="shared" si="2"/>
        <v>6</v>
      </c>
      <c r="BU15" s="4">
        <f t="shared" si="2"/>
        <v>1</v>
      </c>
      <c r="BV15" s="4">
        <f t="shared" si="2"/>
        <v>34</v>
      </c>
      <c r="BW15" s="4">
        <f t="shared" si="2"/>
        <v>3</v>
      </c>
      <c r="BX15" s="4">
        <f t="shared" si="2"/>
        <v>0</v>
      </c>
      <c r="BY15" s="4">
        <f t="shared" si="2"/>
        <v>1</v>
      </c>
      <c r="BZ15" s="4">
        <f t="shared" si="2"/>
        <v>0</v>
      </c>
      <c r="CA15" s="4">
        <f t="shared" si="2"/>
        <v>7</v>
      </c>
      <c r="CB15" s="4">
        <f t="shared" si="2"/>
        <v>0</v>
      </c>
      <c r="CC15" s="6">
        <f>BN15/BL15</f>
        <v>0.27962085308056872</v>
      </c>
      <c r="CD15" s="6">
        <f>SUM(CD6:CD14) /9</f>
        <v>0.36799999999999999</v>
      </c>
      <c r="CE15" s="6">
        <f>((BN15-BO15-BP15-BQ15)+(2*BO15)+(3*BP15)+(4*BQ15))/BL15</f>
        <v>0.47393364928909953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93</v>
      </c>
      <c r="D17" s="4" t="s">
        <v>94</v>
      </c>
      <c r="E17" s="4" t="s">
        <v>95</v>
      </c>
      <c r="F17" s="4" t="s">
        <v>111</v>
      </c>
      <c r="G17" s="4" t="s">
        <v>112</v>
      </c>
      <c r="H17" s="4" t="s">
        <v>113</v>
      </c>
      <c r="I17" s="4" t="s">
        <v>114</v>
      </c>
      <c r="J17" s="4" t="s">
        <v>115</v>
      </c>
      <c r="K17" s="4" t="s">
        <v>116</v>
      </c>
      <c r="L17" s="4" t="s">
        <v>117</v>
      </c>
      <c r="M17" s="4" t="s">
        <v>92</v>
      </c>
      <c r="N17" s="4" t="s">
        <v>90</v>
      </c>
      <c r="O17" s="4" t="s">
        <v>118</v>
      </c>
      <c r="P17" s="4" t="s">
        <v>119</v>
      </c>
      <c r="Q17" s="4" t="s">
        <v>1</v>
      </c>
      <c r="R17" s="4" t="s">
        <v>97</v>
      </c>
      <c r="S17" s="4" t="s">
        <v>100</v>
      </c>
      <c r="T17" s="4" t="s">
        <v>99</v>
      </c>
      <c r="U17" s="4" t="s">
        <v>120</v>
      </c>
      <c r="V17" s="4" t="s">
        <v>121</v>
      </c>
      <c r="W17" s="6" t="s">
        <v>5</v>
      </c>
      <c r="X17" s="6" t="s">
        <v>122</v>
      </c>
      <c r="Y17" s="6" t="s">
        <v>123</v>
      </c>
      <c r="Z17" s="4" t="s">
        <v>124</v>
      </c>
      <c r="AA17" s="4" t="s">
        <v>125</v>
      </c>
      <c r="AB17" s="4" t="s">
        <v>7</v>
      </c>
      <c r="AC17" s="21"/>
      <c r="AD17" s="9"/>
      <c r="AF17" s="4" t="s">
        <v>93</v>
      </c>
      <c r="AG17" s="4" t="s">
        <v>94</v>
      </c>
      <c r="AH17" s="4" t="s">
        <v>95</v>
      </c>
      <c r="AI17" s="4" t="s">
        <v>111</v>
      </c>
      <c r="AJ17" s="4" t="s">
        <v>112</v>
      </c>
      <c r="AK17" s="4" t="s">
        <v>113</v>
      </c>
      <c r="AL17" s="4" t="s">
        <v>114</v>
      </c>
      <c r="AM17" s="4" t="s">
        <v>115</v>
      </c>
      <c r="AN17" s="4" t="s">
        <v>116</v>
      </c>
      <c r="AO17" s="4" t="s">
        <v>117</v>
      </c>
      <c r="AP17" s="4" t="s">
        <v>92</v>
      </c>
      <c r="AQ17" s="4" t="s">
        <v>90</v>
      </c>
      <c r="AR17" s="4" t="s">
        <v>118</v>
      </c>
      <c r="AS17" s="4" t="s">
        <v>119</v>
      </c>
      <c r="AT17" s="4" t="s">
        <v>1</v>
      </c>
      <c r="AU17" s="4" t="s">
        <v>97</v>
      </c>
      <c r="AV17" s="4" t="s">
        <v>100</v>
      </c>
      <c r="AW17" s="4" t="s">
        <v>99</v>
      </c>
      <c r="AX17" s="4" t="s">
        <v>120</v>
      </c>
      <c r="AY17" s="4" t="s">
        <v>121</v>
      </c>
      <c r="AZ17" s="4" t="s">
        <v>5</v>
      </c>
      <c r="BA17" s="4" t="s">
        <v>122</v>
      </c>
      <c r="BB17" s="4" t="s">
        <v>123</v>
      </c>
      <c r="BC17" s="4" t="s">
        <v>124</v>
      </c>
      <c r="BD17" s="4" t="s">
        <v>125</v>
      </c>
      <c r="BE17" s="4" t="s">
        <v>7</v>
      </c>
      <c r="BF17" s="21"/>
      <c r="BG17" s="9"/>
      <c r="BI17" s="4" t="s">
        <v>93</v>
      </c>
      <c r="BJ17" s="4" t="s">
        <v>94</v>
      </c>
      <c r="BK17" s="4" t="s">
        <v>95</v>
      </c>
      <c r="BL17" s="4" t="s">
        <v>111</v>
      </c>
      <c r="BM17" s="4" t="s">
        <v>112</v>
      </c>
      <c r="BN17" s="4" t="s">
        <v>113</v>
      </c>
      <c r="BO17" s="4" t="s">
        <v>114</v>
      </c>
      <c r="BP17" s="4" t="s">
        <v>115</v>
      </c>
      <c r="BQ17" s="4" t="s">
        <v>116</v>
      </c>
      <c r="BR17" s="4" t="s">
        <v>117</v>
      </c>
      <c r="BS17" s="4" t="s">
        <v>92</v>
      </c>
      <c r="BT17" s="4" t="s">
        <v>90</v>
      </c>
      <c r="BU17" s="4" t="s">
        <v>118</v>
      </c>
      <c r="BV17" s="4" t="s">
        <v>119</v>
      </c>
      <c r="BW17" s="4" t="s">
        <v>1</v>
      </c>
      <c r="BX17" s="4" t="s">
        <v>97</v>
      </c>
      <c r="BY17" s="4" t="s">
        <v>100</v>
      </c>
      <c r="BZ17" s="4" t="s">
        <v>99</v>
      </c>
      <c r="CA17" s="4" t="s">
        <v>120</v>
      </c>
      <c r="CB17" s="4" t="s">
        <v>121</v>
      </c>
      <c r="CC17" s="4" t="s">
        <v>5</v>
      </c>
      <c r="CD17" s="4" t="s">
        <v>122</v>
      </c>
      <c r="CE17" s="4" t="s">
        <v>123</v>
      </c>
      <c r="CF17" s="4" t="s">
        <v>124</v>
      </c>
      <c r="CG17" s="4" t="s">
        <v>125</v>
      </c>
      <c r="CH17" s="4" t="s">
        <v>7</v>
      </c>
    </row>
    <row r="18" spans="1:86" x14ac:dyDescent="0.3">
      <c r="A18" s="7" t="s">
        <v>33</v>
      </c>
      <c r="B18" s="1" t="s">
        <v>34</v>
      </c>
      <c r="C18" s="23"/>
      <c r="D18" s="26"/>
      <c r="E18" s="26"/>
      <c r="F18" s="26"/>
      <c r="G18" s="26"/>
      <c r="H18" s="26"/>
      <c r="I18" s="26"/>
      <c r="J18" s="26"/>
      <c r="K18" s="26"/>
      <c r="L18" s="26"/>
      <c r="M18" s="28"/>
      <c r="N18" s="26"/>
      <c r="O18" s="26"/>
      <c r="P18" s="26"/>
      <c r="Q18" s="26"/>
      <c r="R18" s="26"/>
      <c r="S18" s="26"/>
      <c r="T18" s="26"/>
      <c r="U18" s="26"/>
      <c r="V18" s="26"/>
      <c r="W18" s="28"/>
      <c r="X18" s="28"/>
      <c r="Y18" s="28"/>
      <c r="Z18" s="28"/>
      <c r="AA18" s="28"/>
      <c r="AB18" s="28"/>
      <c r="AC18" s="21"/>
      <c r="AD18" s="9" t="s">
        <v>33</v>
      </c>
      <c r="AE18" s="1" t="s">
        <v>184</v>
      </c>
      <c r="AF18" s="23" t="s">
        <v>184</v>
      </c>
      <c r="AG18" s="26">
        <v>1</v>
      </c>
      <c r="AH18" s="26">
        <v>1</v>
      </c>
      <c r="AI18" s="26">
        <v>0</v>
      </c>
      <c r="AJ18" s="26">
        <v>0</v>
      </c>
      <c r="AK18" s="26">
        <v>0</v>
      </c>
      <c r="AL18" s="26">
        <v>1</v>
      </c>
      <c r="AM18" s="26">
        <v>0</v>
      </c>
      <c r="AN18" s="26">
        <v>0</v>
      </c>
      <c r="AO18" s="26">
        <v>0</v>
      </c>
      <c r="AP18" s="28">
        <v>3.6666666666666665</v>
      </c>
      <c r="AQ18" s="26">
        <v>7</v>
      </c>
      <c r="AR18" s="26">
        <v>8</v>
      </c>
      <c r="AS18" s="26">
        <v>7</v>
      </c>
      <c r="AT18" s="26">
        <v>1</v>
      </c>
      <c r="AU18" s="26">
        <v>6</v>
      </c>
      <c r="AV18" s="26">
        <v>3</v>
      </c>
      <c r="AW18" s="26">
        <v>0</v>
      </c>
      <c r="AX18" s="26">
        <v>0</v>
      </c>
      <c r="AY18" s="26">
        <v>0</v>
      </c>
      <c r="AZ18" s="28">
        <v>17.18</v>
      </c>
      <c r="BA18" s="28">
        <v>7.36</v>
      </c>
      <c r="BB18" s="28">
        <v>14.73</v>
      </c>
      <c r="BC18" s="28">
        <v>2.4500000000000002</v>
      </c>
      <c r="BD18" s="28">
        <v>-4.9000000000000004</v>
      </c>
      <c r="BE18" s="28">
        <v>3.55</v>
      </c>
      <c r="BF18" s="21"/>
      <c r="BG18" s="9" t="s">
        <v>33</v>
      </c>
      <c r="BH18" s="1" t="s">
        <v>35</v>
      </c>
      <c r="BI18" s="23" t="s">
        <v>35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0</v>
      </c>
      <c r="BP18" s="26" t="s">
        <v>109</v>
      </c>
      <c r="BQ18" s="26">
        <v>0</v>
      </c>
      <c r="BR18" s="26">
        <v>0</v>
      </c>
      <c r="BS18" s="28">
        <v>7.666666666666667</v>
      </c>
      <c r="BT18" s="26">
        <v>8</v>
      </c>
      <c r="BU18" s="26">
        <v>3</v>
      </c>
      <c r="BV18" s="26">
        <v>3</v>
      </c>
      <c r="BW18" s="26">
        <v>1</v>
      </c>
      <c r="BX18" s="26">
        <v>3</v>
      </c>
      <c r="BY18" s="26">
        <v>2</v>
      </c>
      <c r="BZ18" s="26">
        <v>1</v>
      </c>
      <c r="CA18" s="26">
        <v>0</v>
      </c>
      <c r="CB18" s="26">
        <v>0</v>
      </c>
      <c r="CC18" s="28">
        <v>3.52</v>
      </c>
      <c r="CD18" s="28">
        <v>2.35</v>
      </c>
      <c r="CE18" s="28">
        <v>3.52</v>
      </c>
      <c r="CF18" s="28">
        <v>1.17</v>
      </c>
      <c r="CG18" s="28">
        <v>1</v>
      </c>
      <c r="CH18" s="28">
        <v>1.43</v>
      </c>
    </row>
    <row r="19" spans="1:86" x14ac:dyDescent="0.3">
      <c r="A19" s="7" t="s">
        <v>33</v>
      </c>
      <c r="B19" s="1" t="s">
        <v>75</v>
      </c>
      <c r="C19" s="23" t="s">
        <v>75</v>
      </c>
      <c r="D19" s="26">
        <v>1</v>
      </c>
      <c r="E19" s="26">
        <v>1</v>
      </c>
      <c r="F19" s="26">
        <v>0</v>
      </c>
      <c r="G19" s="26">
        <v>0</v>
      </c>
      <c r="H19" s="26">
        <v>0</v>
      </c>
      <c r="I19" s="26">
        <v>0</v>
      </c>
      <c r="J19" s="26" t="s">
        <v>109</v>
      </c>
      <c r="K19" s="26">
        <v>0</v>
      </c>
      <c r="L19" s="26">
        <v>0</v>
      </c>
      <c r="M19" s="28">
        <v>5.333333333333333</v>
      </c>
      <c r="N19" s="26">
        <v>12</v>
      </c>
      <c r="O19" s="26">
        <v>2</v>
      </c>
      <c r="P19" s="26">
        <v>2</v>
      </c>
      <c r="Q19" s="26">
        <v>1</v>
      </c>
      <c r="R19" s="26">
        <v>2</v>
      </c>
      <c r="S19" s="26">
        <v>0</v>
      </c>
      <c r="T19" s="26">
        <v>0</v>
      </c>
      <c r="U19" s="26">
        <v>0</v>
      </c>
      <c r="V19" s="26">
        <v>0</v>
      </c>
      <c r="W19" s="28">
        <v>3.38</v>
      </c>
      <c r="X19" s="28">
        <v>0</v>
      </c>
      <c r="Y19" s="28">
        <v>3.38</v>
      </c>
      <c r="Z19" s="28">
        <v>1.69</v>
      </c>
      <c r="AA19" s="28">
        <v>0.7</v>
      </c>
      <c r="AB19" s="28">
        <v>2.62</v>
      </c>
      <c r="AC19" s="21"/>
      <c r="AD19" s="9" t="s">
        <v>33</v>
      </c>
      <c r="AE19" s="1" t="s">
        <v>77</v>
      </c>
      <c r="AF19" s="23" t="s">
        <v>77</v>
      </c>
      <c r="AG19" s="26">
        <v>1</v>
      </c>
      <c r="AH19" s="26">
        <v>1</v>
      </c>
      <c r="AI19" s="26">
        <v>0</v>
      </c>
      <c r="AJ19" s="26">
        <v>0</v>
      </c>
      <c r="AK19" s="26">
        <v>0</v>
      </c>
      <c r="AL19" s="26">
        <v>1</v>
      </c>
      <c r="AM19" s="26">
        <v>0</v>
      </c>
      <c r="AN19" s="26">
        <v>0</v>
      </c>
      <c r="AO19" s="26">
        <v>0</v>
      </c>
      <c r="AP19" s="28">
        <v>5.666666666666667</v>
      </c>
      <c r="AQ19" s="26">
        <v>7</v>
      </c>
      <c r="AR19" s="26">
        <v>6</v>
      </c>
      <c r="AS19" s="26">
        <v>6</v>
      </c>
      <c r="AT19" s="26">
        <v>1</v>
      </c>
      <c r="AU19" s="26">
        <v>6</v>
      </c>
      <c r="AV19" s="26">
        <v>1</v>
      </c>
      <c r="AW19" s="26">
        <v>0</v>
      </c>
      <c r="AX19" s="26">
        <v>0</v>
      </c>
      <c r="AY19" s="26">
        <v>1</v>
      </c>
      <c r="AZ19" s="28">
        <v>9.5299999999999994</v>
      </c>
      <c r="BA19" s="28">
        <v>1.59</v>
      </c>
      <c r="BB19" s="28">
        <v>9.5299999999999994</v>
      </c>
      <c r="BC19" s="28">
        <v>1.59</v>
      </c>
      <c r="BD19" s="28">
        <v>-3.1</v>
      </c>
      <c r="BE19" s="28">
        <v>2.29</v>
      </c>
      <c r="BF19" s="21"/>
      <c r="BG19" s="9" t="s">
        <v>33</v>
      </c>
      <c r="BH19" s="1" t="s">
        <v>74</v>
      </c>
      <c r="BI19" s="23" t="s">
        <v>74</v>
      </c>
      <c r="BJ19" s="26">
        <v>1</v>
      </c>
      <c r="BK19" s="26">
        <v>1</v>
      </c>
      <c r="BL19" s="26">
        <v>0</v>
      </c>
      <c r="BM19" s="26">
        <v>0</v>
      </c>
      <c r="BN19" s="26">
        <v>1</v>
      </c>
      <c r="BO19" s="26">
        <v>0</v>
      </c>
      <c r="BP19" s="26">
        <v>1</v>
      </c>
      <c r="BQ19" s="26">
        <v>0</v>
      </c>
      <c r="BR19" s="26">
        <v>0</v>
      </c>
      <c r="BS19" s="28">
        <v>8</v>
      </c>
      <c r="BT19" s="26">
        <v>3</v>
      </c>
      <c r="BU19" s="26">
        <v>1</v>
      </c>
      <c r="BV19" s="26">
        <v>1</v>
      </c>
      <c r="BW19" s="26">
        <v>0</v>
      </c>
      <c r="BX19" s="26">
        <v>3</v>
      </c>
      <c r="BY19" s="26">
        <v>9</v>
      </c>
      <c r="BZ19" s="26">
        <v>0</v>
      </c>
      <c r="CA19" s="26">
        <v>0</v>
      </c>
      <c r="CB19" s="26">
        <v>1</v>
      </c>
      <c r="CC19" s="28">
        <v>1.1200000000000001</v>
      </c>
      <c r="CD19" s="28">
        <v>10.119999999999999</v>
      </c>
      <c r="CE19" s="28">
        <v>3.38</v>
      </c>
      <c r="CF19" s="28">
        <v>0</v>
      </c>
      <c r="CG19" s="28">
        <v>4.9000000000000004</v>
      </c>
      <c r="CH19" s="28">
        <v>0.75</v>
      </c>
    </row>
    <row r="20" spans="1:86" x14ac:dyDescent="0.3">
      <c r="A20" s="7" t="s">
        <v>33</v>
      </c>
      <c r="B20" s="1" t="s">
        <v>37</v>
      </c>
      <c r="C20" s="23" t="s">
        <v>37</v>
      </c>
      <c r="D20" s="26">
        <v>2</v>
      </c>
      <c r="E20" s="26">
        <v>2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14.666666666666666</v>
      </c>
      <c r="N20" s="26">
        <v>13</v>
      </c>
      <c r="O20" s="26">
        <v>5</v>
      </c>
      <c r="P20" s="26">
        <v>5</v>
      </c>
      <c r="Q20" s="26">
        <v>1</v>
      </c>
      <c r="R20" s="26">
        <v>2</v>
      </c>
      <c r="S20" s="26">
        <v>8</v>
      </c>
      <c r="T20" s="26">
        <v>0</v>
      </c>
      <c r="U20" s="26">
        <v>0</v>
      </c>
      <c r="V20" s="26">
        <v>0</v>
      </c>
      <c r="W20" s="28">
        <v>3.07</v>
      </c>
      <c r="X20" s="28">
        <v>4.91</v>
      </c>
      <c r="Y20" s="28">
        <v>1.23</v>
      </c>
      <c r="Z20" s="28">
        <v>0.61</v>
      </c>
      <c r="AA20" s="28">
        <v>4.0999999999999996</v>
      </c>
      <c r="AB20" s="28">
        <v>1.02</v>
      </c>
      <c r="AC20" s="21"/>
      <c r="AD20" s="9" t="s">
        <v>33</v>
      </c>
      <c r="AE20" s="1" t="s">
        <v>70</v>
      </c>
      <c r="AF20" s="23" t="s">
        <v>70</v>
      </c>
      <c r="AG20" s="26">
        <v>2</v>
      </c>
      <c r="AH20" s="26">
        <v>2</v>
      </c>
      <c r="AI20" s="26">
        <v>0</v>
      </c>
      <c r="AJ20" s="26">
        <v>0</v>
      </c>
      <c r="AK20" s="26">
        <v>0</v>
      </c>
      <c r="AL20" s="26">
        <v>1</v>
      </c>
      <c r="AM20" s="26">
        <v>0</v>
      </c>
      <c r="AN20" s="26">
        <v>0</v>
      </c>
      <c r="AO20" s="26">
        <v>0</v>
      </c>
      <c r="AP20" s="28">
        <v>15</v>
      </c>
      <c r="AQ20" s="26">
        <v>14</v>
      </c>
      <c r="AR20" s="26">
        <v>5</v>
      </c>
      <c r="AS20" s="26">
        <v>5</v>
      </c>
      <c r="AT20" s="26">
        <v>0</v>
      </c>
      <c r="AU20" s="26">
        <v>1</v>
      </c>
      <c r="AV20" s="26">
        <v>7</v>
      </c>
      <c r="AW20" s="26">
        <v>0</v>
      </c>
      <c r="AX20" s="26">
        <v>0</v>
      </c>
      <c r="AY20" s="26">
        <v>0</v>
      </c>
      <c r="AZ20" s="28">
        <v>3</v>
      </c>
      <c r="BA20" s="28">
        <v>4.2</v>
      </c>
      <c r="BB20" s="28">
        <v>0.6</v>
      </c>
      <c r="BC20" s="28">
        <v>0</v>
      </c>
      <c r="BD20" s="28">
        <v>3.2</v>
      </c>
      <c r="BE20" s="28">
        <v>1</v>
      </c>
      <c r="BF20" s="21"/>
      <c r="BG20" s="9" t="s">
        <v>33</v>
      </c>
      <c r="BH20" s="1" t="s">
        <v>38</v>
      </c>
      <c r="BI20" s="23" t="s">
        <v>38</v>
      </c>
      <c r="BJ20" s="26">
        <v>1</v>
      </c>
      <c r="BK20" s="26">
        <v>1</v>
      </c>
      <c r="BL20" s="26">
        <v>1</v>
      </c>
      <c r="BM20" s="26">
        <v>0</v>
      </c>
      <c r="BN20" s="26">
        <v>0</v>
      </c>
      <c r="BO20" s="26">
        <v>1</v>
      </c>
      <c r="BP20" s="26">
        <v>0</v>
      </c>
      <c r="BQ20" s="26">
        <v>0</v>
      </c>
      <c r="BR20" s="26">
        <v>0</v>
      </c>
      <c r="BS20" s="28">
        <v>8</v>
      </c>
      <c r="BT20" s="26">
        <v>9</v>
      </c>
      <c r="BU20" s="26">
        <v>6</v>
      </c>
      <c r="BV20" s="26">
        <v>6</v>
      </c>
      <c r="BW20" s="26">
        <v>2</v>
      </c>
      <c r="BX20" s="26">
        <v>1</v>
      </c>
      <c r="BY20" s="26">
        <v>5</v>
      </c>
      <c r="BZ20" s="26">
        <v>0</v>
      </c>
      <c r="CA20" s="26">
        <v>0</v>
      </c>
      <c r="CB20" s="26">
        <v>0</v>
      </c>
      <c r="CC20" s="28">
        <v>6.75</v>
      </c>
      <c r="CD20" s="28">
        <v>5.62</v>
      </c>
      <c r="CE20" s="28">
        <v>1.1200000000000001</v>
      </c>
      <c r="CF20" s="28">
        <v>2.25</v>
      </c>
      <c r="CG20" s="28">
        <v>-1.5</v>
      </c>
      <c r="CH20" s="28">
        <v>1.25</v>
      </c>
    </row>
    <row r="21" spans="1:86" x14ac:dyDescent="0.3">
      <c r="A21" s="7" t="s">
        <v>33</v>
      </c>
      <c r="B21" s="1" t="s">
        <v>39</v>
      </c>
      <c r="C21" s="23" t="s">
        <v>39</v>
      </c>
      <c r="D21" s="26">
        <v>1</v>
      </c>
      <c r="E21" s="26">
        <v>1</v>
      </c>
      <c r="F21" s="26">
        <v>1</v>
      </c>
      <c r="G21" s="26">
        <v>0</v>
      </c>
      <c r="H21" s="26">
        <v>1</v>
      </c>
      <c r="I21" s="26">
        <v>0</v>
      </c>
      <c r="J21" s="26">
        <v>1</v>
      </c>
      <c r="K21" s="26">
        <v>0</v>
      </c>
      <c r="L21" s="26">
        <v>0</v>
      </c>
      <c r="M21" s="28">
        <v>9</v>
      </c>
      <c r="N21" s="26">
        <v>5</v>
      </c>
      <c r="O21" s="26">
        <v>1</v>
      </c>
      <c r="P21" s="26">
        <v>1</v>
      </c>
      <c r="Q21" s="26">
        <v>0</v>
      </c>
      <c r="R21" s="26">
        <v>2</v>
      </c>
      <c r="S21" s="26">
        <v>2</v>
      </c>
      <c r="T21" s="26">
        <v>0</v>
      </c>
      <c r="U21" s="26">
        <v>0</v>
      </c>
      <c r="V21" s="26">
        <v>0</v>
      </c>
      <c r="W21" s="28">
        <v>1</v>
      </c>
      <c r="X21" s="28">
        <v>2</v>
      </c>
      <c r="Y21" s="28">
        <v>2</v>
      </c>
      <c r="Z21" s="28">
        <v>0</v>
      </c>
      <c r="AA21" s="28">
        <v>4.7</v>
      </c>
      <c r="AB21" s="28">
        <v>0.78</v>
      </c>
      <c r="AC21" s="21"/>
      <c r="AD21" s="9" t="s">
        <v>33</v>
      </c>
      <c r="AE21" s="1" t="s">
        <v>68</v>
      </c>
      <c r="AF21" s="23" t="s">
        <v>68</v>
      </c>
      <c r="AG21" s="26">
        <v>2</v>
      </c>
      <c r="AH21" s="26">
        <v>2</v>
      </c>
      <c r="AI21" s="26">
        <v>0</v>
      </c>
      <c r="AJ21" s="26">
        <v>0</v>
      </c>
      <c r="AK21" s="26">
        <v>1</v>
      </c>
      <c r="AL21" s="26">
        <v>0</v>
      </c>
      <c r="AM21" s="26">
        <v>1</v>
      </c>
      <c r="AN21" s="26">
        <v>0</v>
      </c>
      <c r="AO21" s="26">
        <v>0</v>
      </c>
      <c r="AP21" s="28">
        <v>15</v>
      </c>
      <c r="AQ21" s="26">
        <v>13</v>
      </c>
      <c r="AR21" s="26">
        <v>5</v>
      </c>
      <c r="AS21" s="26">
        <v>5</v>
      </c>
      <c r="AT21" s="26">
        <v>1</v>
      </c>
      <c r="AU21" s="26">
        <v>6</v>
      </c>
      <c r="AV21" s="26">
        <v>19</v>
      </c>
      <c r="AW21" s="26">
        <v>0</v>
      </c>
      <c r="AX21" s="26">
        <v>0</v>
      </c>
      <c r="AY21" s="26">
        <v>0</v>
      </c>
      <c r="AZ21" s="28">
        <v>3</v>
      </c>
      <c r="BA21" s="28">
        <v>11.4</v>
      </c>
      <c r="BB21" s="28">
        <v>3.6</v>
      </c>
      <c r="BC21" s="28">
        <v>0.6</v>
      </c>
      <c r="BD21" s="28">
        <v>5.4</v>
      </c>
      <c r="BE21" s="28">
        <v>1.27</v>
      </c>
      <c r="BF21" s="21"/>
      <c r="BG21" s="9" t="s">
        <v>33</v>
      </c>
      <c r="BH21" s="1" t="s">
        <v>40</v>
      </c>
      <c r="BI21" s="23" t="s">
        <v>40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6</v>
      </c>
      <c r="BT21" s="26">
        <v>7</v>
      </c>
      <c r="BU21" s="26">
        <v>2</v>
      </c>
      <c r="BV21" s="26">
        <v>2</v>
      </c>
      <c r="BW21" s="26">
        <v>1</v>
      </c>
      <c r="BX21" s="26">
        <v>3</v>
      </c>
      <c r="BY21" s="26">
        <v>4</v>
      </c>
      <c r="BZ21" s="26">
        <v>1</v>
      </c>
      <c r="CA21" s="26">
        <v>0</v>
      </c>
      <c r="CB21" s="26">
        <v>0</v>
      </c>
      <c r="CC21" s="28">
        <v>3</v>
      </c>
      <c r="CD21" s="28">
        <v>6</v>
      </c>
      <c r="CE21" s="28">
        <v>4.5</v>
      </c>
      <c r="CF21" s="28">
        <v>1.5</v>
      </c>
      <c r="CG21" s="28">
        <v>2.4</v>
      </c>
      <c r="CH21" s="28">
        <v>1.67</v>
      </c>
    </row>
    <row r="22" spans="1:86" x14ac:dyDescent="0.3">
      <c r="A22" s="7" t="s">
        <v>33</v>
      </c>
      <c r="B22" s="1" t="s">
        <v>172</v>
      </c>
      <c r="C22" s="23" t="s">
        <v>172</v>
      </c>
      <c r="D22" s="26">
        <v>2</v>
      </c>
      <c r="E22" s="26">
        <v>2</v>
      </c>
      <c r="F22" s="26">
        <v>1</v>
      </c>
      <c r="G22" s="26">
        <v>0</v>
      </c>
      <c r="H22" s="26">
        <v>2</v>
      </c>
      <c r="I22" s="26">
        <v>0</v>
      </c>
      <c r="J22" s="26">
        <v>1</v>
      </c>
      <c r="K22" s="26">
        <v>0</v>
      </c>
      <c r="L22" s="26">
        <v>1</v>
      </c>
      <c r="M22" s="28">
        <v>16.666666666666668</v>
      </c>
      <c r="N22" s="26">
        <v>12</v>
      </c>
      <c r="O22" s="26">
        <v>1</v>
      </c>
      <c r="P22" s="26">
        <v>1</v>
      </c>
      <c r="Q22" s="26">
        <v>0</v>
      </c>
      <c r="R22" s="26">
        <v>6</v>
      </c>
      <c r="S22" s="26">
        <v>8</v>
      </c>
      <c r="T22" s="26">
        <v>0</v>
      </c>
      <c r="U22" s="26">
        <v>0</v>
      </c>
      <c r="V22" s="26">
        <v>2</v>
      </c>
      <c r="W22" s="28">
        <v>0.54</v>
      </c>
      <c r="X22" s="28">
        <v>4.32</v>
      </c>
      <c r="Y22" s="28">
        <v>3.24</v>
      </c>
      <c r="Z22" s="28">
        <v>0</v>
      </c>
      <c r="AA22" s="28">
        <v>10.1</v>
      </c>
      <c r="AB22" s="28">
        <v>1.08</v>
      </c>
      <c r="AC22" s="21"/>
      <c r="AD22" s="9" t="s">
        <v>33</v>
      </c>
      <c r="AE22" s="1" t="s">
        <v>43</v>
      </c>
      <c r="AF22" s="23" t="s">
        <v>43</v>
      </c>
      <c r="AG22" s="26">
        <v>1</v>
      </c>
      <c r="AH22" s="26">
        <v>1</v>
      </c>
      <c r="AI22" s="26">
        <v>0</v>
      </c>
      <c r="AJ22" s="26">
        <v>0</v>
      </c>
      <c r="AK22" s="26">
        <v>0</v>
      </c>
      <c r="AL22" s="26">
        <v>1</v>
      </c>
      <c r="AM22" s="26">
        <v>0</v>
      </c>
      <c r="AN22" s="26">
        <v>0</v>
      </c>
      <c r="AO22" s="26">
        <v>0</v>
      </c>
      <c r="AP22" s="28">
        <v>6.666666666666667</v>
      </c>
      <c r="AQ22" s="26">
        <v>8</v>
      </c>
      <c r="AR22" s="26">
        <v>5</v>
      </c>
      <c r="AS22" s="26">
        <v>4</v>
      </c>
      <c r="AT22" s="26">
        <v>1</v>
      </c>
      <c r="AU22" s="26">
        <v>1</v>
      </c>
      <c r="AV22" s="26">
        <v>5</v>
      </c>
      <c r="AW22" s="26">
        <v>1</v>
      </c>
      <c r="AX22" s="26">
        <v>0</v>
      </c>
      <c r="AY22" s="26">
        <v>1</v>
      </c>
      <c r="AZ22" s="28">
        <v>5.4</v>
      </c>
      <c r="BA22" s="28">
        <v>6.75</v>
      </c>
      <c r="BB22" s="28">
        <v>1.35</v>
      </c>
      <c r="BC22" s="28">
        <v>1.35</v>
      </c>
      <c r="BD22" s="28">
        <v>-0.2</v>
      </c>
      <c r="BE22" s="28">
        <v>1.35</v>
      </c>
      <c r="BF22" s="21"/>
      <c r="BG22" s="9" t="s">
        <v>33</v>
      </c>
      <c r="BH22" s="1" t="s">
        <v>175</v>
      </c>
      <c r="BI22" s="23" t="s">
        <v>175</v>
      </c>
      <c r="BJ22" s="26">
        <v>3</v>
      </c>
      <c r="BK22" s="26">
        <v>0</v>
      </c>
      <c r="BL22" s="26">
        <v>0</v>
      </c>
      <c r="BM22" s="26">
        <v>3</v>
      </c>
      <c r="BN22" s="26">
        <v>0</v>
      </c>
      <c r="BO22" s="26">
        <v>0</v>
      </c>
      <c r="BP22" s="26" t="s">
        <v>109</v>
      </c>
      <c r="BQ22" s="26">
        <v>2</v>
      </c>
      <c r="BR22" s="26">
        <v>0</v>
      </c>
      <c r="BS22" s="28">
        <v>3</v>
      </c>
      <c r="BT22" s="26">
        <v>1</v>
      </c>
      <c r="BU22" s="26">
        <v>0</v>
      </c>
      <c r="BV22" s="26">
        <v>0</v>
      </c>
      <c r="BW22" s="26">
        <v>0</v>
      </c>
      <c r="BX22" s="26">
        <v>0</v>
      </c>
      <c r="BY22" s="26">
        <v>4</v>
      </c>
      <c r="BZ22" s="26">
        <v>1</v>
      </c>
      <c r="CA22" s="26">
        <v>0</v>
      </c>
      <c r="CB22" s="26">
        <v>0</v>
      </c>
      <c r="CC22" s="28">
        <v>0</v>
      </c>
      <c r="CD22" s="28">
        <v>12</v>
      </c>
      <c r="CE22" s="28">
        <v>0</v>
      </c>
      <c r="CF22" s="28">
        <v>0</v>
      </c>
      <c r="CG22" s="28">
        <v>1.9</v>
      </c>
      <c r="CH22" s="28">
        <v>0.33</v>
      </c>
    </row>
    <row r="23" spans="1:86" x14ac:dyDescent="0.3">
      <c r="A23" s="7" t="s">
        <v>33</v>
      </c>
      <c r="B23" s="1" t="s">
        <v>42</v>
      </c>
      <c r="C23" s="23" t="s">
        <v>42</v>
      </c>
      <c r="D23" s="26">
        <v>2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109</v>
      </c>
      <c r="K23" s="26">
        <v>0</v>
      </c>
      <c r="L23" s="26">
        <v>0</v>
      </c>
      <c r="M23" s="28">
        <v>4</v>
      </c>
      <c r="N23" s="26">
        <v>5</v>
      </c>
      <c r="O23" s="26">
        <v>5</v>
      </c>
      <c r="P23" s="26">
        <v>5</v>
      </c>
      <c r="Q23" s="26">
        <v>2</v>
      </c>
      <c r="R23" s="26">
        <v>6</v>
      </c>
      <c r="S23" s="26">
        <v>3</v>
      </c>
      <c r="T23" s="26">
        <v>0</v>
      </c>
      <c r="U23" s="26">
        <v>0</v>
      </c>
      <c r="V23" s="26">
        <v>3</v>
      </c>
      <c r="W23" s="28">
        <v>11.25</v>
      </c>
      <c r="X23" s="28">
        <v>6.75</v>
      </c>
      <c r="Y23" s="28">
        <v>13.5</v>
      </c>
      <c r="Z23" s="28">
        <v>4.5</v>
      </c>
      <c r="AA23" s="28">
        <v>-2.7</v>
      </c>
      <c r="AB23" s="28">
        <v>2.75</v>
      </c>
      <c r="AC23" s="21"/>
      <c r="AD23" s="9" t="s">
        <v>33</v>
      </c>
      <c r="AE23" s="1" t="s">
        <v>185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8"/>
      <c r="AQ23" s="26"/>
      <c r="AR23" s="26"/>
      <c r="AS23" s="26"/>
      <c r="AT23" s="26"/>
      <c r="AU23" s="26"/>
      <c r="AV23" s="26"/>
      <c r="AW23" s="26"/>
      <c r="AX23" s="26"/>
      <c r="AY23" s="26"/>
      <c r="AZ23" s="28"/>
      <c r="BA23" s="28"/>
      <c r="BB23" s="28"/>
      <c r="BC23" s="28"/>
      <c r="BD23" s="28"/>
      <c r="BE23" s="28"/>
      <c r="BF23" s="21"/>
      <c r="BG23" s="9" t="s">
        <v>33</v>
      </c>
      <c r="BH23" s="1" t="s">
        <v>176</v>
      </c>
      <c r="BI23" s="23" t="s">
        <v>176</v>
      </c>
      <c r="BJ23" s="26">
        <v>3</v>
      </c>
      <c r="BK23" s="26">
        <v>1</v>
      </c>
      <c r="BL23" s="26">
        <v>0</v>
      </c>
      <c r="BM23" s="26">
        <v>1</v>
      </c>
      <c r="BN23" s="26">
        <v>1</v>
      </c>
      <c r="BO23" s="26">
        <v>0</v>
      </c>
      <c r="BP23" s="26">
        <v>1</v>
      </c>
      <c r="BQ23" s="26">
        <v>0</v>
      </c>
      <c r="BR23" s="26">
        <v>0</v>
      </c>
      <c r="BS23" s="28">
        <v>9.3333333333333339</v>
      </c>
      <c r="BT23" s="26">
        <v>6</v>
      </c>
      <c r="BU23" s="26">
        <v>2</v>
      </c>
      <c r="BV23" s="26">
        <v>2</v>
      </c>
      <c r="BW23" s="26">
        <v>1</v>
      </c>
      <c r="BX23" s="26">
        <v>5</v>
      </c>
      <c r="BY23" s="26">
        <v>8</v>
      </c>
      <c r="BZ23" s="26">
        <v>2</v>
      </c>
      <c r="CA23" s="26">
        <v>0</v>
      </c>
      <c r="CB23" s="26">
        <v>0</v>
      </c>
      <c r="CC23" s="28">
        <v>1.93</v>
      </c>
      <c r="CD23" s="28">
        <v>7.71</v>
      </c>
      <c r="CE23" s="28">
        <v>4.82</v>
      </c>
      <c r="CF23" s="28">
        <v>0.96</v>
      </c>
      <c r="CG23" s="28">
        <v>4.5</v>
      </c>
      <c r="CH23" s="28">
        <v>1.18</v>
      </c>
    </row>
    <row r="24" spans="1:86" x14ac:dyDescent="0.3">
      <c r="A24" s="7" t="s">
        <v>33</v>
      </c>
      <c r="B24" s="1" t="s">
        <v>45</v>
      </c>
      <c r="C24" s="23" t="s">
        <v>45</v>
      </c>
      <c r="D24" s="26">
        <v>2</v>
      </c>
      <c r="E24" s="26">
        <v>0</v>
      </c>
      <c r="F24" s="26">
        <v>0</v>
      </c>
      <c r="G24" s="26">
        <v>2</v>
      </c>
      <c r="H24" s="26">
        <v>0</v>
      </c>
      <c r="I24" s="26">
        <v>0</v>
      </c>
      <c r="J24" s="26" t="s">
        <v>109</v>
      </c>
      <c r="K24" s="26">
        <v>1</v>
      </c>
      <c r="L24" s="26">
        <v>0</v>
      </c>
      <c r="M24" s="28">
        <v>2</v>
      </c>
      <c r="N24" s="26">
        <v>4</v>
      </c>
      <c r="O24" s="26">
        <v>2</v>
      </c>
      <c r="P24" s="26">
        <v>0</v>
      </c>
      <c r="Q24" s="26">
        <v>0</v>
      </c>
      <c r="R24" s="26">
        <v>2</v>
      </c>
      <c r="S24" s="26">
        <v>0</v>
      </c>
      <c r="T24" s="26">
        <v>0</v>
      </c>
      <c r="U24" s="26">
        <v>0</v>
      </c>
      <c r="V24" s="26">
        <v>0</v>
      </c>
      <c r="W24" s="28">
        <v>0</v>
      </c>
      <c r="X24" s="28">
        <v>0</v>
      </c>
      <c r="Y24" s="28">
        <v>9</v>
      </c>
      <c r="Z24" s="28">
        <v>0</v>
      </c>
      <c r="AA24" s="28">
        <v>1</v>
      </c>
      <c r="AB24" s="28">
        <v>3</v>
      </c>
      <c r="AC24" s="21"/>
      <c r="AD24" s="9" t="s">
        <v>33</v>
      </c>
      <c r="AE24" s="1" t="s">
        <v>76</v>
      </c>
      <c r="AF24" s="23" t="s">
        <v>76</v>
      </c>
      <c r="AG24" s="26">
        <v>4</v>
      </c>
      <c r="AH24" s="26">
        <v>0</v>
      </c>
      <c r="AI24" s="26">
        <v>0</v>
      </c>
      <c r="AJ24" s="26">
        <v>4</v>
      </c>
      <c r="AK24" s="26">
        <v>1</v>
      </c>
      <c r="AL24" s="26">
        <v>0</v>
      </c>
      <c r="AM24" s="26">
        <v>1</v>
      </c>
      <c r="AN24" s="26">
        <v>3</v>
      </c>
      <c r="AO24" s="26">
        <v>0</v>
      </c>
      <c r="AP24" s="28">
        <v>5.333333333333333</v>
      </c>
      <c r="AQ24" s="26">
        <v>3</v>
      </c>
      <c r="AR24" s="26">
        <v>1</v>
      </c>
      <c r="AS24" s="26">
        <v>1</v>
      </c>
      <c r="AT24" s="26">
        <v>0</v>
      </c>
      <c r="AU24" s="26">
        <v>1</v>
      </c>
      <c r="AV24" s="26">
        <v>6</v>
      </c>
      <c r="AW24" s="26">
        <v>0</v>
      </c>
      <c r="AX24" s="26">
        <v>0</v>
      </c>
      <c r="AY24" s="26">
        <v>0</v>
      </c>
      <c r="AZ24" s="28">
        <v>1.69</v>
      </c>
      <c r="BA24" s="28">
        <v>10.119999999999999</v>
      </c>
      <c r="BB24" s="28">
        <v>1.69</v>
      </c>
      <c r="BC24" s="28">
        <v>0</v>
      </c>
      <c r="BD24" s="28">
        <v>3.3</v>
      </c>
      <c r="BE24" s="28">
        <v>0.75</v>
      </c>
      <c r="BF24" s="21"/>
      <c r="BG24" s="9" t="s">
        <v>33</v>
      </c>
      <c r="BH24" s="1" t="s">
        <v>177</v>
      </c>
      <c r="BI24" s="23" t="s">
        <v>177</v>
      </c>
      <c r="BJ24" s="26">
        <v>1</v>
      </c>
      <c r="BK24" s="26">
        <v>1</v>
      </c>
      <c r="BL24" s="26">
        <v>0</v>
      </c>
      <c r="BM24" s="26">
        <v>0</v>
      </c>
      <c r="BN24" s="26">
        <v>1</v>
      </c>
      <c r="BO24" s="26">
        <v>0</v>
      </c>
      <c r="BP24" s="26">
        <v>1</v>
      </c>
      <c r="BQ24" s="26">
        <v>0</v>
      </c>
      <c r="BR24" s="26">
        <v>0</v>
      </c>
      <c r="BS24" s="28">
        <v>7</v>
      </c>
      <c r="BT24" s="26">
        <v>2</v>
      </c>
      <c r="BU24" s="26">
        <v>0</v>
      </c>
      <c r="BV24" s="26">
        <v>0</v>
      </c>
      <c r="BW24" s="26">
        <v>0</v>
      </c>
      <c r="BX24" s="26">
        <v>2</v>
      </c>
      <c r="BY24" s="26">
        <v>9</v>
      </c>
      <c r="BZ24" s="26">
        <v>0</v>
      </c>
      <c r="CA24" s="26">
        <v>0</v>
      </c>
      <c r="CB24" s="26">
        <v>0</v>
      </c>
      <c r="CC24" s="28">
        <v>0</v>
      </c>
      <c r="CD24" s="28">
        <v>11.57</v>
      </c>
      <c r="CE24" s="28">
        <v>2.57</v>
      </c>
      <c r="CF24" s="28">
        <v>0</v>
      </c>
      <c r="CG24" s="28">
        <v>5.4</v>
      </c>
      <c r="CH24" s="28">
        <v>0.56999999999999995</v>
      </c>
    </row>
    <row r="25" spans="1:86" x14ac:dyDescent="0.3">
      <c r="A25" s="7" t="s">
        <v>33</v>
      </c>
      <c r="B25" s="1" t="s">
        <v>69</v>
      </c>
      <c r="C25" s="23" t="s">
        <v>69</v>
      </c>
      <c r="D25" s="26">
        <v>2</v>
      </c>
      <c r="E25" s="26">
        <v>2</v>
      </c>
      <c r="F25" s="26">
        <v>0</v>
      </c>
      <c r="G25" s="26">
        <v>0</v>
      </c>
      <c r="H25" s="26">
        <v>0</v>
      </c>
      <c r="I25" s="26">
        <v>2</v>
      </c>
      <c r="J25" s="26">
        <v>0</v>
      </c>
      <c r="K25" s="26">
        <v>0</v>
      </c>
      <c r="L25" s="26">
        <v>0</v>
      </c>
      <c r="M25" s="28">
        <v>13</v>
      </c>
      <c r="N25" s="26">
        <v>13</v>
      </c>
      <c r="O25" s="26">
        <v>5</v>
      </c>
      <c r="P25" s="26">
        <v>5</v>
      </c>
      <c r="Q25" s="26">
        <v>1</v>
      </c>
      <c r="R25" s="26">
        <v>6</v>
      </c>
      <c r="S25" s="26">
        <v>7</v>
      </c>
      <c r="T25" s="26">
        <v>0</v>
      </c>
      <c r="U25" s="26">
        <v>0</v>
      </c>
      <c r="V25" s="26">
        <v>1</v>
      </c>
      <c r="W25" s="28">
        <v>3.46</v>
      </c>
      <c r="X25" s="28">
        <v>4.8499999999999996</v>
      </c>
      <c r="Y25" s="28">
        <v>4.1500000000000004</v>
      </c>
      <c r="Z25" s="28">
        <v>0.69</v>
      </c>
      <c r="AA25" s="28">
        <v>2.2000000000000002</v>
      </c>
      <c r="AB25" s="28">
        <v>1.46</v>
      </c>
      <c r="AC25" s="21"/>
      <c r="AD25" s="9" t="s">
        <v>33</v>
      </c>
      <c r="AE25" s="1" t="s">
        <v>79</v>
      </c>
      <c r="AF25" s="23" t="s">
        <v>79</v>
      </c>
      <c r="AG25" s="26">
        <v>2</v>
      </c>
      <c r="AH25" s="26">
        <v>0</v>
      </c>
      <c r="AI25" s="26">
        <v>0</v>
      </c>
      <c r="AJ25" s="26">
        <v>1</v>
      </c>
      <c r="AK25" s="26">
        <v>0</v>
      </c>
      <c r="AL25" s="26">
        <v>0</v>
      </c>
      <c r="AM25" s="26" t="s">
        <v>109</v>
      </c>
      <c r="AN25" s="26">
        <v>1</v>
      </c>
      <c r="AO25" s="26">
        <v>0</v>
      </c>
      <c r="AP25" s="28">
        <v>2.6666666666666665</v>
      </c>
      <c r="AQ25" s="26">
        <v>1</v>
      </c>
      <c r="AR25" s="26">
        <v>0</v>
      </c>
      <c r="AS25" s="26">
        <v>0</v>
      </c>
      <c r="AT25" s="26">
        <v>0</v>
      </c>
      <c r="AU25" s="26">
        <v>3</v>
      </c>
      <c r="AV25" s="26">
        <v>1</v>
      </c>
      <c r="AW25" s="26">
        <v>0</v>
      </c>
      <c r="AX25" s="26">
        <v>0</v>
      </c>
      <c r="AY25" s="26">
        <v>0</v>
      </c>
      <c r="AZ25" s="28">
        <v>0</v>
      </c>
      <c r="BA25" s="28">
        <v>3.38</v>
      </c>
      <c r="BB25" s="28">
        <v>10.119999999999999</v>
      </c>
      <c r="BC25" s="28">
        <v>0</v>
      </c>
      <c r="BD25" s="28">
        <v>1.4</v>
      </c>
      <c r="BE25" s="28">
        <v>1.5</v>
      </c>
      <c r="BF25" s="21"/>
      <c r="BG25" s="9" t="s">
        <v>33</v>
      </c>
      <c r="BH25" s="1" t="s">
        <v>178</v>
      </c>
      <c r="BI25" s="23" t="s">
        <v>178</v>
      </c>
      <c r="BJ25" s="26">
        <v>4</v>
      </c>
      <c r="BK25" s="26">
        <v>0</v>
      </c>
      <c r="BL25" s="26">
        <v>0</v>
      </c>
      <c r="BM25" s="26">
        <v>3</v>
      </c>
      <c r="BN25" s="26">
        <v>0</v>
      </c>
      <c r="BO25" s="26">
        <v>1</v>
      </c>
      <c r="BP25" s="26">
        <v>0</v>
      </c>
      <c r="BQ25" s="26">
        <v>0</v>
      </c>
      <c r="BR25" s="26">
        <v>0</v>
      </c>
      <c r="BS25" s="28">
        <v>5.333333333333333</v>
      </c>
      <c r="BT25" s="26">
        <v>5</v>
      </c>
      <c r="BU25" s="26">
        <v>3</v>
      </c>
      <c r="BV25" s="26">
        <v>2</v>
      </c>
      <c r="BW25" s="26">
        <v>0</v>
      </c>
      <c r="BX25" s="26">
        <v>4</v>
      </c>
      <c r="BY25" s="26">
        <v>3</v>
      </c>
      <c r="BZ25" s="26">
        <v>0</v>
      </c>
      <c r="CA25" s="26">
        <v>0</v>
      </c>
      <c r="CB25" s="26">
        <v>1</v>
      </c>
      <c r="CC25" s="28">
        <v>3.38</v>
      </c>
      <c r="CD25" s="28">
        <v>5.0599999999999996</v>
      </c>
      <c r="CE25" s="28">
        <v>6.75</v>
      </c>
      <c r="CF25" s="28">
        <v>0</v>
      </c>
      <c r="CG25" s="28">
        <v>1</v>
      </c>
      <c r="CH25" s="28">
        <v>1.69</v>
      </c>
    </row>
    <row r="26" spans="1:86" x14ac:dyDescent="0.3">
      <c r="A26" s="7" t="s">
        <v>33</v>
      </c>
      <c r="B26" s="1" t="s">
        <v>47</v>
      </c>
      <c r="C26" s="23" t="s">
        <v>47</v>
      </c>
      <c r="D26" s="26">
        <v>2</v>
      </c>
      <c r="E26" s="26">
        <v>0</v>
      </c>
      <c r="F26" s="26">
        <v>0</v>
      </c>
      <c r="G26" s="26">
        <v>2</v>
      </c>
      <c r="H26" s="26">
        <v>0</v>
      </c>
      <c r="I26" s="26">
        <v>0</v>
      </c>
      <c r="J26" s="26" t="s">
        <v>109</v>
      </c>
      <c r="K26" s="26">
        <v>1</v>
      </c>
      <c r="L26" s="26">
        <v>0</v>
      </c>
      <c r="M26" s="28">
        <v>2.3333333333333335</v>
      </c>
      <c r="N26" s="26">
        <v>2</v>
      </c>
      <c r="O26" s="26">
        <v>0</v>
      </c>
      <c r="P26" s="26">
        <v>0</v>
      </c>
      <c r="Q26" s="26">
        <v>0</v>
      </c>
      <c r="R26" s="26">
        <v>1</v>
      </c>
      <c r="S26" s="26">
        <v>0</v>
      </c>
      <c r="T26" s="26">
        <v>0</v>
      </c>
      <c r="U26" s="26">
        <v>1</v>
      </c>
      <c r="V26" s="26">
        <v>0</v>
      </c>
      <c r="W26" s="28">
        <v>0</v>
      </c>
      <c r="X26" s="28">
        <v>0</v>
      </c>
      <c r="Y26" s="28">
        <v>3.86</v>
      </c>
      <c r="Z26" s="28">
        <v>0</v>
      </c>
      <c r="AA26" s="28">
        <v>1.2</v>
      </c>
      <c r="AB26" s="28">
        <v>1.29</v>
      </c>
      <c r="AC26" s="21"/>
      <c r="AD26" s="9" t="s">
        <v>33</v>
      </c>
      <c r="AE26" s="1" t="s">
        <v>80</v>
      </c>
      <c r="AF26" s="23" t="s">
        <v>80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7</v>
      </c>
      <c r="AQ26" s="26">
        <v>5</v>
      </c>
      <c r="AR26" s="26">
        <v>1</v>
      </c>
      <c r="AS26" s="26">
        <v>1</v>
      </c>
      <c r="AT26" s="26">
        <v>1</v>
      </c>
      <c r="AU26" s="26">
        <v>1</v>
      </c>
      <c r="AV26" s="26">
        <v>5</v>
      </c>
      <c r="AW26" s="26">
        <v>0</v>
      </c>
      <c r="AX26" s="26">
        <v>0</v>
      </c>
      <c r="AY26" s="26">
        <v>1</v>
      </c>
      <c r="AZ26" s="28">
        <v>1.29</v>
      </c>
      <c r="BA26" s="28">
        <v>6.43</v>
      </c>
      <c r="BB26" s="28">
        <v>1.29</v>
      </c>
      <c r="BC26" s="28">
        <v>1.29</v>
      </c>
      <c r="BD26" s="28">
        <v>4</v>
      </c>
      <c r="BE26" s="28">
        <v>0.86</v>
      </c>
      <c r="BF26" s="21"/>
      <c r="BG26" s="9" t="s">
        <v>33</v>
      </c>
      <c r="BH26" s="1" t="s">
        <v>179</v>
      </c>
      <c r="BI26" s="23" t="s">
        <v>179</v>
      </c>
      <c r="BJ26" s="26">
        <v>1</v>
      </c>
      <c r="BK26" s="26">
        <v>1</v>
      </c>
      <c r="BL26" s="26">
        <v>0</v>
      </c>
      <c r="BM26" s="26">
        <v>0</v>
      </c>
      <c r="BN26" s="26">
        <v>0</v>
      </c>
      <c r="BO26" s="26">
        <v>0</v>
      </c>
      <c r="BP26" s="26" t="s">
        <v>109</v>
      </c>
      <c r="BQ26" s="26">
        <v>0</v>
      </c>
      <c r="BR26" s="26">
        <v>0</v>
      </c>
      <c r="BS26" s="28">
        <v>6.333333333333333</v>
      </c>
      <c r="BT26" s="26">
        <v>5</v>
      </c>
      <c r="BU26" s="26">
        <v>1</v>
      </c>
      <c r="BV26" s="26">
        <v>1</v>
      </c>
      <c r="BW26" s="26">
        <v>1</v>
      </c>
      <c r="BX26" s="26">
        <v>1</v>
      </c>
      <c r="BY26" s="26">
        <v>4</v>
      </c>
      <c r="BZ26" s="26">
        <v>0</v>
      </c>
      <c r="CA26" s="26">
        <v>0</v>
      </c>
      <c r="CB26" s="26">
        <v>0</v>
      </c>
      <c r="CC26" s="28">
        <v>1.42</v>
      </c>
      <c r="CD26" s="28">
        <v>5.68</v>
      </c>
      <c r="CE26" s="28">
        <v>1.42</v>
      </c>
      <c r="CF26" s="28">
        <v>1.42</v>
      </c>
      <c r="CG26" s="28">
        <v>2.6</v>
      </c>
      <c r="CH26" s="28">
        <v>0.95</v>
      </c>
    </row>
    <row r="27" spans="1:86" x14ac:dyDescent="0.3">
      <c r="A27" s="7" t="s">
        <v>33</v>
      </c>
      <c r="B27" s="1" t="s">
        <v>135</v>
      </c>
      <c r="C27" s="23" t="s">
        <v>140</v>
      </c>
      <c r="D27" s="26">
        <v>2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 t="s">
        <v>109</v>
      </c>
      <c r="K27" s="26">
        <v>0</v>
      </c>
      <c r="L27" s="26">
        <v>0</v>
      </c>
      <c r="M27" s="28">
        <v>1.6666666666666665</v>
      </c>
      <c r="N27" s="26">
        <v>1</v>
      </c>
      <c r="O27" s="26">
        <v>1</v>
      </c>
      <c r="P27" s="26">
        <v>1</v>
      </c>
      <c r="Q27" s="26">
        <v>1</v>
      </c>
      <c r="R27" s="26">
        <v>0</v>
      </c>
      <c r="S27" s="26">
        <v>2</v>
      </c>
      <c r="T27" s="26">
        <v>0</v>
      </c>
      <c r="U27" s="26">
        <v>0</v>
      </c>
      <c r="V27" s="26">
        <v>0</v>
      </c>
      <c r="W27" s="28">
        <v>5.4</v>
      </c>
      <c r="X27" s="28">
        <v>10.8</v>
      </c>
      <c r="Y27" s="28">
        <v>0</v>
      </c>
      <c r="Z27" s="28">
        <v>5.4</v>
      </c>
      <c r="AA27" s="28">
        <v>0</v>
      </c>
      <c r="AB27" s="28">
        <v>0.6</v>
      </c>
      <c r="AC27" s="21"/>
      <c r="AD27" s="9" t="s">
        <v>33</v>
      </c>
      <c r="AE27" s="1" t="s">
        <v>78</v>
      </c>
      <c r="AF27" s="23" t="s">
        <v>78</v>
      </c>
      <c r="AG27" s="26">
        <v>1</v>
      </c>
      <c r="AH27" s="26">
        <v>1</v>
      </c>
      <c r="AI27" s="26">
        <v>0</v>
      </c>
      <c r="AJ27" s="26">
        <v>0</v>
      </c>
      <c r="AK27" s="26">
        <v>1</v>
      </c>
      <c r="AL27" s="26">
        <v>0</v>
      </c>
      <c r="AM27" s="26">
        <v>1</v>
      </c>
      <c r="AN27" s="26">
        <v>0</v>
      </c>
      <c r="AO27" s="26">
        <v>0</v>
      </c>
      <c r="AP27" s="28">
        <v>7</v>
      </c>
      <c r="AQ27" s="26">
        <v>6</v>
      </c>
      <c r="AR27" s="26">
        <v>1</v>
      </c>
      <c r="AS27" s="26">
        <v>1</v>
      </c>
      <c r="AT27" s="26">
        <v>0</v>
      </c>
      <c r="AU27" s="26">
        <v>2</v>
      </c>
      <c r="AV27" s="26">
        <v>4</v>
      </c>
      <c r="AW27" s="26">
        <v>0</v>
      </c>
      <c r="AX27" s="26">
        <v>0</v>
      </c>
      <c r="AY27" s="26">
        <v>0</v>
      </c>
      <c r="AZ27" s="28">
        <v>1.29</v>
      </c>
      <c r="BA27" s="28">
        <v>5.14</v>
      </c>
      <c r="BB27" s="28">
        <v>2.57</v>
      </c>
      <c r="BC27" s="28">
        <v>0</v>
      </c>
      <c r="BD27" s="28">
        <v>3.9</v>
      </c>
      <c r="BE27" s="28">
        <v>1.1399999999999999</v>
      </c>
      <c r="BF27" s="21"/>
      <c r="BG27" s="9" t="s">
        <v>33</v>
      </c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53</v>
      </c>
      <c r="C28" s="4"/>
      <c r="D28" s="4">
        <f t="shared" ref="D28:V28" si="3">SUM(D18:D27)</f>
        <v>16</v>
      </c>
      <c r="E28" s="4">
        <f t="shared" si="3"/>
        <v>8</v>
      </c>
      <c r="F28" s="4">
        <f t="shared" si="3"/>
        <v>2</v>
      </c>
      <c r="G28" s="4">
        <f t="shared" si="3"/>
        <v>5</v>
      </c>
      <c r="H28" s="4">
        <f t="shared" si="3"/>
        <v>4</v>
      </c>
      <c r="I28" s="4">
        <f t="shared" si="3"/>
        <v>2</v>
      </c>
      <c r="J28" s="4">
        <f t="shared" si="3"/>
        <v>3</v>
      </c>
      <c r="K28" s="4">
        <f t="shared" si="3"/>
        <v>2</v>
      </c>
      <c r="L28" s="4">
        <f t="shared" si="3"/>
        <v>1</v>
      </c>
      <c r="M28" s="13">
        <f t="shared" si="3"/>
        <v>68.666666666666671</v>
      </c>
      <c r="N28" s="4">
        <f t="shared" si="3"/>
        <v>67</v>
      </c>
      <c r="O28" s="4">
        <f t="shared" si="3"/>
        <v>22</v>
      </c>
      <c r="P28" s="4">
        <f t="shared" si="3"/>
        <v>20</v>
      </c>
      <c r="Q28" s="4">
        <f t="shared" si="3"/>
        <v>6</v>
      </c>
      <c r="R28" s="4">
        <f t="shared" si="3"/>
        <v>27</v>
      </c>
      <c r="S28" s="4">
        <f t="shared" si="3"/>
        <v>30</v>
      </c>
      <c r="T28" s="4">
        <f t="shared" si="3"/>
        <v>0</v>
      </c>
      <c r="U28" s="4">
        <f t="shared" si="3"/>
        <v>1</v>
      </c>
      <c r="V28" s="4">
        <f t="shared" si="3"/>
        <v>6</v>
      </c>
      <c r="W28" s="13">
        <f>(P28/M28)*9</f>
        <v>2.6213592233009706</v>
      </c>
      <c r="X28" s="13"/>
      <c r="Y28" s="13"/>
      <c r="Z28" s="4"/>
      <c r="AA28" s="4"/>
      <c r="AB28" s="13">
        <f>(R28+N28)/M28</f>
        <v>1.3689320388349513</v>
      </c>
      <c r="AC28" s="21"/>
      <c r="AD28" s="9"/>
      <c r="AE28" s="4" t="s">
        <v>53</v>
      </c>
      <c r="AF28" s="4"/>
      <c r="AG28" s="4">
        <f t="shared" ref="AG28:AY28" si="4">SUM(AG18:AG27)</f>
        <v>15</v>
      </c>
      <c r="AH28" s="4">
        <f t="shared" si="4"/>
        <v>9</v>
      </c>
      <c r="AI28" s="4">
        <f t="shared" si="4"/>
        <v>0</v>
      </c>
      <c r="AJ28" s="4">
        <f t="shared" si="4"/>
        <v>5</v>
      </c>
      <c r="AK28" s="4">
        <f t="shared" si="4"/>
        <v>4</v>
      </c>
      <c r="AL28" s="4">
        <f t="shared" si="4"/>
        <v>4</v>
      </c>
      <c r="AM28" s="4">
        <f t="shared" si="4"/>
        <v>4</v>
      </c>
      <c r="AN28" s="4">
        <f t="shared" si="4"/>
        <v>4</v>
      </c>
      <c r="AO28" s="4">
        <f t="shared" si="4"/>
        <v>0</v>
      </c>
      <c r="AP28" s="13">
        <f t="shared" si="4"/>
        <v>68</v>
      </c>
      <c r="AQ28" s="4">
        <f t="shared" si="4"/>
        <v>64</v>
      </c>
      <c r="AR28" s="4">
        <f t="shared" si="4"/>
        <v>32</v>
      </c>
      <c r="AS28" s="4">
        <f t="shared" si="4"/>
        <v>30</v>
      </c>
      <c r="AT28" s="4">
        <f t="shared" si="4"/>
        <v>5</v>
      </c>
      <c r="AU28" s="4">
        <f t="shared" si="4"/>
        <v>27</v>
      </c>
      <c r="AV28" s="4">
        <f t="shared" si="4"/>
        <v>51</v>
      </c>
      <c r="AW28" s="4">
        <f t="shared" si="4"/>
        <v>1</v>
      </c>
      <c r="AX28" s="4">
        <f t="shared" si="4"/>
        <v>0</v>
      </c>
      <c r="AY28" s="4">
        <f t="shared" si="4"/>
        <v>3</v>
      </c>
      <c r="AZ28" s="13">
        <f>(AS28/AP28)*9</f>
        <v>3.9705882352941178</v>
      </c>
      <c r="BA28" s="13"/>
      <c r="BB28" s="13"/>
      <c r="BC28" s="4"/>
      <c r="BD28" s="4"/>
      <c r="BE28" s="13">
        <f>(AU28+AQ28)/AP28</f>
        <v>1.338235294117647</v>
      </c>
      <c r="BF28" s="21"/>
      <c r="BG28" s="9"/>
      <c r="BH28" s="4" t="s">
        <v>53</v>
      </c>
      <c r="BI28" s="4"/>
      <c r="BJ28" s="4">
        <f t="shared" ref="BJ28:CB28" si="5">SUM(BJ18:BJ27)</f>
        <v>16</v>
      </c>
      <c r="BK28" s="4">
        <f t="shared" si="5"/>
        <v>7</v>
      </c>
      <c r="BL28" s="4">
        <f t="shared" si="5"/>
        <v>1</v>
      </c>
      <c r="BM28" s="4">
        <f t="shared" si="5"/>
        <v>7</v>
      </c>
      <c r="BN28" s="4">
        <f t="shared" si="5"/>
        <v>4</v>
      </c>
      <c r="BO28" s="4">
        <f t="shared" si="5"/>
        <v>2</v>
      </c>
      <c r="BP28" s="4">
        <f t="shared" si="5"/>
        <v>4</v>
      </c>
      <c r="BQ28" s="4">
        <f t="shared" si="5"/>
        <v>2</v>
      </c>
      <c r="BR28" s="4">
        <f t="shared" si="5"/>
        <v>0</v>
      </c>
      <c r="BS28" s="13">
        <f t="shared" si="5"/>
        <v>60.666666666666679</v>
      </c>
      <c r="BT28" s="4">
        <f t="shared" si="5"/>
        <v>46</v>
      </c>
      <c r="BU28" s="4">
        <f t="shared" si="5"/>
        <v>18</v>
      </c>
      <c r="BV28" s="4">
        <f t="shared" si="5"/>
        <v>17</v>
      </c>
      <c r="BW28" s="4">
        <f t="shared" si="5"/>
        <v>6</v>
      </c>
      <c r="BX28" s="4">
        <f t="shared" si="5"/>
        <v>22</v>
      </c>
      <c r="BY28" s="4">
        <f t="shared" si="5"/>
        <v>48</v>
      </c>
      <c r="BZ28" s="4">
        <f t="shared" si="5"/>
        <v>5</v>
      </c>
      <c r="CA28" s="4">
        <f t="shared" si="5"/>
        <v>0</v>
      </c>
      <c r="CB28" s="4">
        <f t="shared" si="5"/>
        <v>2</v>
      </c>
      <c r="CC28" s="13">
        <f>(BV28/BS28)*9</f>
        <v>2.5219780219780215</v>
      </c>
      <c r="CD28" s="13"/>
      <c r="CE28" s="13"/>
      <c r="CF28" s="4"/>
      <c r="CG28" s="4"/>
      <c r="CH28" s="13">
        <f>(BX28+BT28)/BS28</f>
        <v>1.1208791208791207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94</v>
      </c>
      <c r="E30" s="4" t="s">
        <v>95</v>
      </c>
      <c r="F30" s="4" t="s">
        <v>91</v>
      </c>
      <c r="G30" s="4" t="s">
        <v>89</v>
      </c>
      <c r="H30" s="4" t="s">
        <v>96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97</v>
      </c>
      <c r="N30" s="4" t="s">
        <v>98</v>
      </c>
      <c r="O30" s="4" t="s">
        <v>99</v>
      </c>
      <c r="P30" s="4" t="s">
        <v>100</v>
      </c>
      <c r="Q30" s="4" t="s">
        <v>3</v>
      </c>
      <c r="R30" s="4" t="s">
        <v>101</v>
      </c>
      <c r="S30" s="4" t="s">
        <v>102</v>
      </c>
      <c r="T30" s="4" t="s">
        <v>103</v>
      </c>
      <c r="U30" s="4" t="s">
        <v>104</v>
      </c>
      <c r="V30" s="4" t="s">
        <v>105</v>
      </c>
      <c r="W30" s="6" t="s">
        <v>0</v>
      </c>
      <c r="X30" s="6" t="s">
        <v>106</v>
      </c>
      <c r="Y30" s="6" t="s">
        <v>107</v>
      </c>
      <c r="AC30" s="21"/>
      <c r="AD30" s="9"/>
      <c r="AE30" s="4"/>
      <c r="AF30" s="8"/>
      <c r="AG30" s="4" t="s">
        <v>94</v>
      </c>
      <c r="AH30" s="4" t="s">
        <v>95</v>
      </c>
      <c r="AI30" s="4" t="s">
        <v>91</v>
      </c>
      <c r="AJ30" s="4" t="s">
        <v>89</v>
      </c>
      <c r="AK30" s="4" t="s">
        <v>96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97</v>
      </c>
      <c r="AQ30" s="4" t="s">
        <v>98</v>
      </c>
      <c r="AR30" s="4" t="s">
        <v>99</v>
      </c>
      <c r="AS30" s="4" t="s">
        <v>100</v>
      </c>
      <c r="AT30" s="4" t="s">
        <v>3</v>
      </c>
      <c r="AU30" s="4" t="s">
        <v>101</v>
      </c>
      <c r="AV30" s="4" t="s">
        <v>102</v>
      </c>
      <c r="AW30" s="4" t="s">
        <v>103</v>
      </c>
      <c r="AX30" s="4" t="s">
        <v>104</v>
      </c>
      <c r="AY30" s="4" t="s">
        <v>105</v>
      </c>
      <c r="AZ30" s="4" t="s">
        <v>0</v>
      </c>
      <c r="BA30" s="4" t="s">
        <v>106</v>
      </c>
      <c r="BB30" s="4" t="s">
        <v>107</v>
      </c>
      <c r="BC30" s="10"/>
      <c r="BD30" s="10"/>
      <c r="BE30" s="10"/>
      <c r="BF30" s="21"/>
      <c r="BG30" s="9"/>
      <c r="BI30" s="8"/>
      <c r="BJ30" s="4" t="s">
        <v>94</v>
      </c>
      <c r="BK30" s="4" t="s">
        <v>95</v>
      </c>
      <c r="BL30" s="4" t="s">
        <v>91</v>
      </c>
      <c r="BM30" s="4" t="s">
        <v>89</v>
      </c>
      <c r="BN30" s="4" t="s">
        <v>96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97</v>
      </c>
      <c r="BT30" s="4" t="s">
        <v>98</v>
      </c>
      <c r="BU30" s="4" t="s">
        <v>99</v>
      </c>
      <c r="BV30" s="4" t="s">
        <v>100</v>
      </c>
      <c r="BW30" s="4" t="s">
        <v>3</v>
      </c>
      <c r="BX30" s="4" t="s">
        <v>101</v>
      </c>
      <c r="BY30" s="4" t="s">
        <v>102</v>
      </c>
      <c r="BZ30" s="4" t="s">
        <v>103</v>
      </c>
      <c r="CA30" s="4" t="s">
        <v>104</v>
      </c>
      <c r="CB30" s="4" t="s">
        <v>105</v>
      </c>
      <c r="CC30" s="4" t="s">
        <v>0</v>
      </c>
      <c r="CD30" s="4" t="s">
        <v>106</v>
      </c>
      <c r="CE30" s="4" t="s">
        <v>107</v>
      </c>
      <c r="CF30" s="10"/>
      <c r="CG30" s="10"/>
      <c r="CH30" s="10"/>
    </row>
    <row r="31" spans="1:86" x14ac:dyDescent="0.3">
      <c r="A31" s="7" t="s">
        <v>50</v>
      </c>
      <c r="B31" s="1" t="s">
        <v>144</v>
      </c>
      <c r="C31" s="23" t="s">
        <v>144</v>
      </c>
      <c r="D31" s="26">
        <v>7</v>
      </c>
      <c r="E31" s="26">
        <v>7</v>
      </c>
      <c r="F31" s="26">
        <v>25</v>
      </c>
      <c r="G31" s="26">
        <v>1</v>
      </c>
      <c r="H31" s="26">
        <v>6</v>
      </c>
      <c r="I31" s="26">
        <v>1</v>
      </c>
      <c r="J31" s="26">
        <v>0</v>
      </c>
      <c r="K31" s="26">
        <v>0</v>
      </c>
      <c r="L31" s="26">
        <v>1</v>
      </c>
      <c r="M31" s="26">
        <v>4</v>
      </c>
      <c r="N31" s="26">
        <v>0</v>
      </c>
      <c r="O31" s="26">
        <v>0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7">
        <v>0.24</v>
      </c>
      <c r="X31" s="27">
        <v>0.34499999999999997</v>
      </c>
      <c r="Y31" s="27">
        <v>0.28000000000000003</v>
      </c>
      <c r="AC31" s="21"/>
      <c r="AD31" s="9" t="s">
        <v>50</v>
      </c>
      <c r="AE31" s="1" t="s">
        <v>61</v>
      </c>
      <c r="AF31" s="23" t="s">
        <v>61</v>
      </c>
      <c r="AG31" s="26">
        <v>7</v>
      </c>
      <c r="AH31" s="26">
        <v>7</v>
      </c>
      <c r="AI31" s="26">
        <v>26</v>
      </c>
      <c r="AJ31" s="26">
        <v>4</v>
      </c>
      <c r="AK31" s="26">
        <v>7</v>
      </c>
      <c r="AL31" s="26">
        <v>1</v>
      </c>
      <c r="AM31" s="26">
        <v>1</v>
      </c>
      <c r="AN31" s="26">
        <v>3</v>
      </c>
      <c r="AO31" s="26">
        <v>13</v>
      </c>
      <c r="AP31" s="26">
        <v>2</v>
      </c>
      <c r="AQ31" s="26">
        <v>0</v>
      </c>
      <c r="AR31" s="26">
        <v>0</v>
      </c>
      <c r="AS31" s="26">
        <v>4</v>
      </c>
      <c r="AT31" s="26">
        <v>0</v>
      </c>
      <c r="AU31" s="26">
        <v>0</v>
      </c>
      <c r="AV31" s="26">
        <v>0</v>
      </c>
      <c r="AW31" s="26">
        <v>3</v>
      </c>
      <c r="AX31" s="26">
        <v>1</v>
      </c>
      <c r="AY31" s="26">
        <v>0</v>
      </c>
      <c r="AZ31" s="27">
        <v>0.26900000000000002</v>
      </c>
      <c r="BA31" s="27">
        <v>0.28999999999999998</v>
      </c>
      <c r="BB31" s="27">
        <v>0.73099999999999998</v>
      </c>
      <c r="BC31" s="10"/>
      <c r="BD31" s="10"/>
      <c r="BE31" s="10"/>
      <c r="BF31" s="21"/>
      <c r="BG31" s="9" t="s">
        <v>50</v>
      </c>
      <c r="BH31" s="1" t="s">
        <v>180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6" x14ac:dyDescent="0.3">
      <c r="A32" s="7" t="s">
        <v>52</v>
      </c>
      <c r="B32" s="44" t="s">
        <v>173</v>
      </c>
      <c r="AC32" s="21"/>
      <c r="AD32" s="9" t="s">
        <v>52</v>
      </c>
      <c r="AE32" s="44" t="s">
        <v>54</v>
      </c>
      <c r="BF32" s="21"/>
      <c r="BG32" s="9" t="s">
        <v>52</v>
      </c>
      <c r="BH32" s="9" t="s">
        <v>146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132</v>
      </c>
      <c r="B35" s="4"/>
      <c r="AC35" s="21"/>
      <c r="AD35" s="4" t="s">
        <v>130</v>
      </c>
      <c r="AE35" s="4"/>
      <c r="BF35" s="21"/>
      <c r="BG35" s="4" t="s">
        <v>131</v>
      </c>
      <c r="BH35" s="4"/>
    </row>
    <row r="36" spans="1:86" x14ac:dyDescent="0.3">
      <c r="C36" s="4" t="s">
        <v>93</v>
      </c>
      <c r="D36" s="4" t="s">
        <v>94</v>
      </c>
      <c r="E36" s="4" t="s">
        <v>95</v>
      </c>
      <c r="F36" s="4" t="s">
        <v>91</v>
      </c>
      <c r="G36" s="4" t="s">
        <v>89</v>
      </c>
      <c r="H36" s="4" t="s">
        <v>96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97</v>
      </c>
      <c r="N36" s="4" t="s">
        <v>98</v>
      </c>
      <c r="O36" s="4" t="s">
        <v>99</v>
      </c>
      <c r="P36" s="4" t="s">
        <v>100</v>
      </c>
      <c r="Q36" s="4" t="s">
        <v>3</v>
      </c>
      <c r="R36" s="4" t="s">
        <v>101</v>
      </c>
      <c r="S36" s="4" t="s">
        <v>102</v>
      </c>
      <c r="T36" s="4" t="s">
        <v>103</v>
      </c>
      <c r="U36" s="4" t="s">
        <v>104</v>
      </c>
      <c r="V36" s="4" t="s">
        <v>105</v>
      </c>
      <c r="W36" s="6" t="s">
        <v>0</v>
      </c>
      <c r="X36" s="6" t="s">
        <v>106</v>
      </c>
      <c r="Y36" s="6" t="s">
        <v>107</v>
      </c>
      <c r="AC36" s="21"/>
      <c r="AF36" s="4" t="s">
        <v>93</v>
      </c>
      <c r="AG36" s="4" t="s">
        <v>94</v>
      </c>
      <c r="AH36" s="4" t="s">
        <v>95</v>
      </c>
      <c r="AI36" s="4" t="s">
        <v>91</v>
      </c>
      <c r="AJ36" s="4" t="s">
        <v>89</v>
      </c>
      <c r="AK36" s="4" t="s">
        <v>96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97</v>
      </c>
      <c r="AQ36" s="4" t="s">
        <v>98</v>
      </c>
      <c r="AR36" s="4" t="s">
        <v>99</v>
      </c>
      <c r="AS36" s="4" t="s">
        <v>100</v>
      </c>
      <c r="AT36" s="4" t="s">
        <v>3</v>
      </c>
      <c r="AU36" s="4" t="s">
        <v>101</v>
      </c>
      <c r="AV36" s="4" t="s">
        <v>102</v>
      </c>
      <c r="AW36" s="4" t="s">
        <v>103</v>
      </c>
      <c r="AX36" s="4" t="s">
        <v>104</v>
      </c>
      <c r="AY36" s="4" t="s">
        <v>105</v>
      </c>
      <c r="AZ36" s="4" t="s">
        <v>0</v>
      </c>
      <c r="BA36" s="4" t="s">
        <v>106</v>
      </c>
      <c r="BB36" s="4" t="s">
        <v>107</v>
      </c>
      <c r="BF36" s="21"/>
      <c r="BI36" s="4" t="s">
        <v>93</v>
      </c>
      <c r="BJ36" s="4" t="s">
        <v>94</v>
      </c>
      <c r="BK36" s="4" t="s">
        <v>95</v>
      </c>
      <c r="BL36" s="4" t="s">
        <v>91</v>
      </c>
      <c r="BM36" s="4" t="s">
        <v>89</v>
      </c>
      <c r="BN36" s="4" t="s">
        <v>96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97</v>
      </c>
      <c r="BT36" s="4" t="s">
        <v>98</v>
      </c>
      <c r="BU36" s="4" t="s">
        <v>99</v>
      </c>
      <c r="BV36" s="4" t="s">
        <v>100</v>
      </c>
      <c r="BW36" s="4" t="s">
        <v>3</v>
      </c>
      <c r="BX36" s="4" t="s">
        <v>101</v>
      </c>
      <c r="BY36" s="4" t="s">
        <v>102</v>
      </c>
      <c r="BZ36" s="4" t="s">
        <v>103</v>
      </c>
      <c r="CA36" s="4" t="s">
        <v>104</v>
      </c>
      <c r="CB36" s="4" t="s">
        <v>105</v>
      </c>
      <c r="CC36" s="4" t="s">
        <v>0</v>
      </c>
      <c r="CD36" s="4" t="s">
        <v>106</v>
      </c>
      <c r="CE36" s="4" t="s">
        <v>107</v>
      </c>
    </row>
    <row r="37" spans="1:86" x14ac:dyDescent="0.3">
      <c r="A37" s="9" t="s">
        <v>8</v>
      </c>
      <c r="B37" s="1" t="s">
        <v>164</v>
      </c>
      <c r="C37" s="23" t="s">
        <v>164</v>
      </c>
      <c r="D37" s="26">
        <v>5</v>
      </c>
      <c r="E37" s="26">
        <v>4</v>
      </c>
      <c r="F37" s="26">
        <v>17</v>
      </c>
      <c r="G37" s="26">
        <v>3</v>
      </c>
      <c r="H37" s="26">
        <v>6</v>
      </c>
      <c r="I37" s="26">
        <v>0</v>
      </c>
      <c r="J37" s="26">
        <v>0</v>
      </c>
      <c r="K37" s="26">
        <v>1</v>
      </c>
      <c r="L37" s="26">
        <v>3</v>
      </c>
      <c r="M37" s="26">
        <v>2</v>
      </c>
      <c r="N37" s="26">
        <v>1</v>
      </c>
      <c r="O37" s="26">
        <v>0</v>
      </c>
      <c r="P37" s="26">
        <v>2</v>
      </c>
      <c r="Q37" s="26">
        <v>0</v>
      </c>
      <c r="R37" s="26">
        <v>0</v>
      </c>
      <c r="S37" s="26">
        <v>0</v>
      </c>
      <c r="T37" s="26">
        <v>1</v>
      </c>
      <c r="U37" s="26">
        <v>0</v>
      </c>
      <c r="V37" s="26">
        <v>0</v>
      </c>
      <c r="W37" s="27">
        <v>0.35299999999999998</v>
      </c>
      <c r="X37" s="27">
        <v>0.4</v>
      </c>
      <c r="Y37" s="27">
        <v>0.52900000000000003</v>
      </c>
      <c r="AC37" s="21"/>
      <c r="AD37" s="9" t="s">
        <v>8</v>
      </c>
      <c r="AE37" s="24" t="s">
        <v>55</v>
      </c>
      <c r="AF37" s="23" t="s">
        <v>55</v>
      </c>
      <c r="AG37" s="26">
        <v>6</v>
      </c>
      <c r="AH37" s="26">
        <v>5</v>
      </c>
      <c r="AI37" s="26">
        <v>21</v>
      </c>
      <c r="AJ37" s="26">
        <v>1</v>
      </c>
      <c r="AK37" s="26">
        <v>2</v>
      </c>
      <c r="AL37" s="26">
        <v>1</v>
      </c>
      <c r="AM37" s="26">
        <v>0</v>
      </c>
      <c r="AN37" s="26">
        <v>0</v>
      </c>
      <c r="AO37" s="26">
        <v>1</v>
      </c>
      <c r="AP37" s="26">
        <v>2</v>
      </c>
      <c r="AQ37" s="26">
        <v>0</v>
      </c>
      <c r="AR37" s="26">
        <v>0</v>
      </c>
      <c r="AS37" s="26">
        <v>7</v>
      </c>
      <c r="AT37" s="26">
        <v>0</v>
      </c>
      <c r="AU37" s="26">
        <v>0</v>
      </c>
      <c r="AV37" s="26">
        <v>0</v>
      </c>
      <c r="AW37" s="26">
        <v>0</v>
      </c>
      <c r="AX37" s="26">
        <v>1</v>
      </c>
      <c r="AY37" s="26">
        <v>0</v>
      </c>
      <c r="AZ37" s="27">
        <v>9.5000000000000001E-2</v>
      </c>
      <c r="BA37" s="27">
        <v>0.17399999999999999</v>
      </c>
      <c r="BB37" s="27">
        <v>0.14299999999999999</v>
      </c>
      <c r="BF37" s="21"/>
      <c r="BG37" s="9" t="s">
        <v>8</v>
      </c>
      <c r="BH37" s="1" t="s">
        <v>158</v>
      </c>
      <c r="BI37" s="23" t="s">
        <v>186</v>
      </c>
      <c r="BJ37" s="26">
        <v>7</v>
      </c>
      <c r="BK37" s="26">
        <v>4</v>
      </c>
      <c r="BL37" s="26">
        <v>15</v>
      </c>
      <c r="BM37" s="26">
        <v>2</v>
      </c>
      <c r="BN37" s="26">
        <v>5</v>
      </c>
      <c r="BO37" s="26">
        <v>1</v>
      </c>
      <c r="BP37" s="26">
        <v>0</v>
      </c>
      <c r="BQ37" s="26">
        <v>0</v>
      </c>
      <c r="BR37" s="26">
        <v>1</v>
      </c>
      <c r="BS37" s="26">
        <v>1</v>
      </c>
      <c r="BT37" s="26">
        <v>0</v>
      </c>
      <c r="BU37" s="26">
        <v>0</v>
      </c>
      <c r="BV37" s="26">
        <v>2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0.33300000000000002</v>
      </c>
      <c r="CD37" s="27">
        <v>0.375</v>
      </c>
      <c r="CE37" s="27">
        <v>0.4</v>
      </c>
    </row>
    <row r="38" spans="1:86" x14ac:dyDescent="0.3">
      <c r="A38" s="9" t="s">
        <v>10</v>
      </c>
      <c r="B38" s="1" t="s">
        <v>11</v>
      </c>
      <c r="C38" s="23" t="s">
        <v>11</v>
      </c>
      <c r="D38" s="26">
        <v>7</v>
      </c>
      <c r="E38" s="26">
        <v>7</v>
      </c>
      <c r="F38" s="26">
        <v>24</v>
      </c>
      <c r="G38" s="26">
        <v>7</v>
      </c>
      <c r="H38" s="26">
        <v>9</v>
      </c>
      <c r="I38" s="26">
        <v>1</v>
      </c>
      <c r="J38" s="26">
        <v>0</v>
      </c>
      <c r="K38" s="26">
        <v>2</v>
      </c>
      <c r="L38" s="26">
        <v>5</v>
      </c>
      <c r="M38" s="26">
        <v>3</v>
      </c>
      <c r="N38" s="26">
        <v>1</v>
      </c>
      <c r="O38" s="26">
        <v>1</v>
      </c>
      <c r="P38" s="26">
        <v>4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0.375</v>
      </c>
      <c r="X38" s="27">
        <v>0.46400000000000002</v>
      </c>
      <c r="Y38" s="27">
        <v>0.66700000000000004</v>
      </c>
      <c r="AC38" s="21"/>
      <c r="AD38" s="9" t="s">
        <v>10</v>
      </c>
      <c r="AE38" s="24" t="s">
        <v>56</v>
      </c>
      <c r="AF38" s="23" t="s">
        <v>56</v>
      </c>
      <c r="AG38" s="26">
        <v>6</v>
      </c>
      <c r="AH38" s="26">
        <v>4</v>
      </c>
      <c r="AI38" s="26">
        <v>15</v>
      </c>
      <c r="AJ38" s="26">
        <v>4</v>
      </c>
      <c r="AK38" s="26">
        <v>5</v>
      </c>
      <c r="AL38" s="26">
        <v>2</v>
      </c>
      <c r="AM38" s="26">
        <v>0</v>
      </c>
      <c r="AN38" s="26">
        <v>0</v>
      </c>
      <c r="AO38" s="26">
        <v>1</v>
      </c>
      <c r="AP38" s="26">
        <v>5</v>
      </c>
      <c r="AQ38" s="26">
        <v>1</v>
      </c>
      <c r="AR38" s="26">
        <v>0</v>
      </c>
      <c r="AS38" s="26">
        <v>1</v>
      </c>
      <c r="AT38" s="26">
        <v>2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7">
        <v>0.33300000000000002</v>
      </c>
      <c r="BA38" s="27">
        <v>0.5</v>
      </c>
      <c r="BB38" s="27">
        <v>0.46700000000000003</v>
      </c>
      <c r="BF38" s="21"/>
      <c r="BG38" s="9" t="s">
        <v>10</v>
      </c>
      <c r="BH38" s="1" t="s">
        <v>12</v>
      </c>
      <c r="BI38" s="23" t="s">
        <v>12</v>
      </c>
      <c r="BJ38" s="26">
        <v>7</v>
      </c>
      <c r="BK38" s="26">
        <v>6</v>
      </c>
      <c r="BL38" s="26">
        <v>18</v>
      </c>
      <c r="BM38" s="26">
        <v>4</v>
      </c>
      <c r="BN38" s="26">
        <v>4</v>
      </c>
      <c r="BO38" s="26">
        <v>0</v>
      </c>
      <c r="BP38" s="26">
        <v>0</v>
      </c>
      <c r="BQ38" s="26">
        <v>1</v>
      </c>
      <c r="BR38" s="26">
        <v>2</v>
      </c>
      <c r="BS38" s="26">
        <v>6</v>
      </c>
      <c r="BT38" s="26">
        <v>0</v>
      </c>
      <c r="BU38" s="26">
        <v>0</v>
      </c>
      <c r="BV38" s="26">
        <v>7</v>
      </c>
      <c r="BW38" s="26">
        <v>1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0.222</v>
      </c>
      <c r="CD38" s="27">
        <v>0.41699999999999998</v>
      </c>
      <c r="CE38" s="27">
        <v>0.38900000000000001</v>
      </c>
    </row>
    <row r="39" spans="1:86" x14ac:dyDescent="0.3">
      <c r="A39" s="9" t="s">
        <v>13</v>
      </c>
      <c r="B39" s="1" t="s">
        <v>59</v>
      </c>
      <c r="C39" s="23" t="s">
        <v>59</v>
      </c>
      <c r="D39" s="26">
        <v>5</v>
      </c>
      <c r="E39" s="26">
        <v>4</v>
      </c>
      <c r="F39" s="26">
        <v>16</v>
      </c>
      <c r="G39" s="26">
        <v>1</v>
      </c>
      <c r="H39" s="26">
        <v>4</v>
      </c>
      <c r="I39" s="26">
        <v>1</v>
      </c>
      <c r="J39" s="26">
        <v>0</v>
      </c>
      <c r="K39" s="26">
        <v>0</v>
      </c>
      <c r="L39" s="26">
        <v>2</v>
      </c>
      <c r="M39" s="26">
        <v>2</v>
      </c>
      <c r="N39" s="26">
        <v>0</v>
      </c>
      <c r="O39" s="26">
        <v>0</v>
      </c>
      <c r="P39" s="26">
        <v>3</v>
      </c>
      <c r="Q39" s="26">
        <v>1</v>
      </c>
      <c r="R39" s="26">
        <v>0</v>
      </c>
      <c r="S39" s="26">
        <v>1</v>
      </c>
      <c r="T39" s="26">
        <v>0</v>
      </c>
      <c r="U39" s="26">
        <v>2</v>
      </c>
      <c r="V39" s="26">
        <v>0</v>
      </c>
      <c r="W39" s="27">
        <v>0.25</v>
      </c>
      <c r="X39" s="27">
        <v>0.33300000000000002</v>
      </c>
      <c r="Y39" s="27">
        <v>0.312</v>
      </c>
      <c r="AC39" s="21"/>
      <c r="AD39" s="9" t="s">
        <v>13</v>
      </c>
      <c r="AE39" s="24" t="s">
        <v>154</v>
      </c>
      <c r="AF39" s="23" t="s">
        <v>154</v>
      </c>
      <c r="AG39" s="26">
        <v>6</v>
      </c>
      <c r="AH39" s="26">
        <v>6</v>
      </c>
      <c r="AI39" s="26">
        <v>24</v>
      </c>
      <c r="AJ39" s="26">
        <v>3</v>
      </c>
      <c r="AK39" s="26">
        <v>5</v>
      </c>
      <c r="AL39" s="26">
        <v>1</v>
      </c>
      <c r="AM39" s="26">
        <v>0</v>
      </c>
      <c r="AN39" s="26">
        <v>0</v>
      </c>
      <c r="AO39" s="26">
        <v>3</v>
      </c>
      <c r="AP39" s="26">
        <v>1</v>
      </c>
      <c r="AQ39" s="26">
        <v>0</v>
      </c>
      <c r="AR39" s="26">
        <v>0</v>
      </c>
      <c r="AS39" s="26">
        <v>5</v>
      </c>
      <c r="AT39" s="26">
        <v>1</v>
      </c>
      <c r="AU39" s="26">
        <v>0</v>
      </c>
      <c r="AV39" s="26">
        <v>0</v>
      </c>
      <c r="AW39" s="26">
        <v>2</v>
      </c>
      <c r="AX39" s="26">
        <v>0</v>
      </c>
      <c r="AY39" s="26">
        <v>0</v>
      </c>
      <c r="AZ39" s="27">
        <v>0.20799999999999999</v>
      </c>
      <c r="BA39" s="27">
        <v>0.222</v>
      </c>
      <c r="BB39" s="27">
        <v>0.25</v>
      </c>
      <c r="BF39" s="21"/>
      <c r="BG39" s="9" t="s">
        <v>13</v>
      </c>
      <c r="BH39" s="1" t="s">
        <v>159</v>
      </c>
      <c r="BI39" s="23" t="s">
        <v>14</v>
      </c>
      <c r="BJ39" s="26">
        <v>6</v>
      </c>
      <c r="BK39" s="26">
        <v>6</v>
      </c>
      <c r="BL39" s="26">
        <v>21</v>
      </c>
      <c r="BM39" s="26">
        <v>3</v>
      </c>
      <c r="BN39" s="26">
        <v>4</v>
      </c>
      <c r="BO39" s="26">
        <v>0</v>
      </c>
      <c r="BP39" s="26">
        <v>0</v>
      </c>
      <c r="BQ39" s="26">
        <v>0</v>
      </c>
      <c r="BR39" s="26">
        <v>1</v>
      </c>
      <c r="BS39" s="26">
        <v>2</v>
      </c>
      <c r="BT39" s="26">
        <v>0</v>
      </c>
      <c r="BU39" s="26">
        <v>1</v>
      </c>
      <c r="BV39" s="26">
        <v>2</v>
      </c>
      <c r="BW39" s="26">
        <v>2</v>
      </c>
      <c r="BX39" s="26">
        <v>0</v>
      </c>
      <c r="BY39" s="26">
        <v>0</v>
      </c>
      <c r="BZ39" s="26">
        <v>1</v>
      </c>
      <c r="CA39" s="26">
        <v>0</v>
      </c>
      <c r="CB39" s="26">
        <v>0</v>
      </c>
      <c r="CC39" s="27">
        <v>0.19</v>
      </c>
      <c r="CD39" s="27">
        <v>0.28000000000000003</v>
      </c>
      <c r="CE39" s="27">
        <v>0.19</v>
      </c>
    </row>
    <row r="40" spans="1:86" x14ac:dyDescent="0.3">
      <c r="A40" s="9" t="s">
        <v>17</v>
      </c>
      <c r="B40" s="1" t="s">
        <v>18</v>
      </c>
      <c r="C40" s="23" t="s">
        <v>18</v>
      </c>
      <c r="D40" s="26">
        <v>4</v>
      </c>
      <c r="E40" s="26">
        <v>2</v>
      </c>
      <c r="F40" s="26">
        <v>11</v>
      </c>
      <c r="G40" s="26">
        <v>0</v>
      </c>
      <c r="H40" s="26">
        <v>3</v>
      </c>
      <c r="I40" s="26">
        <v>0</v>
      </c>
      <c r="J40" s="26">
        <v>0</v>
      </c>
      <c r="K40" s="26">
        <v>0</v>
      </c>
      <c r="L40" s="26">
        <v>3</v>
      </c>
      <c r="M40" s="26">
        <v>0</v>
      </c>
      <c r="N40" s="26">
        <v>0</v>
      </c>
      <c r="O40" s="26">
        <v>0</v>
      </c>
      <c r="P40" s="26">
        <v>2</v>
      </c>
      <c r="Q40" s="26">
        <v>0</v>
      </c>
      <c r="R40" s="26">
        <v>0</v>
      </c>
      <c r="S40" s="26">
        <v>0</v>
      </c>
      <c r="T40" s="26">
        <v>1</v>
      </c>
      <c r="U40" s="26">
        <v>3</v>
      </c>
      <c r="V40" s="26">
        <v>0</v>
      </c>
      <c r="W40" s="27">
        <v>0.27300000000000002</v>
      </c>
      <c r="X40" s="27">
        <v>0.25</v>
      </c>
      <c r="Y40" s="27">
        <v>0.27300000000000002</v>
      </c>
      <c r="AC40" s="21"/>
      <c r="AD40" s="9" t="s">
        <v>17</v>
      </c>
      <c r="AE40" s="24" t="s">
        <v>155</v>
      </c>
      <c r="AF40" s="23" t="s">
        <v>155</v>
      </c>
      <c r="AG40" s="26">
        <v>7</v>
      </c>
      <c r="AH40" s="26">
        <v>7</v>
      </c>
      <c r="AI40" s="26">
        <v>29</v>
      </c>
      <c r="AJ40" s="26">
        <v>7</v>
      </c>
      <c r="AK40" s="26">
        <v>9</v>
      </c>
      <c r="AL40" s="26">
        <v>2</v>
      </c>
      <c r="AM40" s="26">
        <v>0</v>
      </c>
      <c r="AN40" s="26">
        <v>2</v>
      </c>
      <c r="AO40" s="26">
        <v>6</v>
      </c>
      <c r="AP40" s="26">
        <v>4</v>
      </c>
      <c r="AQ40" s="26">
        <v>1</v>
      </c>
      <c r="AR40" s="26">
        <v>0</v>
      </c>
      <c r="AS40" s="26">
        <v>5</v>
      </c>
      <c r="AT40" s="26">
        <v>0</v>
      </c>
      <c r="AU40" s="26">
        <v>0</v>
      </c>
      <c r="AV40" s="26">
        <v>0</v>
      </c>
      <c r="AW40" s="26">
        <v>2</v>
      </c>
      <c r="AX40" s="26">
        <v>1</v>
      </c>
      <c r="AY40" s="26">
        <v>0</v>
      </c>
      <c r="AZ40" s="27">
        <v>0.31</v>
      </c>
      <c r="BA40" s="27">
        <v>0.371</v>
      </c>
      <c r="BB40" s="27">
        <v>0.58599999999999997</v>
      </c>
      <c r="BF40" s="21"/>
      <c r="BG40" s="9" t="s">
        <v>17</v>
      </c>
      <c r="BH40" s="1" t="s">
        <v>19</v>
      </c>
      <c r="BI40" s="23" t="s">
        <v>19</v>
      </c>
      <c r="BJ40" s="26">
        <v>6</v>
      </c>
      <c r="BK40" s="26">
        <v>6</v>
      </c>
      <c r="BL40" s="26">
        <v>25</v>
      </c>
      <c r="BM40" s="26">
        <v>3</v>
      </c>
      <c r="BN40" s="26">
        <v>7</v>
      </c>
      <c r="BO40" s="26">
        <v>0</v>
      </c>
      <c r="BP40" s="26">
        <v>0</v>
      </c>
      <c r="BQ40" s="26">
        <v>1</v>
      </c>
      <c r="BR40" s="26">
        <v>4</v>
      </c>
      <c r="BS40" s="26">
        <v>3</v>
      </c>
      <c r="BT40" s="26">
        <v>0</v>
      </c>
      <c r="BU40" s="26">
        <v>0</v>
      </c>
      <c r="BV40" s="26">
        <v>2</v>
      </c>
      <c r="BW40" s="26">
        <v>2</v>
      </c>
      <c r="BX40" s="26">
        <v>0</v>
      </c>
      <c r="BY40" s="26">
        <v>0</v>
      </c>
      <c r="BZ40" s="26">
        <v>0</v>
      </c>
      <c r="CA40" s="26">
        <v>1</v>
      </c>
      <c r="CB40" s="26">
        <v>0</v>
      </c>
      <c r="CC40" s="27">
        <v>0.28000000000000003</v>
      </c>
      <c r="CD40" s="27">
        <v>0.35699999999999998</v>
      </c>
      <c r="CE40" s="27">
        <v>0.4</v>
      </c>
    </row>
    <row r="41" spans="1:86" x14ac:dyDescent="0.3">
      <c r="A41" s="9" t="s">
        <v>20</v>
      </c>
      <c r="B41" s="1" t="s">
        <v>165</v>
      </c>
      <c r="C41" s="23" t="s">
        <v>165</v>
      </c>
      <c r="D41" s="26">
        <v>6</v>
      </c>
      <c r="E41" s="26">
        <v>6</v>
      </c>
      <c r="F41" s="26">
        <v>24</v>
      </c>
      <c r="G41" s="26">
        <v>3</v>
      </c>
      <c r="H41" s="26">
        <v>6</v>
      </c>
      <c r="I41" s="26">
        <v>1</v>
      </c>
      <c r="J41" s="26">
        <v>0</v>
      </c>
      <c r="K41" s="26">
        <v>0</v>
      </c>
      <c r="L41" s="26">
        <v>0</v>
      </c>
      <c r="M41" s="26">
        <v>6</v>
      </c>
      <c r="N41" s="26">
        <v>1</v>
      </c>
      <c r="O41" s="26">
        <v>0</v>
      </c>
      <c r="P41" s="26">
        <v>3</v>
      </c>
      <c r="Q41" s="26">
        <v>0</v>
      </c>
      <c r="R41" s="26">
        <v>1</v>
      </c>
      <c r="S41" s="26">
        <v>0</v>
      </c>
      <c r="T41" s="26">
        <v>0</v>
      </c>
      <c r="U41" s="26">
        <v>0</v>
      </c>
      <c r="V41" s="26">
        <v>0</v>
      </c>
      <c r="W41" s="27">
        <v>0.25</v>
      </c>
      <c r="X41" s="27">
        <v>0.4</v>
      </c>
      <c r="Y41" s="27">
        <v>0.29199999999999998</v>
      </c>
      <c r="AC41" s="21"/>
      <c r="AD41" s="9" t="s">
        <v>20</v>
      </c>
      <c r="AE41" s="24" t="s">
        <v>81</v>
      </c>
      <c r="AF41" s="23" t="s">
        <v>81</v>
      </c>
      <c r="AG41" s="26">
        <v>7</v>
      </c>
      <c r="AH41" s="26">
        <v>6</v>
      </c>
      <c r="AI41" s="26">
        <v>27</v>
      </c>
      <c r="AJ41" s="26">
        <v>7</v>
      </c>
      <c r="AK41" s="26">
        <v>7</v>
      </c>
      <c r="AL41" s="26">
        <v>1</v>
      </c>
      <c r="AM41" s="26">
        <v>0</v>
      </c>
      <c r="AN41" s="26">
        <v>0</v>
      </c>
      <c r="AO41" s="26">
        <v>4</v>
      </c>
      <c r="AP41" s="26">
        <v>2</v>
      </c>
      <c r="AQ41" s="26">
        <v>0</v>
      </c>
      <c r="AR41" s="26">
        <v>0</v>
      </c>
      <c r="AS41" s="26">
        <v>3</v>
      </c>
      <c r="AT41" s="26">
        <v>1</v>
      </c>
      <c r="AU41" s="26">
        <v>0</v>
      </c>
      <c r="AV41" s="26">
        <v>2</v>
      </c>
      <c r="AW41" s="26">
        <v>2</v>
      </c>
      <c r="AX41" s="26">
        <v>0</v>
      </c>
      <c r="AY41" s="26">
        <v>0</v>
      </c>
      <c r="AZ41" s="27">
        <v>0.25900000000000001</v>
      </c>
      <c r="BA41" s="27">
        <v>0.28999999999999998</v>
      </c>
      <c r="BB41" s="27">
        <v>0.29599999999999999</v>
      </c>
      <c r="BF41" s="21"/>
      <c r="BG41" s="9" t="s">
        <v>20</v>
      </c>
      <c r="BH41" s="1" t="s">
        <v>160</v>
      </c>
      <c r="BI41" s="23" t="s">
        <v>160</v>
      </c>
      <c r="BJ41" s="26">
        <v>6</v>
      </c>
      <c r="BK41" s="26">
        <v>6</v>
      </c>
      <c r="BL41" s="26">
        <v>25</v>
      </c>
      <c r="BM41" s="26">
        <v>4</v>
      </c>
      <c r="BN41" s="26">
        <v>5</v>
      </c>
      <c r="BO41" s="26">
        <v>2</v>
      </c>
      <c r="BP41" s="26">
        <v>0</v>
      </c>
      <c r="BQ41" s="26">
        <v>2</v>
      </c>
      <c r="BR41" s="26">
        <v>2</v>
      </c>
      <c r="BS41" s="26">
        <v>1</v>
      </c>
      <c r="BT41" s="26">
        <v>0</v>
      </c>
      <c r="BU41" s="26">
        <v>0</v>
      </c>
      <c r="BV41" s="26">
        <v>1</v>
      </c>
      <c r="BW41" s="26">
        <v>1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0.2</v>
      </c>
      <c r="CD41" s="27">
        <v>0.23100000000000001</v>
      </c>
      <c r="CE41" s="27">
        <v>0.52</v>
      </c>
    </row>
    <row r="42" spans="1:86" x14ac:dyDescent="0.3">
      <c r="A42" s="9" t="s">
        <v>23</v>
      </c>
      <c r="B42" s="1" t="s">
        <v>166</v>
      </c>
      <c r="C42" s="23" t="s">
        <v>166</v>
      </c>
      <c r="D42" s="26">
        <v>5</v>
      </c>
      <c r="E42" s="26">
        <v>5</v>
      </c>
      <c r="F42" s="26">
        <v>18</v>
      </c>
      <c r="G42" s="26">
        <v>1</v>
      </c>
      <c r="H42" s="26">
        <v>3</v>
      </c>
      <c r="I42" s="26">
        <v>1</v>
      </c>
      <c r="J42" s="26">
        <v>0</v>
      </c>
      <c r="K42" s="26">
        <v>0</v>
      </c>
      <c r="L42" s="26">
        <v>2</v>
      </c>
      <c r="M42" s="26">
        <v>1</v>
      </c>
      <c r="N42" s="26">
        <v>0</v>
      </c>
      <c r="O42" s="26">
        <v>0</v>
      </c>
      <c r="P42" s="26">
        <v>6</v>
      </c>
      <c r="Q42" s="26">
        <v>1</v>
      </c>
      <c r="R42" s="26">
        <v>0</v>
      </c>
      <c r="S42" s="26">
        <v>0</v>
      </c>
      <c r="T42" s="26">
        <v>1</v>
      </c>
      <c r="U42" s="26">
        <v>1</v>
      </c>
      <c r="V42" s="26">
        <v>0</v>
      </c>
      <c r="W42" s="27">
        <v>0.16700000000000001</v>
      </c>
      <c r="X42" s="27">
        <v>0.2</v>
      </c>
      <c r="Y42" s="27">
        <v>0.222</v>
      </c>
      <c r="AC42" s="21"/>
      <c r="AD42" s="9" t="s">
        <v>23</v>
      </c>
      <c r="AE42" s="24" t="s">
        <v>136</v>
      </c>
      <c r="AF42" s="23" t="s">
        <v>136</v>
      </c>
      <c r="AG42" s="26">
        <v>6</v>
      </c>
      <c r="AH42" s="26">
        <v>6</v>
      </c>
      <c r="AI42" s="26">
        <v>25</v>
      </c>
      <c r="AJ42" s="26">
        <v>7</v>
      </c>
      <c r="AK42" s="26">
        <v>11</v>
      </c>
      <c r="AL42" s="26">
        <v>2</v>
      </c>
      <c r="AM42" s="26">
        <v>0</v>
      </c>
      <c r="AN42" s="26">
        <v>4</v>
      </c>
      <c r="AO42" s="26">
        <v>10</v>
      </c>
      <c r="AP42" s="26">
        <v>1</v>
      </c>
      <c r="AQ42" s="26">
        <v>0</v>
      </c>
      <c r="AR42" s="26">
        <v>0</v>
      </c>
      <c r="AS42" s="26">
        <v>2</v>
      </c>
      <c r="AT42" s="26">
        <v>1</v>
      </c>
      <c r="AU42" s="26">
        <v>0</v>
      </c>
      <c r="AV42" s="26">
        <v>0</v>
      </c>
      <c r="AW42" s="26">
        <v>0</v>
      </c>
      <c r="AX42" s="26">
        <v>1</v>
      </c>
      <c r="AY42" s="26">
        <v>0</v>
      </c>
      <c r="AZ42" s="27">
        <v>0.44</v>
      </c>
      <c r="BA42" s="27">
        <v>0.46200000000000002</v>
      </c>
      <c r="BB42" s="27">
        <v>1</v>
      </c>
      <c r="BF42" s="21"/>
      <c r="BG42" s="9" t="s">
        <v>23</v>
      </c>
      <c r="BH42" s="1" t="s">
        <v>151</v>
      </c>
      <c r="BI42" s="23" t="s">
        <v>151</v>
      </c>
      <c r="BJ42" s="26">
        <v>6</v>
      </c>
      <c r="BK42" s="26">
        <v>6</v>
      </c>
      <c r="BL42" s="26">
        <v>23</v>
      </c>
      <c r="BM42" s="26">
        <v>3</v>
      </c>
      <c r="BN42" s="26">
        <v>4</v>
      </c>
      <c r="BO42" s="26">
        <v>1</v>
      </c>
      <c r="BP42" s="26">
        <v>0</v>
      </c>
      <c r="BQ42" s="26">
        <v>1</v>
      </c>
      <c r="BR42" s="26">
        <v>3</v>
      </c>
      <c r="BS42" s="26">
        <v>4</v>
      </c>
      <c r="BT42" s="26">
        <v>0</v>
      </c>
      <c r="BU42" s="26">
        <v>0</v>
      </c>
      <c r="BV42" s="26">
        <v>1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7">
        <v>0.17399999999999999</v>
      </c>
      <c r="CD42" s="27">
        <v>0.29599999999999999</v>
      </c>
      <c r="CE42" s="27">
        <v>0.34799999999999998</v>
      </c>
    </row>
    <row r="43" spans="1:86" x14ac:dyDescent="0.3">
      <c r="A43" s="9" t="s">
        <v>23</v>
      </c>
      <c r="B43" s="1" t="s">
        <v>167</v>
      </c>
      <c r="C43" s="23" t="s">
        <v>167</v>
      </c>
      <c r="D43" s="26">
        <v>6</v>
      </c>
      <c r="E43" s="26">
        <v>3</v>
      </c>
      <c r="F43" s="26">
        <v>12</v>
      </c>
      <c r="G43" s="26">
        <v>3</v>
      </c>
      <c r="H43" s="26">
        <v>3</v>
      </c>
      <c r="I43" s="26">
        <v>1</v>
      </c>
      <c r="J43" s="26">
        <v>0</v>
      </c>
      <c r="K43" s="26">
        <v>1</v>
      </c>
      <c r="L43" s="26">
        <v>1</v>
      </c>
      <c r="M43" s="26">
        <v>2</v>
      </c>
      <c r="N43" s="26">
        <v>0</v>
      </c>
      <c r="O43" s="26">
        <v>0</v>
      </c>
      <c r="P43" s="26">
        <v>4</v>
      </c>
      <c r="Q43" s="26">
        <v>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7">
        <v>0.25</v>
      </c>
      <c r="X43" s="27">
        <v>0.35699999999999998</v>
      </c>
      <c r="Y43" s="27">
        <v>0.58299999999999996</v>
      </c>
      <c r="AC43" s="21"/>
      <c r="AD43" s="9" t="s">
        <v>23</v>
      </c>
      <c r="AE43" s="1" t="s">
        <v>153</v>
      </c>
      <c r="AF43" s="23" t="s">
        <v>153</v>
      </c>
      <c r="AG43" s="26">
        <v>6</v>
      </c>
      <c r="AH43" s="26">
        <v>6</v>
      </c>
      <c r="AI43" s="26">
        <v>28</v>
      </c>
      <c r="AJ43" s="26">
        <v>2</v>
      </c>
      <c r="AK43" s="26">
        <v>6</v>
      </c>
      <c r="AL43" s="26">
        <v>2</v>
      </c>
      <c r="AM43" s="26">
        <v>0</v>
      </c>
      <c r="AN43" s="26">
        <v>1</v>
      </c>
      <c r="AO43" s="26">
        <v>4</v>
      </c>
      <c r="AP43" s="26">
        <v>1</v>
      </c>
      <c r="AQ43" s="26">
        <v>0</v>
      </c>
      <c r="AR43" s="26">
        <v>0</v>
      </c>
      <c r="AS43" s="26">
        <v>8</v>
      </c>
      <c r="AT43" s="26">
        <v>0</v>
      </c>
      <c r="AU43" s="26">
        <v>1</v>
      </c>
      <c r="AV43" s="26">
        <v>0</v>
      </c>
      <c r="AW43" s="26">
        <v>0</v>
      </c>
      <c r="AX43" s="26">
        <v>0</v>
      </c>
      <c r="AY43" s="26">
        <v>0</v>
      </c>
      <c r="AZ43" s="27">
        <v>0.214</v>
      </c>
      <c r="BA43" s="27">
        <v>0.24099999999999999</v>
      </c>
      <c r="BB43" s="27">
        <v>0.39300000000000002</v>
      </c>
      <c r="BF43" s="21"/>
      <c r="BG43" s="9" t="s">
        <v>23</v>
      </c>
      <c r="BH43" s="1" t="s">
        <v>28</v>
      </c>
      <c r="BI43" s="23" t="s">
        <v>28</v>
      </c>
      <c r="BJ43" s="26">
        <v>7</v>
      </c>
      <c r="BK43" s="26">
        <v>6</v>
      </c>
      <c r="BL43" s="26">
        <v>27</v>
      </c>
      <c r="BM43" s="26">
        <v>3</v>
      </c>
      <c r="BN43" s="26">
        <v>7</v>
      </c>
      <c r="BO43" s="26">
        <v>1</v>
      </c>
      <c r="BP43" s="26">
        <v>0</v>
      </c>
      <c r="BQ43" s="26">
        <v>1</v>
      </c>
      <c r="BR43" s="26">
        <v>2</v>
      </c>
      <c r="BS43" s="26">
        <v>2</v>
      </c>
      <c r="BT43" s="26">
        <v>0</v>
      </c>
      <c r="BU43" s="26">
        <v>0</v>
      </c>
      <c r="BV43" s="26">
        <v>2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0.25900000000000001</v>
      </c>
      <c r="CD43" s="27">
        <v>0.31</v>
      </c>
      <c r="CE43" s="27">
        <v>0.40699999999999997</v>
      </c>
    </row>
    <row r="44" spans="1:86" x14ac:dyDescent="0.3">
      <c r="A44" s="9" t="s">
        <v>23</v>
      </c>
      <c r="B44" s="1" t="s">
        <v>26</v>
      </c>
      <c r="C44" s="23" t="s">
        <v>26</v>
      </c>
      <c r="D44" s="26">
        <v>3</v>
      </c>
      <c r="E44" s="26">
        <v>3</v>
      </c>
      <c r="F44" s="26">
        <v>11</v>
      </c>
      <c r="G44" s="26">
        <v>0</v>
      </c>
      <c r="H44" s="26">
        <v>1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1</v>
      </c>
      <c r="Q44" s="26">
        <v>0</v>
      </c>
      <c r="R44" s="26">
        <v>1</v>
      </c>
      <c r="S44" s="26">
        <v>0</v>
      </c>
      <c r="T44" s="26">
        <v>0</v>
      </c>
      <c r="U44" s="26">
        <v>0</v>
      </c>
      <c r="V44" s="26">
        <v>0</v>
      </c>
      <c r="W44" s="27">
        <v>9.0999999999999998E-2</v>
      </c>
      <c r="X44" s="27">
        <v>9.0999999999999998E-2</v>
      </c>
      <c r="Y44" s="27">
        <v>9.0999999999999998E-2</v>
      </c>
      <c r="AC44" s="21"/>
      <c r="AD44" s="9" t="s">
        <v>23</v>
      </c>
      <c r="AE44" s="24" t="s">
        <v>156</v>
      </c>
      <c r="AF44" s="23" t="s">
        <v>156</v>
      </c>
      <c r="AG44" s="26">
        <v>5</v>
      </c>
      <c r="AH44" s="26">
        <v>5</v>
      </c>
      <c r="AI44" s="26">
        <v>17</v>
      </c>
      <c r="AJ44" s="26">
        <v>2</v>
      </c>
      <c r="AK44" s="26">
        <v>3</v>
      </c>
      <c r="AL44" s="26">
        <v>2</v>
      </c>
      <c r="AM44" s="26">
        <v>0</v>
      </c>
      <c r="AN44" s="26">
        <v>0</v>
      </c>
      <c r="AO44" s="26">
        <v>4</v>
      </c>
      <c r="AP44" s="26">
        <v>2</v>
      </c>
      <c r="AQ44" s="26">
        <v>0</v>
      </c>
      <c r="AR44" s="26">
        <v>0</v>
      </c>
      <c r="AS44" s="26">
        <v>3</v>
      </c>
      <c r="AT44" s="26">
        <v>0</v>
      </c>
      <c r="AU44" s="26">
        <v>0</v>
      </c>
      <c r="AV44" s="26">
        <v>0</v>
      </c>
      <c r="AW44" s="26">
        <v>1</v>
      </c>
      <c r="AX44" s="26">
        <v>2</v>
      </c>
      <c r="AY44" s="26">
        <v>0</v>
      </c>
      <c r="AZ44" s="27">
        <v>0.17599999999999999</v>
      </c>
      <c r="BA44" s="27">
        <v>0.25</v>
      </c>
      <c r="BB44" s="27">
        <v>0.29399999999999998</v>
      </c>
      <c r="BF44" s="21"/>
      <c r="BG44" s="9" t="s">
        <v>23</v>
      </c>
      <c r="BH44" s="1" t="s">
        <v>161</v>
      </c>
      <c r="BI44" s="23" t="s">
        <v>161</v>
      </c>
      <c r="BJ44" s="26">
        <v>6</v>
      </c>
      <c r="BK44" s="26">
        <v>6</v>
      </c>
      <c r="BL44" s="26">
        <v>25</v>
      </c>
      <c r="BM44" s="26">
        <v>1</v>
      </c>
      <c r="BN44" s="26">
        <v>5</v>
      </c>
      <c r="BO44" s="26">
        <v>1</v>
      </c>
      <c r="BP44" s="26">
        <v>0</v>
      </c>
      <c r="BQ44" s="26">
        <v>0</v>
      </c>
      <c r="BR44" s="26">
        <v>2</v>
      </c>
      <c r="BS44" s="26">
        <v>0</v>
      </c>
      <c r="BT44" s="26">
        <v>0</v>
      </c>
      <c r="BU44" s="26">
        <v>0</v>
      </c>
      <c r="BV44" s="26">
        <v>1</v>
      </c>
      <c r="BW44" s="26">
        <v>2</v>
      </c>
      <c r="BX44" s="26">
        <v>0</v>
      </c>
      <c r="BY44" s="26">
        <v>1</v>
      </c>
      <c r="BZ44" s="26">
        <v>0</v>
      </c>
      <c r="CA44" s="26">
        <v>1</v>
      </c>
      <c r="CB44" s="26">
        <v>0</v>
      </c>
      <c r="CC44" s="27">
        <v>0.2</v>
      </c>
      <c r="CD44" s="27">
        <v>0.2</v>
      </c>
      <c r="CE44" s="27">
        <v>0.24</v>
      </c>
    </row>
    <row r="45" spans="1:86" x14ac:dyDescent="0.3">
      <c r="A45" s="9" t="s">
        <v>30</v>
      </c>
      <c r="B45" s="1" t="s">
        <v>168</v>
      </c>
      <c r="C45" s="23" t="s">
        <v>168</v>
      </c>
      <c r="D45" s="26">
        <v>7</v>
      </c>
      <c r="E45" s="26">
        <v>7</v>
      </c>
      <c r="F45" s="26">
        <v>26</v>
      </c>
      <c r="G45" s="26">
        <v>3</v>
      </c>
      <c r="H45" s="26">
        <v>6</v>
      </c>
      <c r="I45" s="26">
        <v>0</v>
      </c>
      <c r="J45" s="26">
        <v>0</v>
      </c>
      <c r="K45" s="26">
        <v>1</v>
      </c>
      <c r="L45" s="26">
        <v>2</v>
      </c>
      <c r="M45" s="26">
        <v>3</v>
      </c>
      <c r="N45" s="26">
        <v>0</v>
      </c>
      <c r="O45" s="26">
        <v>0</v>
      </c>
      <c r="P45" s="26">
        <v>5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0.23100000000000001</v>
      </c>
      <c r="X45" s="27">
        <v>0.31</v>
      </c>
      <c r="Y45" s="27">
        <v>0.34599999999999997</v>
      </c>
      <c r="AC45" s="21"/>
      <c r="AD45" s="9" t="s">
        <v>30</v>
      </c>
      <c r="AE45" s="24" t="s">
        <v>66</v>
      </c>
      <c r="AF45" s="23" t="s">
        <v>66</v>
      </c>
      <c r="AG45" s="26">
        <v>3</v>
      </c>
      <c r="AH45" s="26">
        <v>2</v>
      </c>
      <c r="AI45" s="26">
        <v>6</v>
      </c>
      <c r="AJ45" s="26">
        <v>1</v>
      </c>
      <c r="AK45" s="26">
        <v>3</v>
      </c>
      <c r="AL45" s="26">
        <v>0</v>
      </c>
      <c r="AM45" s="26">
        <v>0</v>
      </c>
      <c r="AN45" s="26">
        <v>0</v>
      </c>
      <c r="AO45" s="26">
        <v>1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1</v>
      </c>
      <c r="AY45" s="26">
        <v>0</v>
      </c>
      <c r="AZ45" s="27">
        <v>0.5</v>
      </c>
      <c r="BA45" s="27">
        <v>0.5</v>
      </c>
      <c r="BB45" s="27">
        <v>0.5</v>
      </c>
      <c r="BF45" s="21"/>
      <c r="BG45" s="9" t="s">
        <v>30</v>
      </c>
      <c r="BH45" s="1" t="s">
        <v>25</v>
      </c>
      <c r="BI45" s="23" t="s">
        <v>25</v>
      </c>
      <c r="BJ45" s="26">
        <v>5</v>
      </c>
      <c r="BK45" s="26">
        <v>4</v>
      </c>
      <c r="BL45" s="26">
        <v>16</v>
      </c>
      <c r="BM45" s="26">
        <v>8</v>
      </c>
      <c r="BN45" s="26">
        <v>10</v>
      </c>
      <c r="BO45" s="26">
        <v>0</v>
      </c>
      <c r="BP45" s="26">
        <v>0</v>
      </c>
      <c r="BQ45" s="26">
        <v>3</v>
      </c>
      <c r="BR45" s="26">
        <v>7</v>
      </c>
      <c r="BS45" s="26">
        <v>1</v>
      </c>
      <c r="BT45" s="26">
        <v>0</v>
      </c>
      <c r="BU45" s="26">
        <v>0</v>
      </c>
      <c r="BV45" s="26">
        <v>1</v>
      </c>
      <c r="BW45" s="26">
        <v>1</v>
      </c>
      <c r="BX45" s="26">
        <v>0</v>
      </c>
      <c r="BY45" s="26">
        <v>1</v>
      </c>
      <c r="BZ45" s="26">
        <v>0</v>
      </c>
      <c r="CA45" s="26">
        <v>0</v>
      </c>
      <c r="CB45" s="26">
        <v>0</v>
      </c>
      <c r="CC45" s="27">
        <v>0.625</v>
      </c>
      <c r="CD45" s="27">
        <v>0.64700000000000002</v>
      </c>
      <c r="CE45" s="27">
        <v>1.1879999999999999</v>
      </c>
    </row>
    <row r="46" spans="1:86" x14ac:dyDescent="0.3">
      <c r="A46" s="9"/>
      <c r="B46" s="4" t="s">
        <v>53</v>
      </c>
      <c r="C46" s="12"/>
      <c r="F46" s="4">
        <f t="shared" ref="F46:V46" si="6">SUM(F37:F45)</f>
        <v>159</v>
      </c>
      <c r="G46" s="4">
        <f t="shared" si="6"/>
        <v>21</v>
      </c>
      <c r="H46" s="4">
        <f t="shared" si="6"/>
        <v>41</v>
      </c>
      <c r="I46" s="4">
        <f t="shared" si="6"/>
        <v>5</v>
      </c>
      <c r="J46" s="4">
        <f t="shared" si="6"/>
        <v>0</v>
      </c>
      <c r="K46" s="4">
        <f t="shared" si="6"/>
        <v>5</v>
      </c>
      <c r="L46" s="4">
        <f t="shared" si="6"/>
        <v>18</v>
      </c>
      <c r="M46" s="4">
        <f t="shared" si="6"/>
        <v>19</v>
      </c>
      <c r="N46" s="4">
        <f t="shared" si="6"/>
        <v>3</v>
      </c>
      <c r="O46" s="4">
        <f t="shared" si="6"/>
        <v>1</v>
      </c>
      <c r="P46" s="4">
        <f t="shared" si="6"/>
        <v>30</v>
      </c>
      <c r="Q46" s="4">
        <f t="shared" si="6"/>
        <v>3</v>
      </c>
      <c r="R46" s="4">
        <f t="shared" si="6"/>
        <v>2</v>
      </c>
      <c r="S46" s="4">
        <f t="shared" si="6"/>
        <v>1</v>
      </c>
      <c r="T46" s="4">
        <f t="shared" si="6"/>
        <v>3</v>
      </c>
      <c r="U46" s="4">
        <f t="shared" si="6"/>
        <v>6</v>
      </c>
      <c r="V46" s="4">
        <f t="shared" si="6"/>
        <v>0</v>
      </c>
      <c r="W46" s="6">
        <f>H46/F46</f>
        <v>0.25786163522012578</v>
      </c>
      <c r="X46" s="6">
        <f>SUM(X37:X45) /9</f>
        <v>0.3116666666666667</v>
      </c>
      <c r="Y46" s="6">
        <f>((H46-I46-J46-K46)+(2*I46)+(3*J46)+(4*K46))/F46</f>
        <v>0.38364779874213839</v>
      </c>
      <c r="AC46" s="21"/>
      <c r="AD46" s="9"/>
      <c r="AE46" s="25" t="s">
        <v>53</v>
      </c>
      <c r="AF46" s="12"/>
      <c r="AI46" s="4">
        <f t="shared" ref="AI46:AY46" si="7">SUM(AI37:AI45)</f>
        <v>192</v>
      </c>
      <c r="AJ46" s="4">
        <f t="shared" si="7"/>
        <v>34</v>
      </c>
      <c r="AK46" s="4">
        <f t="shared" si="7"/>
        <v>51</v>
      </c>
      <c r="AL46" s="4">
        <f t="shared" si="7"/>
        <v>13</v>
      </c>
      <c r="AM46" s="4">
        <f t="shared" si="7"/>
        <v>0</v>
      </c>
      <c r="AN46" s="4">
        <f t="shared" si="7"/>
        <v>7</v>
      </c>
      <c r="AO46" s="4">
        <f t="shared" si="7"/>
        <v>34</v>
      </c>
      <c r="AP46" s="4">
        <f t="shared" si="7"/>
        <v>18</v>
      </c>
      <c r="AQ46" s="4">
        <f t="shared" si="7"/>
        <v>2</v>
      </c>
      <c r="AR46" s="4">
        <f t="shared" si="7"/>
        <v>0</v>
      </c>
      <c r="AS46" s="4">
        <f t="shared" si="7"/>
        <v>34</v>
      </c>
      <c r="AT46" s="4">
        <f t="shared" si="7"/>
        <v>5</v>
      </c>
      <c r="AU46" s="4">
        <f t="shared" si="7"/>
        <v>1</v>
      </c>
      <c r="AV46" s="4">
        <f t="shared" si="7"/>
        <v>2</v>
      </c>
      <c r="AW46" s="4">
        <f t="shared" si="7"/>
        <v>7</v>
      </c>
      <c r="AX46" s="4">
        <f t="shared" si="7"/>
        <v>6</v>
      </c>
      <c r="AY46" s="4">
        <f t="shared" si="7"/>
        <v>0</v>
      </c>
      <c r="AZ46" s="6">
        <f>AK46/AI46</f>
        <v>0.265625</v>
      </c>
      <c r="BA46" s="6">
        <f>SUM(BA37:BA45) /9</f>
        <v>0.33444444444444449</v>
      </c>
      <c r="BB46" s="6">
        <f>((AK46-AL46-AM46-AN46)+(2*AL46)+(3*AM46)+(4*AN46))/AI46</f>
        <v>0.44270833333333331</v>
      </c>
      <c r="BC46" s="4"/>
      <c r="BD46" s="4"/>
      <c r="BE46" s="4"/>
      <c r="BF46" s="21"/>
      <c r="BG46" s="9"/>
      <c r="BH46" s="4" t="s">
        <v>53</v>
      </c>
      <c r="BI46" s="12"/>
      <c r="BL46" s="4">
        <f t="shared" ref="BL46:CB46" si="8">SUM(BL37:BL45)</f>
        <v>195</v>
      </c>
      <c r="BM46" s="4">
        <f t="shared" si="8"/>
        <v>31</v>
      </c>
      <c r="BN46" s="4">
        <f t="shared" si="8"/>
        <v>51</v>
      </c>
      <c r="BO46" s="4">
        <f t="shared" si="8"/>
        <v>6</v>
      </c>
      <c r="BP46" s="4">
        <f t="shared" si="8"/>
        <v>0</v>
      </c>
      <c r="BQ46" s="4">
        <f t="shared" si="8"/>
        <v>9</v>
      </c>
      <c r="BR46" s="4">
        <f t="shared" si="8"/>
        <v>24</v>
      </c>
      <c r="BS46" s="4">
        <f t="shared" si="8"/>
        <v>20</v>
      </c>
      <c r="BT46" s="4">
        <f t="shared" si="8"/>
        <v>0</v>
      </c>
      <c r="BU46" s="4">
        <f t="shared" si="8"/>
        <v>1</v>
      </c>
      <c r="BV46" s="4">
        <f t="shared" si="8"/>
        <v>19</v>
      </c>
      <c r="BW46" s="4">
        <f t="shared" si="8"/>
        <v>9</v>
      </c>
      <c r="BX46" s="4">
        <f t="shared" si="8"/>
        <v>0</v>
      </c>
      <c r="BY46" s="4">
        <f t="shared" si="8"/>
        <v>2</v>
      </c>
      <c r="BZ46" s="4">
        <f t="shared" si="8"/>
        <v>1</v>
      </c>
      <c r="CA46" s="4">
        <f t="shared" si="8"/>
        <v>2</v>
      </c>
      <c r="CB46" s="4">
        <f t="shared" si="8"/>
        <v>0</v>
      </c>
      <c r="CC46" s="6">
        <f>BN46/BL46</f>
        <v>0.26153846153846155</v>
      </c>
      <c r="CD46" s="6">
        <f>SUM(CD37:CD45) /9</f>
        <v>0.34588888888888891</v>
      </c>
      <c r="CE46" s="6">
        <f>((BN46-BO46-BP46-BQ46)+(2*BO46)+(3*BP46)+(4*BQ46))/BL46</f>
        <v>0.43076923076923079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93</v>
      </c>
      <c r="D48" s="4" t="s">
        <v>94</v>
      </c>
      <c r="E48" s="4" t="s">
        <v>95</v>
      </c>
      <c r="F48" s="4" t="s">
        <v>111</v>
      </c>
      <c r="G48" s="4" t="s">
        <v>112</v>
      </c>
      <c r="H48" s="4" t="s">
        <v>113</v>
      </c>
      <c r="I48" s="4" t="s">
        <v>114</v>
      </c>
      <c r="J48" s="4" t="s">
        <v>115</v>
      </c>
      <c r="K48" s="4" t="s">
        <v>116</v>
      </c>
      <c r="L48" s="4" t="s">
        <v>117</v>
      </c>
      <c r="M48" s="4" t="s">
        <v>92</v>
      </c>
      <c r="N48" s="4" t="s">
        <v>90</v>
      </c>
      <c r="O48" s="4" t="s">
        <v>118</v>
      </c>
      <c r="P48" s="4" t="s">
        <v>119</v>
      </c>
      <c r="Q48" s="4" t="s">
        <v>1</v>
      </c>
      <c r="R48" s="4" t="s">
        <v>97</v>
      </c>
      <c r="S48" s="4" t="s">
        <v>100</v>
      </c>
      <c r="T48" s="4" t="s">
        <v>99</v>
      </c>
      <c r="U48" s="4" t="s">
        <v>120</v>
      </c>
      <c r="V48" s="4" t="s">
        <v>121</v>
      </c>
      <c r="W48" s="6" t="s">
        <v>5</v>
      </c>
      <c r="X48" s="6" t="s">
        <v>122</v>
      </c>
      <c r="Y48" s="6" t="s">
        <v>123</v>
      </c>
      <c r="Z48" s="4" t="s">
        <v>124</v>
      </c>
      <c r="AA48" s="4" t="s">
        <v>125</v>
      </c>
      <c r="AB48" s="4" t="s">
        <v>7</v>
      </c>
      <c r="AC48" s="21"/>
      <c r="AD48" s="9"/>
      <c r="AE48" s="24"/>
      <c r="AF48" s="4" t="s">
        <v>93</v>
      </c>
      <c r="AG48" s="4" t="s">
        <v>94</v>
      </c>
      <c r="AH48" s="4" t="s">
        <v>95</v>
      </c>
      <c r="AI48" s="4" t="s">
        <v>111</v>
      </c>
      <c r="AJ48" s="4" t="s">
        <v>112</v>
      </c>
      <c r="AK48" s="4" t="s">
        <v>113</v>
      </c>
      <c r="AL48" s="4" t="s">
        <v>114</v>
      </c>
      <c r="AM48" s="4" t="s">
        <v>115</v>
      </c>
      <c r="AN48" s="4" t="s">
        <v>116</v>
      </c>
      <c r="AO48" s="4" t="s">
        <v>117</v>
      </c>
      <c r="AP48" s="4" t="s">
        <v>92</v>
      </c>
      <c r="AQ48" s="4" t="s">
        <v>90</v>
      </c>
      <c r="AR48" s="4" t="s">
        <v>118</v>
      </c>
      <c r="AS48" s="4" t="s">
        <v>119</v>
      </c>
      <c r="AT48" s="4" t="s">
        <v>1</v>
      </c>
      <c r="AU48" s="4" t="s">
        <v>97</v>
      </c>
      <c r="AV48" s="4" t="s">
        <v>100</v>
      </c>
      <c r="AW48" s="4" t="s">
        <v>99</v>
      </c>
      <c r="AX48" s="4" t="s">
        <v>120</v>
      </c>
      <c r="AY48" s="4" t="s">
        <v>121</v>
      </c>
      <c r="AZ48" s="4" t="s">
        <v>5</v>
      </c>
      <c r="BA48" s="4" t="s">
        <v>122</v>
      </c>
      <c r="BB48" s="4" t="s">
        <v>123</v>
      </c>
      <c r="BC48" s="4" t="s">
        <v>124</v>
      </c>
      <c r="BD48" s="4" t="s">
        <v>125</v>
      </c>
      <c r="BE48" s="4" t="s">
        <v>7</v>
      </c>
      <c r="BF48" s="21"/>
      <c r="BG48" s="9"/>
      <c r="BI48" s="4" t="s">
        <v>93</v>
      </c>
      <c r="BJ48" s="4" t="s">
        <v>94</v>
      </c>
      <c r="BK48" s="4" t="s">
        <v>95</v>
      </c>
      <c r="BL48" s="4" t="s">
        <v>111</v>
      </c>
      <c r="BM48" s="4" t="s">
        <v>112</v>
      </c>
      <c r="BN48" s="4" t="s">
        <v>113</v>
      </c>
      <c r="BO48" s="4" t="s">
        <v>114</v>
      </c>
      <c r="BP48" s="4" t="s">
        <v>115</v>
      </c>
      <c r="BQ48" s="4" t="s">
        <v>116</v>
      </c>
      <c r="BR48" s="4" t="s">
        <v>117</v>
      </c>
      <c r="BS48" s="4" t="s">
        <v>92</v>
      </c>
      <c r="BT48" s="4" t="s">
        <v>90</v>
      </c>
      <c r="BU48" s="4" t="s">
        <v>118</v>
      </c>
      <c r="BV48" s="4" t="s">
        <v>119</v>
      </c>
      <c r="BW48" s="4" t="s">
        <v>1</v>
      </c>
      <c r="BX48" s="4" t="s">
        <v>97</v>
      </c>
      <c r="BY48" s="4" t="s">
        <v>100</v>
      </c>
      <c r="BZ48" s="4" t="s">
        <v>99</v>
      </c>
      <c r="CA48" s="4" t="s">
        <v>120</v>
      </c>
      <c r="CB48" s="4" t="s">
        <v>121</v>
      </c>
      <c r="CC48" s="4" t="s">
        <v>5</v>
      </c>
      <c r="CD48" s="4" t="s">
        <v>122</v>
      </c>
      <c r="CE48" s="4" t="s">
        <v>123</v>
      </c>
      <c r="CF48" s="4" t="s">
        <v>124</v>
      </c>
      <c r="CG48" s="4" t="s">
        <v>125</v>
      </c>
      <c r="CH48" s="4" t="s">
        <v>7</v>
      </c>
    </row>
    <row r="49" spans="1:86" x14ac:dyDescent="0.3">
      <c r="A49" s="9" t="s">
        <v>33</v>
      </c>
      <c r="B49" s="1" t="s">
        <v>169</v>
      </c>
      <c r="C49" s="23" t="s">
        <v>169</v>
      </c>
      <c r="D49" s="26">
        <v>2</v>
      </c>
      <c r="E49" s="26">
        <v>0</v>
      </c>
      <c r="F49" s="26">
        <v>0</v>
      </c>
      <c r="G49" s="26">
        <v>2</v>
      </c>
      <c r="H49" s="26">
        <v>0</v>
      </c>
      <c r="I49" s="26">
        <v>0</v>
      </c>
      <c r="J49" s="26" t="s">
        <v>109</v>
      </c>
      <c r="K49" s="26">
        <v>1</v>
      </c>
      <c r="L49" s="26">
        <v>0</v>
      </c>
      <c r="M49" s="28">
        <v>3</v>
      </c>
      <c r="N49" s="26">
        <v>1</v>
      </c>
      <c r="O49" s="26">
        <v>0</v>
      </c>
      <c r="P49" s="26">
        <v>0</v>
      </c>
      <c r="Q49" s="26">
        <v>0</v>
      </c>
      <c r="R49" s="26">
        <v>0</v>
      </c>
      <c r="S49" s="26">
        <v>3</v>
      </c>
      <c r="T49" s="26">
        <v>0</v>
      </c>
      <c r="U49" s="26">
        <v>0</v>
      </c>
      <c r="V49" s="26">
        <v>0</v>
      </c>
      <c r="W49" s="28">
        <v>0</v>
      </c>
      <c r="X49" s="28">
        <v>9</v>
      </c>
      <c r="Y49" s="28">
        <v>0</v>
      </c>
      <c r="Z49" s="28">
        <v>0</v>
      </c>
      <c r="AA49" s="28">
        <v>1.8</v>
      </c>
      <c r="AB49" s="28">
        <v>0.33</v>
      </c>
      <c r="AC49" s="21"/>
      <c r="AD49" s="9" t="s">
        <v>33</v>
      </c>
      <c r="AE49" s="24" t="s">
        <v>71</v>
      </c>
      <c r="AF49" s="23" t="s">
        <v>71</v>
      </c>
      <c r="AG49" s="26">
        <v>2</v>
      </c>
      <c r="AH49" s="26">
        <v>2</v>
      </c>
      <c r="AI49" s="26">
        <v>0</v>
      </c>
      <c r="AJ49" s="26">
        <v>0</v>
      </c>
      <c r="AK49" s="26">
        <v>1</v>
      </c>
      <c r="AL49" s="26">
        <v>1</v>
      </c>
      <c r="AM49" s="26">
        <v>0.5</v>
      </c>
      <c r="AN49" s="26">
        <v>0</v>
      </c>
      <c r="AO49" s="26">
        <v>0</v>
      </c>
      <c r="AP49" s="28">
        <v>15</v>
      </c>
      <c r="AQ49" s="26">
        <v>13</v>
      </c>
      <c r="AR49" s="26">
        <v>7</v>
      </c>
      <c r="AS49" s="26">
        <v>7</v>
      </c>
      <c r="AT49" s="26">
        <v>1</v>
      </c>
      <c r="AU49" s="26">
        <v>2</v>
      </c>
      <c r="AV49" s="26">
        <v>12</v>
      </c>
      <c r="AW49" s="26">
        <v>0</v>
      </c>
      <c r="AX49" s="26">
        <v>0</v>
      </c>
      <c r="AY49" s="26">
        <v>0</v>
      </c>
      <c r="AZ49" s="28">
        <v>4.2</v>
      </c>
      <c r="BA49" s="28">
        <v>7.2</v>
      </c>
      <c r="BB49" s="28">
        <v>1.2</v>
      </c>
      <c r="BC49" s="28">
        <v>0.6</v>
      </c>
      <c r="BD49" s="28">
        <v>2.7</v>
      </c>
      <c r="BE49" s="28">
        <v>1</v>
      </c>
      <c r="BF49" s="21"/>
      <c r="BG49" s="9" t="s">
        <v>33</v>
      </c>
      <c r="BH49" s="1" t="s">
        <v>137</v>
      </c>
      <c r="BI49" s="23" t="s">
        <v>137</v>
      </c>
      <c r="BJ49" s="26">
        <v>3</v>
      </c>
      <c r="BK49" s="26">
        <v>0</v>
      </c>
      <c r="BL49" s="26">
        <v>0</v>
      </c>
      <c r="BM49" s="26">
        <v>3</v>
      </c>
      <c r="BN49" s="26">
        <v>0</v>
      </c>
      <c r="BO49" s="26">
        <v>0</v>
      </c>
      <c r="BP49" s="26" t="s">
        <v>109</v>
      </c>
      <c r="BQ49" s="26">
        <v>3</v>
      </c>
      <c r="BR49" s="26">
        <v>0</v>
      </c>
      <c r="BS49" s="28">
        <v>3</v>
      </c>
      <c r="BT49" s="26">
        <v>1</v>
      </c>
      <c r="BU49" s="26">
        <v>0</v>
      </c>
      <c r="BV49" s="26">
        <v>0</v>
      </c>
      <c r="BW49" s="26">
        <v>0</v>
      </c>
      <c r="BX49" s="26">
        <v>1</v>
      </c>
      <c r="BY49" s="26">
        <v>0</v>
      </c>
      <c r="BZ49" s="26">
        <v>0</v>
      </c>
      <c r="CA49" s="26">
        <v>0</v>
      </c>
      <c r="CB49" s="26">
        <v>1</v>
      </c>
      <c r="CC49" s="28">
        <v>0</v>
      </c>
      <c r="CD49" s="28">
        <v>0</v>
      </c>
      <c r="CE49" s="28">
        <v>3</v>
      </c>
      <c r="CF49" s="28">
        <v>0</v>
      </c>
      <c r="CG49" s="28">
        <v>1.5</v>
      </c>
      <c r="CH49" s="28">
        <v>0.67</v>
      </c>
    </row>
    <row r="50" spans="1:86" x14ac:dyDescent="0.3">
      <c r="A50" s="9" t="s">
        <v>33</v>
      </c>
      <c r="B50" s="1" t="s">
        <v>170</v>
      </c>
      <c r="C50" s="23" t="s">
        <v>188</v>
      </c>
      <c r="D50" s="26"/>
      <c r="E50" s="26"/>
      <c r="F50" s="26"/>
      <c r="G50" s="26"/>
      <c r="H50" s="26"/>
      <c r="I50" s="26"/>
      <c r="J50" s="26"/>
      <c r="K50" s="26"/>
      <c r="L50" s="26"/>
      <c r="M50" s="28"/>
      <c r="N50" s="26"/>
      <c r="O50" s="26"/>
      <c r="P50" s="26"/>
      <c r="Q50" s="26"/>
      <c r="R50" s="26"/>
      <c r="S50" s="26"/>
      <c r="T50" s="26"/>
      <c r="U50" s="26"/>
      <c r="V50" s="26"/>
      <c r="W50" s="28"/>
      <c r="X50" s="28"/>
      <c r="Y50" s="28"/>
      <c r="Z50" s="28"/>
      <c r="AA50" s="28"/>
      <c r="AB50" s="28"/>
      <c r="AC50" s="21"/>
      <c r="AD50" s="9" t="s">
        <v>33</v>
      </c>
      <c r="AE50" s="24" t="s">
        <v>138</v>
      </c>
      <c r="AF50" s="23" t="s">
        <v>138</v>
      </c>
      <c r="AG50" s="26">
        <v>4</v>
      </c>
      <c r="AH50" s="26">
        <v>0</v>
      </c>
      <c r="AI50" s="26">
        <v>0</v>
      </c>
      <c r="AJ50" s="26">
        <v>4</v>
      </c>
      <c r="AK50" s="26">
        <v>0</v>
      </c>
      <c r="AL50" s="26">
        <v>1</v>
      </c>
      <c r="AM50" s="26">
        <v>0</v>
      </c>
      <c r="AN50" s="26">
        <v>3</v>
      </c>
      <c r="AO50" s="26">
        <v>0</v>
      </c>
      <c r="AP50" s="28">
        <v>4.333333333333333</v>
      </c>
      <c r="AQ50" s="26">
        <v>8</v>
      </c>
      <c r="AR50" s="26">
        <v>5</v>
      </c>
      <c r="AS50" s="26">
        <v>5</v>
      </c>
      <c r="AT50" s="26">
        <v>1</v>
      </c>
      <c r="AU50" s="26">
        <v>1</v>
      </c>
      <c r="AV50" s="26">
        <v>3</v>
      </c>
      <c r="AW50" s="26">
        <v>0</v>
      </c>
      <c r="AX50" s="26">
        <v>0</v>
      </c>
      <c r="AY50" s="26">
        <v>0</v>
      </c>
      <c r="AZ50" s="28">
        <v>10.38</v>
      </c>
      <c r="BA50" s="28">
        <v>6.23</v>
      </c>
      <c r="BB50" s="28">
        <v>2.08</v>
      </c>
      <c r="BC50" s="28">
        <v>2.08</v>
      </c>
      <c r="BD50" s="28">
        <v>-2.5</v>
      </c>
      <c r="BE50" s="28">
        <v>2.08</v>
      </c>
      <c r="BF50" s="21"/>
      <c r="BG50" s="9" t="s">
        <v>33</v>
      </c>
      <c r="BH50" s="1" t="s">
        <v>36</v>
      </c>
      <c r="BI50" s="23" t="s">
        <v>36</v>
      </c>
      <c r="BJ50" s="26">
        <v>2</v>
      </c>
      <c r="BK50" s="26">
        <v>2</v>
      </c>
      <c r="BL50" s="26">
        <v>0</v>
      </c>
      <c r="BM50" s="26">
        <v>0</v>
      </c>
      <c r="BN50" s="26">
        <v>1</v>
      </c>
      <c r="BO50" s="26">
        <v>1</v>
      </c>
      <c r="BP50" s="26">
        <v>0.5</v>
      </c>
      <c r="BQ50" s="26">
        <v>0</v>
      </c>
      <c r="BR50" s="26">
        <v>0</v>
      </c>
      <c r="BS50" s="28">
        <v>9.3333333333333339</v>
      </c>
      <c r="BT50" s="26">
        <v>13</v>
      </c>
      <c r="BU50" s="26">
        <v>8</v>
      </c>
      <c r="BV50" s="26">
        <v>8</v>
      </c>
      <c r="BW50" s="26">
        <v>4</v>
      </c>
      <c r="BX50" s="26">
        <v>3</v>
      </c>
      <c r="BY50" s="26">
        <v>4</v>
      </c>
      <c r="BZ50" s="26">
        <v>1</v>
      </c>
      <c r="CA50" s="26">
        <v>0</v>
      </c>
      <c r="CB50" s="26">
        <v>0</v>
      </c>
      <c r="CC50" s="28">
        <v>7.71</v>
      </c>
      <c r="CD50" s="28">
        <v>3.86</v>
      </c>
      <c r="CE50" s="28">
        <v>2.89</v>
      </c>
      <c r="CF50" s="28">
        <v>3.86</v>
      </c>
      <c r="CG50" s="28">
        <v>-1.9</v>
      </c>
      <c r="CH50" s="28">
        <v>1.71</v>
      </c>
    </row>
    <row r="51" spans="1:86" x14ac:dyDescent="0.3">
      <c r="A51" s="9" t="s">
        <v>33</v>
      </c>
      <c r="C51" s="23"/>
      <c r="D51" s="26"/>
      <c r="E51" s="26"/>
      <c r="F51" s="26"/>
      <c r="G51" s="26"/>
      <c r="H51" s="26"/>
      <c r="I51" s="26"/>
      <c r="J51" s="26"/>
      <c r="K51" s="26"/>
      <c r="L51" s="26"/>
      <c r="M51" s="28"/>
      <c r="N51" s="26"/>
      <c r="O51" s="26"/>
      <c r="P51" s="26"/>
      <c r="Q51" s="26"/>
      <c r="R51" s="26"/>
      <c r="S51" s="26"/>
      <c r="T51" s="26"/>
      <c r="U51" s="26"/>
      <c r="V51" s="26"/>
      <c r="W51" s="28"/>
      <c r="X51" s="28"/>
      <c r="Y51" s="28"/>
      <c r="Z51" s="28"/>
      <c r="AA51" s="28"/>
      <c r="AB51" s="28"/>
      <c r="AC51" s="21"/>
      <c r="AD51" s="9" t="s">
        <v>33</v>
      </c>
      <c r="AE51" s="24" t="s">
        <v>72</v>
      </c>
      <c r="AF51" s="23"/>
      <c r="AG51" s="26"/>
      <c r="AH51" s="26"/>
      <c r="AI51" s="26"/>
      <c r="AJ51" s="26"/>
      <c r="AK51" s="26"/>
      <c r="AL51" s="26"/>
      <c r="AM51" s="26"/>
      <c r="AN51" s="26"/>
      <c r="AO51" s="26"/>
      <c r="AP51" s="28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33</v>
      </c>
      <c r="BH51" s="1" t="s">
        <v>162</v>
      </c>
      <c r="BI51" s="23" t="s">
        <v>187</v>
      </c>
      <c r="BJ51" s="26">
        <v>1</v>
      </c>
      <c r="BK51" s="26">
        <v>1</v>
      </c>
      <c r="BL51" s="26">
        <v>0</v>
      </c>
      <c r="BM51" s="26">
        <v>0</v>
      </c>
      <c r="BN51" s="26">
        <v>0</v>
      </c>
      <c r="BO51" s="26">
        <v>0</v>
      </c>
      <c r="BP51" s="26" t="s">
        <v>109</v>
      </c>
      <c r="BQ51" s="26">
        <v>0</v>
      </c>
      <c r="BR51" s="26">
        <v>0</v>
      </c>
      <c r="BS51" s="28">
        <v>6.333333333333333</v>
      </c>
      <c r="BT51" s="26">
        <v>7</v>
      </c>
      <c r="BU51" s="26">
        <v>6</v>
      </c>
      <c r="BV51" s="26">
        <v>6</v>
      </c>
      <c r="BW51" s="26">
        <v>3</v>
      </c>
      <c r="BX51" s="26">
        <v>2</v>
      </c>
      <c r="BY51" s="26">
        <v>3</v>
      </c>
      <c r="BZ51" s="26">
        <v>0</v>
      </c>
      <c r="CA51" s="26">
        <v>0</v>
      </c>
      <c r="CB51" s="26">
        <v>0</v>
      </c>
      <c r="CC51" s="28">
        <v>8.5299999999999994</v>
      </c>
      <c r="CD51" s="28">
        <v>4.26</v>
      </c>
      <c r="CE51" s="28">
        <v>2.84</v>
      </c>
      <c r="CF51" s="28">
        <v>4.26</v>
      </c>
      <c r="CG51" s="28">
        <v>-2.5</v>
      </c>
      <c r="CH51" s="28">
        <v>1.42</v>
      </c>
    </row>
    <row r="52" spans="1:86" x14ac:dyDescent="0.3">
      <c r="A52" s="9" t="s">
        <v>33</v>
      </c>
      <c r="C52" s="23"/>
      <c r="D52" s="26"/>
      <c r="E52" s="26"/>
      <c r="F52" s="26"/>
      <c r="G52" s="26"/>
      <c r="H52" s="26"/>
      <c r="I52" s="26"/>
      <c r="J52" s="26"/>
      <c r="K52" s="26"/>
      <c r="L52" s="26"/>
      <c r="M52" s="28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33</v>
      </c>
      <c r="AE52" s="24" t="s">
        <v>49</v>
      </c>
      <c r="AF52" s="23" t="s">
        <v>49</v>
      </c>
      <c r="AG52" s="26">
        <v>1</v>
      </c>
      <c r="AH52" s="26">
        <v>1</v>
      </c>
      <c r="AI52" s="26">
        <v>0</v>
      </c>
      <c r="AJ52" s="26">
        <v>0</v>
      </c>
      <c r="AK52" s="26">
        <v>1</v>
      </c>
      <c r="AL52" s="26">
        <v>0</v>
      </c>
      <c r="AM52" s="26">
        <v>1</v>
      </c>
      <c r="AN52" s="26">
        <v>0</v>
      </c>
      <c r="AO52" s="26">
        <v>0</v>
      </c>
      <c r="AP52" s="28">
        <v>8</v>
      </c>
      <c r="AQ52" s="26">
        <v>7</v>
      </c>
      <c r="AR52" s="26">
        <v>4</v>
      </c>
      <c r="AS52" s="26">
        <v>4</v>
      </c>
      <c r="AT52" s="26">
        <v>1</v>
      </c>
      <c r="AU52" s="26">
        <v>1</v>
      </c>
      <c r="AV52" s="26">
        <v>8</v>
      </c>
      <c r="AW52" s="26">
        <v>0</v>
      </c>
      <c r="AX52" s="26">
        <v>0</v>
      </c>
      <c r="AY52" s="26">
        <v>0</v>
      </c>
      <c r="AZ52" s="28">
        <v>4.5</v>
      </c>
      <c r="BA52" s="28">
        <v>9</v>
      </c>
      <c r="BB52" s="28">
        <v>1.1200000000000001</v>
      </c>
      <c r="BC52" s="28">
        <v>1.1200000000000001</v>
      </c>
      <c r="BD52" s="28">
        <v>1.8</v>
      </c>
      <c r="BE52" s="28">
        <v>1</v>
      </c>
      <c r="BF52" s="21"/>
      <c r="BG52" s="9" t="s">
        <v>33</v>
      </c>
      <c r="BH52" s="1" t="s">
        <v>143</v>
      </c>
      <c r="BI52" s="23" t="s">
        <v>143</v>
      </c>
      <c r="BJ52" s="26">
        <v>2</v>
      </c>
      <c r="BK52" s="26">
        <v>2</v>
      </c>
      <c r="BL52" s="26">
        <v>0</v>
      </c>
      <c r="BM52" s="26">
        <v>0</v>
      </c>
      <c r="BN52" s="26">
        <v>1</v>
      </c>
      <c r="BO52" s="26">
        <v>1</v>
      </c>
      <c r="BP52" s="26">
        <v>0.5</v>
      </c>
      <c r="BQ52" s="26">
        <v>0</v>
      </c>
      <c r="BR52" s="26">
        <v>0</v>
      </c>
      <c r="BS52" s="28">
        <v>14.333333333333334</v>
      </c>
      <c r="BT52" s="26">
        <v>10</v>
      </c>
      <c r="BU52" s="26">
        <v>4</v>
      </c>
      <c r="BV52" s="26">
        <v>1</v>
      </c>
      <c r="BW52" s="26">
        <v>0</v>
      </c>
      <c r="BX52" s="26">
        <v>3</v>
      </c>
      <c r="BY52" s="26">
        <v>6</v>
      </c>
      <c r="BZ52" s="26">
        <v>0</v>
      </c>
      <c r="CA52" s="26">
        <v>0</v>
      </c>
      <c r="CB52" s="26">
        <v>1</v>
      </c>
      <c r="CC52" s="28">
        <v>0.63</v>
      </c>
      <c r="CD52" s="28">
        <v>3.77</v>
      </c>
      <c r="CE52" s="28">
        <v>1.88</v>
      </c>
      <c r="CF52" s="28">
        <v>0</v>
      </c>
      <c r="CG52" s="28">
        <v>7.8</v>
      </c>
      <c r="CH52" s="28">
        <v>0.91</v>
      </c>
    </row>
    <row r="53" spans="1:86" x14ac:dyDescent="0.3">
      <c r="A53" s="9" t="s">
        <v>33</v>
      </c>
      <c r="C53" s="23"/>
      <c r="D53" s="26"/>
      <c r="E53" s="26"/>
      <c r="F53" s="26"/>
      <c r="G53" s="26"/>
      <c r="H53" s="26"/>
      <c r="I53" s="26"/>
      <c r="J53" s="26"/>
      <c r="K53" s="26"/>
      <c r="L53" s="26"/>
      <c r="M53" s="28"/>
      <c r="N53" s="26"/>
      <c r="O53" s="26"/>
      <c r="P53" s="26"/>
      <c r="Q53" s="26"/>
      <c r="R53" s="26"/>
      <c r="S53" s="26"/>
      <c r="T53" s="26"/>
      <c r="U53" s="26"/>
      <c r="V53" s="26"/>
      <c r="W53" s="28"/>
      <c r="X53" s="28"/>
      <c r="Y53" s="28"/>
      <c r="Z53" s="28"/>
      <c r="AA53" s="28"/>
      <c r="AB53" s="28"/>
      <c r="AC53" s="21"/>
      <c r="AD53" s="9" t="s">
        <v>33</v>
      </c>
      <c r="AE53" s="24" t="s">
        <v>73</v>
      </c>
      <c r="AF53" s="23" t="s">
        <v>73</v>
      </c>
      <c r="AG53" s="26">
        <v>1</v>
      </c>
      <c r="AH53" s="26">
        <v>1</v>
      </c>
      <c r="AI53" s="26">
        <v>0</v>
      </c>
      <c r="AJ53" s="26">
        <v>0</v>
      </c>
      <c r="AK53" s="26">
        <v>1</v>
      </c>
      <c r="AL53" s="26">
        <v>0</v>
      </c>
      <c r="AM53" s="26">
        <v>1</v>
      </c>
      <c r="AN53" s="26">
        <v>0</v>
      </c>
      <c r="AO53" s="26">
        <v>0</v>
      </c>
      <c r="AP53" s="28">
        <v>6</v>
      </c>
      <c r="AQ53" s="26">
        <v>5</v>
      </c>
      <c r="AR53" s="26">
        <v>1</v>
      </c>
      <c r="AS53" s="26">
        <v>1</v>
      </c>
      <c r="AT53" s="26">
        <v>0</v>
      </c>
      <c r="AU53" s="26">
        <v>4</v>
      </c>
      <c r="AV53" s="26">
        <v>0</v>
      </c>
      <c r="AW53" s="26">
        <v>0</v>
      </c>
      <c r="AX53" s="26">
        <v>0</v>
      </c>
      <c r="AY53" s="26">
        <v>1</v>
      </c>
      <c r="AZ53" s="28">
        <v>1.5</v>
      </c>
      <c r="BA53" s="28">
        <v>0</v>
      </c>
      <c r="BB53" s="28">
        <v>6</v>
      </c>
      <c r="BC53" s="28">
        <v>0</v>
      </c>
      <c r="BD53" s="28">
        <v>3</v>
      </c>
      <c r="BE53" s="28">
        <v>1.5</v>
      </c>
      <c r="BF53" s="21"/>
      <c r="BG53" s="9" t="s">
        <v>33</v>
      </c>
      <c r="BH53" s="1" t="s">
        <v>41</v>
      </c>
      <c r="BI53" s="23" t="s">
        <v>41</v>
      </c>
      <c r="BJ53" s="26">
        <v>1</v>
      </c>
      <c r="BK53" s="26">
        <v>1</v>
      </c>
      <c r="BL53" s="26">
        <v>0</v>
      </c>
      <c r="BM53" s="26">
        <v>0</v>
      </c>
      <c r="BN53" s="26">
        <v>0</v>
      </c>
      <c r="BO53" s="26">
        <v>1</v>
      </c>
      <c r="BP53" s="26">
        <v>0</v>
      </c>
      <c r="BQ53" s="26">
        <v>0</v>
      </c>
      <c r="BR53" s="26">
        <v>0</v>
      </c>
      <c r="BS53" s="28">
        <v>3</v>
      </c>
      <c r="BT53" s="26">
        <v>5</v>
      </c>
      <c r="BU53" s="26">
        <v>4</v>
      </c>
      <c r="BV53" s="26">
        <v>4</v>
      </c>
      <c r="BW53" s="26">
        <v>2</v>
      </c>
      <c r="BX53" s="26">
        <v>1</v>
      </c>
      <c r="BY53" s="26">
        <v>1</v>
      </c>
      <c r="BZ53" s="26">
        <v>0</v>
      </c>
      <c r="CA53" s="26">
        <v>0</v>
      </c>
      <c r="CB53" s="26">
        <v>0</v>
      </c>
      <c r="CC53" s="28">
        <v>12</v>
      </c>
      <c r="CD53" s="28">
        <v>3</v>
      </c>
      <c r="CE53" s="28">
        <v>3</v>
      </c>
      <c r="CF53" s="28">
        <v>6</v>
      </c>
      <c r="CG53" s="28">
        <v>-2.4</v>
      </c>
      <c r="CH53" s="28">
        <v>2</v>
      </c>
    </row>
    <row r="54" spans="1:86" x14ac:dyDescent="0.3">
      <c r="A54" s="9" t="s">
        <v>33</v>
      </c>
      <c r="C54" s="23"/>
      <c r="D54" s="26"/>
      <c r="E54" s="26"/>
      <c r="F54" s="26"/>
      <c r="G54" s="26"/>
      <c r="H54" s="26"/>
      <c r="I54" s="26"/>
      <c r="J54" s="26"/>
      <c r="K54" s="26"/>
      <c r="L54" s="26"/>
      <c r="M54" s="28"/>
      <c r="N54" s="26"/>
      <c r="O54" s="26"/>
      <c r="P54" s="26"/>
      <c r="Q54" s="26"/>
      <c r="R54" s="26"/>
      <c r="S54" s="26"/>
      <c r="T54" s="26"/>
      <c r="U54" s="26"/>
      <c r="V54" s="26"/>
      <c r="W54" s="28"/>
      <c r="X54" s="28"/>
      <c r="Y54" s="28"/>
      <c r="Z54" s="28"/>
      <c r="AA54" s="28"/>
      <c r="AB54" s="28"/>
      <c r="AC54" s="21"/>
      <c r="AD54" s="9" t="s">
        <v>33</v>
      </c>
      <c r="AE54" s="24" t="s">
        <v>157</v>
      </c>
      <c r="AF54" s="23" t="s">
        <v>157</v>
      </c>
      <c r="AG54" s="26">
        <v>2</v>
      </c>
      <c r="AH54" s="26">
        <v>1</v>
      </c>
      <c r="AI54" s="26">
        <v>0</v>
      </c>
      <c r="AJ54" s="26">
        <v>0</v>
      </c>
      <c r="AK54" s="26">
        <v>0</v>
      </c>
      <c r="AL54" s="26">
        <v>1</v>
      </c>
      <c r="AM54" s="26">
        <v>0</v>
      </c>
      <c r="AN54" s="26">
        <v>0</v>
      </c>
      <c r="AO54" s="26">
        <v>0</v>
      </c>
      <c r="AP54" s="28">
        <v>10.666666666666666</v>
      </c>
      <c r="AQ54" s="26">
        <v>11</v>
      </c>
      <c r="AR54" s="26">
        <v>5</v>
      </c>
      <c r="AS54" s="26">
        <v>5</v>
      </c>
      <c r="AT54" s="26">
        <v>2</v>
      </c>
      <c r="AU54" s="26">
        <v>5</v>
      </c>
      <c r="AV54" s="26">
        <v>7</v>
      </c>
      <c r="AW54" s="26">
        <v>0</v>
      </c>
      <c r="AX54" s="26">
        <v>0</v>
      </c>
      <c r="AY54" s="26">
        <v>1</v>
      </c>
      <c r="AZ54" s="28">
        <v>4.22</v>
      </c>
      <c r="BA54" s="28">
        <v>5.91</v>
      </c>
      <c r="BB54" s="28">
        <v>4.22</v>
      </c>
      <c r="BC54" s="28">
        <v>1.69</v>
      </c>
      <c r="BD54" s="28">
        <v>1</v>
      </c>
      <c r="BE54" s="28">
        <v>1.5</v>
      </c>
      <c r="BF54" s="21"/>
      <c r="BG54" s="9" t="s">
        <v>33</v>
      </c>
      <c r="BH54" s="1" t="s">
        <v>150</v>
      </c>
      <c r="BI54" s="23" t="s">
        <v>150</v>
      </c>
      <c r="BJ54" s="26">
        <v>2</v>
      </c>
      <c r="BK54" s="26">
        <v>2</v>
      </c>
      <c r="BL54" s="26">
        <v>1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16</v>
      </c>
      <c r="BT54" s="26">
        <v>9</v>
      </c>
      <c r="BU54" s="26">
        <v>4</v>
      </c>
      <c r="BV54" s="26">
        <v>4</v>
      </c>
      <c r="BW54" s="26">
        <v>1</v>
      </c>
      <c r="BX54" s="26">
        <v>5</v>
      </c>
      <c r="BY54" s="26">
        <v>8</v>
      </c>
      <c r="BZ54" s="26">
        <v>0</v>
      </c>
      <c r="CA54" s="26">
        <v>0</v>
      </c>
      <c r="CB54" s="26">
        <v>1</v>
      </c>
      <c r="CC54" s="28">
        <v>2.25</v>
      </c>
      <c r="CD54" s="28">
        <v>4.5</v>
      </c>
      <c r="CE54" s="28">
        <v>2.81</v>
      </c>
      <c r="CF54" s="28">
        <v>0.56000000000000005</v>
      </c>
      <c r="CG54" s="28">
        <v>5.8</v>
      </c>
      <c r="CH54" s="28">
        <v>0.88</v>
      </c>
    </row>
    <row r="55" spans="1:86" x14ac:dyDescent="0.3">
      <c r="A55" s="9" t="s">
        <v>33</v>
      </c>
      <c r="C55" s="23"/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8"/>
      <c r="AB55" s="28"/>
      <c r="AC55" s="21"/>
      <c r="AD55" s="9" t="s">
        <v>33</v>
      </c>
      <c r="AE55" s="24"/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8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33</v>
      </c>
      <c r="BH55" s="1" t="s">
        <v>44</v>
      </c>
      <c r="BI55" s="23"/>
      <c r="BJ55" s="26"/>
      <c r="BK55" s="26"/>
      <c r="BL55" s="26"/>
      <c r="BM55" s="26"/>
      <c r="BN55" s="26"/>
      <c r="BO55" s="26"/>
      <c r="BP55" s="26"/>
      <c r="BQ55" s="26"/>
      <c r="BR55" s="26"/>
      <c r="BS55" s="28"/>
      <c r="BT55" s="26"/>
      <c r="BU55" s="26"/>
      <c r="BV55" s="26"/>
      <c r="BW55" s="26"/>
      <c r="BX55" s="26"/>
      <c r="BY55" s="26"/>
      <c r="BZ55" s="26"/>
      <c r="CA55" s="26"/>
      <c r="CB55" s="26"/>
      <c r="CC55" s="28"/>
      <c r="CD55" s="28"/>
      <c r="CE55" s="28"/>
      <c r="CF55" s="28"/>
      <c r="CG55" s="28"/>
      <c r="CH55" s="28"/>
    </row>
    <row r="56" spans="1:86" x14ac:dyDescent="0.3">
      <c r="A56" s="9" t="s">
        <v>33</v>
      </c>
      <c r="C56" s="23"/>
      <c r="D56" s="26"/>
      <c r="E56" s="26"/>
      <c r="F56" s="26"/>
      <c r="G56" s="26"/>
      <c r="H56" s="26"/>
      <c r="I56" s="26"/>
      <c r="J56" s="26"/>
      <c r="K56" s="26"/>
      <c r="L56" s="26"/>
      <c r="M56" s="28"/>
      <c r="N56" s="26"/>
      <c r="O56" s="26"/>
      <c r="P56" s="26"/>
      <c r="Q56" s="26"/>
      <c r="R56" s="26"/>
      <c r="S56" s="26"/>
      <c r="T56" s="26"/>
      <c r="U56" s="26"/>
      <c r="V56" s="26"/>
      <c r="W56" s="28"/>
      <c r="X56" s="28"/>
      <c r="Y56" s="28"/>
      <c r="Z56" s="28"/>
      <c r="AA56" s="28"/>
      <c r="AB56" s="28"/>
      <c r="AC56" s="21"/>
      <c r="AD56" s="9" t="s">
        <v>33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33</v>
      </c>
      <c r="BH56" s="1" t="s">
        <v>46</v>
      </c>
      <c r="BI56" s="23" t="s">
        <v>46</v>
      </c>
      <c r="BJ56" s="26">
        <v>3</v>
      </c>
      <c r="BK56" s="26">
        <v>0</v>
      </c>
      <c r="BL56" s="26">
        <v>0</v>
      </c>
      <c r="BM56" s="26">
        <v>3</v>
      </c>
      <c r="BN56" s="26">
        <v>0</v>
      </c>
      <c r="BO56" s="26">
        <v>0</v>
      </c>
      <c r="BP56" s="26" t="s">
        <v>109</v>
      </c>
      <c r="BQ56" s="26">
        <v>3</v>
      </c>
      <c r="BR56" s="26">
        <v>0</v>
      </c>
      <c r="BS56" s="28">
        <v>3.3333333333333335</v>
      </c>
      <c r="BT56" s="26">
        <v>1</v>
      </c>
      <c r="BU56" s="26">
        <v>1</v>
      </c>
      <c r="BV56" s="26">
        <v>1</v>
      </c>
      <c r="BW56" s="26">
        <v>1</v>
      </c>
      <c r="BX56" s="26">
        <v>3</v>
      </c>
      <c r="BY56" s="26">
        <v>6</v>
      </c>
      <c r="BZ56" s="26">
        <v>0</v>
      </c>
      <c r="CA56" s="26">
        <v>0</v>
      </c>
      <c r="CB56" s="26">
        <v>1</v>
      </c>
      <c r="CC56" s="28">
        <v>2.7</v>
      </c>
      <c r="CD56" s="28">
        <v>16.2</v>
      </c>
      <c r="CE56" s="28">
        <v>8.1</v>
      </c>
      <c r="CF56" s="28">
        <v>2.7</v>
      </c>
      <c r="CG56" s="28">
        <v>1.3</v>
      </c>
      <c r="CH56" s="28">
        <v>1.2</v>
      </c>
    </row>
    <row r="57" spans="1:86" x14ac:dyDescent="0.3">
      <c r="A57" s="9" t="s">
        <v>33</v>
      </c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33</v>
      </c>
      <c r="AE57" s="24"/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8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33</v>
      </c>
      <c r="BH57" s="1" t="s">
        <v>48</v>
      </c>
      <c r="BI57" s="23" t="s">
        <v>48</v>
      </c>
      <c r="BJ57" s="26">
        <v>1</v>
      </c>
      <c r="BK57" s="26">
        <v>1</v>
      </c>
      <c r="BL57" s="26">
        <v>0</v>
      </c>
      <c r="BM57" s="26">
        <v>0</v>
      </c>
      <c r="BN57" s="26">
        <v>0</v>
      </c>
      <c r="BO57" s="26">
        <v>0</v>
      </c>
      <c r="BP57" s="26" t="s">
        <v>109</v>
      </c>
      <c r="BQ57" s="26">
        <v>0</v>
      </c>
      <c r="BR57" s="26">
        <v>0</v>
      </c>
      <c r="BS57" s="28">
        <v>6</v>
      </c>
      <c r="BT57" s="26">
        <v>2</v>
      </c>
      <c r="BU57" s="26">
        <v>2</v>
      </c>
      <c r="BV57" s="26">
        <v>2</v>
      </c>
      <c r="BW57" s="26">
        <v>1</v>
      </c>
      <c r="BX57" s="26">
        <v>2</v>
      </c>
      <c r="BY57" s="26">
        <v>10</v>
      </c>
      <c r="BZ57" s="26">
        <v>0</v>
      </c>
      <c r="CA57" s="26">
        <v>0</v>
      </c>
      <c r="CB57" s="26">
        <v>0</v>
      </c>
      <c r="CC57" s="28">
        <v>3</v>
      </c>
      <c r="CD57" s="28">
        <v>15</v>
      </c>
      <c r="CE57" s="28">
        <v>3</v>
      </c>
      <c r="CF57" s="28">
        <v>1.5</v>
      </c>
      <c r="CG57" s="28">
        <v>2</v>
      </c>
      <c r="CH57" s="28">
        <v>0.67</v>
      </c>
    </row>
    <row r="58" spans="1:86" x14ac:dyDescent="0.3">
      <c r="A58" s="9" t="s">
        <v>33</v>
      </c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8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33</v>
      </c>
      <c r="AE58" s="24"/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8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33</v>
      </c>
      <c r="BH58" s="1" t="s">
        <v>163</v>
      </c>
      <c r="BI58" s="23" t="s">
        <v>163</v>
      </c>
      <c r="BJ58" s="26">
        <v>2</v>
      </c>
      <c r="BK58" s="26">
        <v>0</v>
      </c>
      <c r="BL58" s="26">
        <v>0</v>
      </c>
      <c r="BM58" s="26">
        <v>2</v>
      </c>
      <c r="BN58" s="26">
        <v>0</v>
      </c>
      <c r="BO58" s="26">
        <v>0</v>
      </c>
      <c r="BP58" s="26" t="s">
        <v>109</v>
      </c>
      <c r="BQ58" s="26">
        <v>0</v>
      </c>
      <c r="BR58" s="26">
        <v>0</v>
      </c>
      <c r="BS58" s="28">
        <v>4</v>
      </c>
      <c r="BT58" s="26">
        <v>2</v>
      </c>
      <c r="BU58" s="26">
        <v>0</v>
      </c>
      <c r="BV58" s="26">
        <v>0</v>
      </c>
      <c r="BW58" s="26">
        <v>0</v>
      </c>
      <c r="BX58" s="26">
        <v>1</v>
      </c>
      <c r="BY58" s="26">
        <v>3</v>
      </c>
      <c r="BZ58" s="26">
        <v>0</v>
      </c>
      <c r="CA58" s="26">
        <v>0</v>
      </c>
      <c r="CB58" s="26">
        <v>0</v>
      </c>
      <c r="CC58" s="28">
        <v>0</v>
      </c>
      <c r="CD58" s="28">
        <v>6.75</v>
      </c>
      <c r="CE58" s="28">
        <v>2.25</v>
      </c>
      <c r="CF58" s="28">
        <v>0</v>
      </c>
      <c r="CG58" s="28">
        <v>2.2999999999999998</v>
      </c>
      <c r="CH58" s="28">
        <v>0.75</v>
      </c>
    </row>
    <row r="59" spans="1:86" x14ac:dyDescent="0.3">
      <c r="A59" s="9"/>
      <c r="B59" s="4" t="s">
        <v>53</v>
      </c>
      <c r="C59" s="4"/>
      <c r="D59" s="4">
        <f t="shared" ref="D59:V59" si="9">SUM(D49:D58)</f>
        <v>2</v>
      </c>
      <c r="E59" s="4">
        <f t="shared" si="9"/>
        <v>0</v>
      </c>
      <c r="F59" s="4">
        <f t="shared" si="9"/>
        <v>0</v>
      </c>
      <c r="G59" s="4">
        <f t="shared" si="9"/>
        <v>2</v>
      </c>
      <c r="H59" s="4">
        <f t="shared" si="9"/>
        <v>0</v>
      </c>
      <c r="I59" s="4">
        <f t="shared" si="9"/>
        <v>0</v>
      </c>
      <c r="J59" s="4">
        <f t="shared" si="9"/>
        <v>0</v>
      </c>
      <c r="K59" s="4">
        <f t="shared" si="9"/>
        <v>1</v>
      </c>
      <c r="L59" s="4">
        <f t="shared" si="9"/>
        <v>0</v>
      </c>
      <c r="M59" s="13">
        <f t="shared" si="9"/>
        <v>3</v>
      </c>
      <c r="N59" s="4">
        <f t="shared" si="9"/>
        <v>1</v>
      </c>
      <c r="O59" s="4">
        <f t="shared" si="9"/>
        <v>0</v>
      </c>
      <c r="P59" s="4">
        <f t="shared" si="9"/>
        <v>0</v>
      </c>
      <c r="Q59" s="4">
        <f t="shared" si="9"/>
        <v>0</v>
      </c>
      <c r="R59" s="4">
        <f t="shared" si="9"/>
        <v>0</v>
      </c>
      <c r="S59" s="4">
        <f t="shared" si="9"/>
        <v>3</v>
      </c>
      <c r="T59" s="4">
        <f t="shared" si="9"/>
        <v>0</v>
      </c>
      <c r="U59" s="4">
        <f t="shared" si="9"/>
        <v>0</v>
      </c>
      <c r="V59" s="4">
        <f t="shared" si="9"/>
        <v>0</v>
      </c>
      <c r="W59" s="13">
        <f>(P59/M59)*9</f>
        <v>0</v>
      </c>
      <c r="X59" s="13"/>
      <c r="Y59" s="13"/>
      <c r="Z59" s="4"/>
      <c r="AA59" s="4"/>
      <c r="AB59" s="13">
        <f>(R59+N59)/M59</f>
        <v>0.33333333333333331</v>
      </c>
      <c r="AC59" s="21"/>
      <c r="AD59" s="9"/>
      <c r="AE59" s="25" t="s">
        <v>53</v>
      </c>
      <c r="AF59" s="4"/>
      <c r="AG59" s="4">
        <f t="shared" ref="AG59:AY59" si="10">SUM(AG49:AG58)</f>
        <v>10</v>
      </c>
      <c r="AH59" s="4">
        <f t="shared" si="10"/>
        <v>5</v>
      </c>
      <c r="AI59" s="4">
        <f t="shared" si="10"/>
        <v>0</v>
      </c>
      <c r="AJ59" s="4">
        <f t="shared" si="10"/>
        <v>4</v>
      </c>
      <c r="AK59" s="4">
        <f t="shared" si="10"/>
        <v>3</v>
      </c>
      <c r="AL59" s="4">
        <f t="shared" si="10"/>
        <v>3</v>
      </c>
      <c r="AM59" s="4">
        <f t="shared" si="10"/>
        <v>2.5</v>
      </c>
      <c r="AN59" s="4">
        <f t="shared" si="10"/>
        <v>3</v>
      </c>
      <c r="AO59" s="4">
        <f t="shared" si="10"/>
        <v>0</v>
      </c>
      <c r="AP59" s="13">
        <f t="shared" si="10"/>
        <v>43.999999999999993</v>
      </c>
      <c r="AQ59" s="4">
        <f t="shared" si="10"/>
        <v>44</v>
      </c>
      <c r="AR59" s="4">
        <f t="shared" si="10"/>
        <v>22</v>
      </c>
      <c r="AS59" s="4">
        <f t="shared" si="10"/>
        <v>22</v>
      </c>
      <c r="AT59" s="4">
        <f t="shared" si="10"/>
        <v>5</v>
      </c>
      <c r="AU59" s="4">
        <f t="shared" si="10"/>
        <v>13</v>
      </c>
      <c r="AV59" s="4">
        <f t="shared" si="10"/>
        <v>30</v>
      </c>
      <c r="AW59" s="4">
        <f t="shared" si="10"/>
        <v>0</v>
      </c>
      <c r="AX59" s="4">
        <f t="shared" si="10"/>
        <v>0</v>
      </c>
      <c r="AY59" s="4">
        <f t="shared" si="10"/>
        <v>2</v>
      </c>
      <c r="AZ59" s="13">
        <f>(AS59/AP59)*9</f>
        <v>4.5000000000000009</v>
      </c>
      <c r="BA59" s="13"/>
      <c r="BB59" s="13"/>
      <c r="BC59" s="4"/>
      <c r="BD59" s="4"/>
      <c r="BE59" s="13">
        <f>(AU59+AQ59)/AP59</f>
        <v>1.2954545454545456</v>
      </c>
      <c r="BF59" s="21"/>
      <c r="BG59" s="9"/>
      <c r="BH59" s="4" t="s">
        <v>53</v>
      </c>
      <c r="BI59" s="4"/>
      <c r="BJ59" s="4">
        <f t="shared" ref="BJ59:CB59" si="11">SUM(BJ49:BJ58)</f>
        <v>17</v>
      </c>
      <c r="BK59" s="4">
        <f t="shared" si="11"/>
        <v>9</v>
      </c>
      <c r="BL59" s="4">
        <f t="shared" si="11"/>
        <v>1</v>
      </c>
      <c r="BM59" s="4">
        <f t="shared" si="11"/>
        <v>8</v>
      </c>
      <c r="BN59" s="4">
        <f t="shared" si="11"/>
        <v>3</v>
      </c>
      <c r="BO59" s="4">
        <f t="shared" si="11"/>
        <v>3</v>
      </c>
      <c r="BP59" s="4">
        <f t="shared" si="11"/>
        <v>2</v>
      </c>
      <c r="BQ59" s="4">
        <f t="shared" si="11"/>
        <v>6</v>
      </c>
      <c r="BR59" s="4">
        <f t="shared" si="11"/>
        <v>0</v>
      </c>
      <c r="BS59" s="13">
        <f t="shared" si="11"/>
        <v>65.333333333333343</v>
      </c>
      <c r="BT59" s="4">
        <f t="shared" si="11"/>
        <v>50</v>
      </c>
      <c r="BU59" s="4">
        <f t="shared" si="11"/>
        <v>29</v>
      </c>
      <c r="BV59" s="4">
        <f t="shared" si="11"/>
        <v>26</v>
      </c>
      <c r="BW59" s="4">
        <f t="shared" si="11"/>
        <v>12</v>
      </c>
      <c r="BX59" s="4">
        <f t="shared" si="11"/>
        <v>21</v>
      </c>
      <c r="BY59" s="4">
        <f t="shared" si="11"/>
        <v>41</v>
      </c>
      <c r="BZ59" s="4">
        <f t="shared" si="11"/>
        <v>1</v>
      </c>
      <c r="CA59" s="4">
        <f t="shared" si="11"/>
        <v>0</v>
      </c>
      <c r="CB59" s="4">
        <f t="shared" si="11"/>
        <v>4</v>
      </c>
      <c r="CC59" s="13">
        <f>(BV59/BS59)*9</f>
        <v>3.5816326530612241</v>
      </c>
      <c r="CD59" s="13"/>
      <c r="CE59" s="13"/>
      <c r="CF59" s="4"/>
      <c r="CG59" s="4"/>
      <c r="CH59" s="13">
        <f>(BX59+BT59)/BS59</f>
        <v>1.0867346938775508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94</v>
      </c>
      <c r="E61" s="4" t="s">
        <v>95</v>
      </c>
      <c r="F61" s="4" t="s">
        <v>91</v>
      </c>
      <c r="G61" s="4" t="s">
        <v>89</v>
      </c>
      <c r="H61" s="4" t="s">
        <v>96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97</v>
      </c>
      <c r="N61" s="4" t="s">
        <v>98</v>
      </c>
      <c r="O61" s="4" t="s">
        <v>99</v>
      </c>
      <c r="P61" s="4" t="s">
        <v>100</v>
      </c>
      <c r="Q61" s="4" t="s">
        <v>3</v>
      </c>
      <c r="R61" s="4" t="s">
        <v>101</v>
      </c>
      <c r="S61" s="4" t="s">
        <v>102</v>
      </c>
      <c r="T61" s="4" t="s">
        <v>103</v>
      </c>
      <c r="U61" s="4" t="s">
        <v>104</v>
      </c>
      <c r="V61" s="4" t="s">
        <v>105</v>
      </c>
      <c r="W61" s="6" t="s">
        <v>0</v>
      </c>
      <c r="X61" s="6" t="s">
        <v>106</v>
      </c>
      <c r="Y61" s="6" t="s">
        <v>107</v>
      </c>
      <c r="Z61" s="4"/>
      <c r="AA61" s="4"/>
      <c r="AB61" s="13"/>
      <c r="AC61" s="21"/>
      <c r="AD61" s="9"/>
      <c r="AE61" s="4"/>
      <c r="AF61" s="4"/>
      <c r="AG61" s="4" t="s">
        <v>94</v>
      </c>
      <c r="AH61" s="4" t="s">
        <v>95</v>
      </c>
      <c r="AI61" s="4" t="s">
        <v>91</v>
      </c>
      <c r="AJ61" s="4" t="s">
        <v>89</v>
      </c>
      <c r="AK61" s="4" t="s">
        <v>96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97</v>
      </c>
      <c r="AQ61" s="4" t="s">
        <v>98</v>
      </c>
      <c r="AR61" s="4" t="s">
        <v>99</v>
      </c>
      <c r="AS61" s="4" t="s">
        <v>100</v>
      </c>
      <c r="AT61" s="4" t="s">
        <v>3</v>
      </c>
      <c r="AU61" s="4" t="s">
        <v>101</v>
      </c>
      <c r="AV61" s="4" t="s">
        <v>102</v>
      </c>
      <c r="AW61" s="4" t="s">
        <v>103</v>
      </c>
      <c r="AX61" s="4" t="s">
        <v>104</v>
      </c>
      <c r="AY61" s="4" t="s">
        <v>105</v>
      </c>
      <c r="AZ61" s="4" t="s">
        <v>0</v>
      </c>
      <c r="BA61" s="4" t="s">
        <v>106</v>
      </c>
      <c r="BB61" s="4" t="s">
        <v>107</v>
      </c>
      <c r="BC61" s="4"/>
      <c r="BD61" s="4"/>
      <c r="BE61" s="13"/>
      <c r="BF61" s="21"/>
      <c r="BG61" s="9"/>
      <c r="BH61" s="25"/>
      <c r="BI61" s="4"/>
      <c r="BJ61" s="4" t="s">
        <v>94</v>
      </c>
      <c r="BK61" s="4" t="s">
        <v>95</v>
      </c>
      <c r="BL61" s="4" t="s">
        <v>91</v>
      </c>
      <c r="BM61" s="4" t="s">
        <v>89</v>
      </c>
      <c r="BN61" s="4" t="s">
        <v>96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97</v>
      </c>
      <c r="BT61" s="4" t="s">
        <v>98</v>
      </c>
      <c r="BU61" s="4" t="s">
        <v>99</v>
      </c>
      <c r="BV61" s="4" t="s">
        <v>100</v>
      </c>
      <c r="BW61" s="4" t="s">
        <v>3</v>
      </c>
      <c r="BX61" s="4" t="s">
        <v>101</v>
      </c>
      <c r="BY61" s="4" t="s">
        <v>102</v>
      </c>
      <c r="BZ61" s="4" t="s">
        <v>103</v>
      </c>
      <c r="CA61" s="4" t="s">
        <v>104</v>
      </c>
      <c r="CB61" s="4" t="s">
        <v>105</v>
      </c>
      <c r="CC61" s="4" t="s">
        <v>0</v>
      </c>
      <c r="CD61" s="4" t="s">
        <v>106</v>
      </c>
      <c r="CE61" s="4" t="s">
        <v>107</v>
      </c>
      <c r="CF61" s="4"/>
      <c r="CG61" s="4"/>
      <c r="CH61" s="13"/>
    </row>
    <row r="62" spans="1:86" x14ac:dyDescent="0.3">
      <c r="A62" s="9" t="s">
        <v>50</v>
      </c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10"/>
      <c r="AA62" s="10"/>
      <c r="AB62" s="10"/>
      <c r="AC62" s="21"/>
      <c r="AD62" s="9" t="s">
        <v>50</v>
      </c>
      <c r="AE62" s="24" t="s">
        <v>63</v>
      </c>
      <c r="AF62" s="23" t="s">
        <v>63</v>
      </c>
      <c r="AG62" s="26">
        <v>6</v>
      </c>
      <c r="AH62" s="26">
        <v>6</v>
      </c>
      <c r="AI62" s="26">
        <v>23</v>
      </c>
      <c r="AJ62" s="26">
        <v>3</v>
      </c>
      <c r="AK62" s="26">
        <v>5</v>
      </c>
      <c r="AL62" s="26">
        <v>0</v>
      </c>
      <c r="AM62" s="26">
        <v>1</v>
      </c>
      <c r="AN62" s="26">
        <v>1</v>
      </c>
      <c r="AO62" s="26">
        <v>4</v>
      </c>
      <c r="AP62" s="26">
        <v>0</v>
      </c>
      <c r="AQ62" s="26">
        <v>0</v>
      </c>
      <c r="AR62" s="26">
        <v>0</v>
      </c>
      <c r="AS62" s="26">
        <v>7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0.217</v>
      </c>
      <c r="BA62" s="27">
        <v>0.217</v>
      </c>
      <c r="BB62" s="27">
        <v>0.435</v>
      </c>
      <c r="BF62" s="21"/>
      <c r="BG62" s="9" t="s">
        <v>50</v>
      </c>
      <c r="BH62" s="1" t="s">
        <v>27</v>
      </c>
      <c r="BI62" s="23" t="s">
        <v>27</v>
      </c>
      <c r="BJ62" s="26">
        <v>6</v>
      </c>
      <c r="BK62" s="26">
        <v>6</v>
      </c>
      <c r="BL62" s="26">
        <v>24</v>
      </c>
      <c r="BM62" s="26">
        <v>2</v>
      </c>
      <c r="BN62" s="26">
        <v>3</v>
      </c>
      <c r="BO62" s="26">
        <v>0</v>
      </c>
      <c r="BP62" s="26">
        <v>0</v>
      </c>
      <c r="BQ62" s="26">
        <v>1</v>
      </c>
      <c r="BR62" s="26">
        <v>1</v>
      </c>
      <c r="BS62" s="26">
        <v>6</v>
      </c>
      <c r="BT62" s="26">
        <v>0</v>
      </c>
      <c r="BU62" s="26">
        <v>0</v>
      </c>
      <c r="BV62" s="26">
        <v>8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0.125</v>
      </c>
      <c r="CD62" s="27">
        <v>0.3</v>
      </c>
      <c r="CE62" s="27">
        <v>0.25</v>
      </c>
    </row>
    <row r="63" spans="1:86" x14ac:dyDescent="0.3">
      <c r="A63" s="9" t="s">
        <v>52</v>
      </c>
      <c r="B63" s="44" t="s">
        <v>152</v>
      </c>
      <c r="AC63" s="21"/>
      <c r="AD63" s="9" t="s">
        <v>52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52</v>
      </c>
      <c r="BH63" s="9"/>
    </row>
    <row r="64" spans="1:86" x14ac:dyDescent="0.3">
      <c r="AC64" s="21"/>
      <c r="BF64" s="21"/>
      <c r="BG64" s="1" t="s">
        <v>53</v>
      </c>
    </row>
    <row r="67" spans="1:75" x14ac:dyDescent="0.3">
      <c r="A67" s="4" t="s">
        <v>126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83</v>
      </c>
      <c r="I67" s="4" t="s">
        <v>127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127</v>
      </c>
      <c r="AE67" s="4" t="s">
        <v>126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83</v>
      </c>
      <c r="AM67" s="4" t="s">
        <v>127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127</v>
      </c>
      <c r="AT67" s="4"/>
      <c r="BH67" s="4" t="s">
        <v>126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83</v>
      </c>
      <c r="BP67" s="4" t="s">
        <v>127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127</v>
      </c>
      <c r="BW67" s="4"/>
    </row>
    <row r="68" spans="1:75" s="45" customFormat="1" ht="49" customHeight="1" x14ac:dyDescent="0.3">
      <c r="A68" s="45" t="s">
        <v>84</v>
      </c>
      <c r="D68" s="46">
        <f>W15</f>
        <v>0.24107142857142858</v>
      </c>
      <c r="E68" s="47">
        <f>K15</f>
        <v>5</v>
      </c>
      <c r="F68" s="17">
        <f>L15</f>
        <v>27</v>
      </c>
      <c r="G68" s="47">
        <f>Q15</f>
        <v>2</v>
      </c>
      <c r="H68" s="46">
        <f>X15+Y15</f>
        <v>0.66438492063492061</v>
      </c>
      <c r="I68" s="17">
        <f>H28</f>
        <v>4</v>
      </c>
      <c r="J68" s="17">
        <f>K28</f>
        <v>2</v>
      </c>
      <c r="K68" s="48">
        <f>W28</f>
        <v>2.6213592233009706</v>
      </c>
      <c r="L68" s="17">
        <f>S28</f>
        <v>30</v>
      </c>
      <c r="M68" s="48">
        <f>AB28</f>
        <v>1.3689320388349513</v>
      </c>
      <c r="N68" s="47"/>
      <c r="O68" s="49">
        <v>4</v>
      </c>
      <c r="W68" s="50"/>
      <c r="X68" s="50"/>
      <c r="Y68" s="50"/>
      <c r="AE68" s="15" t="s">
        <v>141</v>
      </c>
      <c r="AH68" s="18">
        <f>AZ15</f>
        <v>0.33149171270718231</v>
      </c>
      <c r="AI68" s="47">
        <f>AN15</f>
        <v>2</v>
      </c>
      <c r="AJ68" s="47">
        <f>AO15</f>
        <v>15</v>
      </c>
      <c r="AK68" s="47">
        <f>AT15</f>
        <v>3</v>
      </c>
      <c r="AL68" s="18">
        <f>BA15+BB15</f>
        <v>0.83418922651933702</v>
      </c>
      <c r="AM68" s="17">
        <f>AK28</f>
        <v>4</v>
      </c>
      <c r="AN68" s="17">
        <f>AN28</f>
        <v>4</v>
      </c>
      <c r="AO68" s="19">
        <f>AZ28</f>
        <v>3.9705882352941178</v>
      </c>
      <c r="AP68" s="17">
        <f>AV28</f>
        <v>51</v>
      </c>
      <c r="AQ68" s="48">
        <f>BE28</f>
        <v>1.338235294117647</v>
      </c>
      <c r="AS68" s="49">
        <v>6</v>
      </c>
      <c r="AT68" s="47"/>
      <c r="BH68" s="15" t="s">
        <v>86</v>
      </c>
      <c r="BK68" s="14">
        <f>CC15</f>
        <v>0.27962085308056872</v>
      </c>
      <c r="BL68" s="45">
        <f>BQ15</f>
        <v>9</v>
      </c>
      <c r="BM68" s="15">
        <f>BR15</f>
        <v>37</v>
      </c>
      <c r="BN68" s="45">
        <f>BW15</f>
        <v>3</v>
      </c>
      <c r="BO68" s="14">
        <f>CD15+CE15</f>
        <v>0.84193364928909953</v>
      </c>
      <c r="BP68" s="15">
        <f>BN28</f>
        <v>4</v>
      </c>
      <c r="BQ68" s="45">
        <f>BQ28</f>
        <v>2</v>
      </c>
      <c r="BR68" s="16">
        <f>CC28</f>
        <v>2.5219780219780215</v>
      </c>
      <c r="BS68" s="15">
        <f>BY28</f>
        <v>48</v>
      </c>
      <c r="BT68" s="51">
        <f>CH28</f>
        <v>1.1208791208791207</v>
      </c>
      <c r="BV68" s="49">
        <v>6</v>
      </c>
    </row>
    <row r="69" spans="1:75" s="45" customFormat="1" ht="49" customHeight="1" x14ac:dyDescent="0.3">
      <c r="A69" s="15" t="s">
        <v>88</v>
      </c>
      <c r="D69" s="18">
        <f>W46</f>
        <v>0.25786163522012578</v>
      </c>
      <c r="E69" s="47">
        <f>K46</f>
        <v>5</v>
      </c>
      <c r="F69" s="47">
        <f>L46</f>
        <v>18</v>
      </c>
      <c r="G69" s="17">
        <f>Q46</f>
        <v>3</v>
      </c>
      <c r="H69" s="18">
        <f>X46+Y46</f>
        <v>0.69531446540880504</v>
      </c>
      <c r="I69" s="47">
        <f>H59</f>
        <v>0</v>
      </c>
      <c r="J69" s="47">
        <f>K59</f>
        <v>1</v>
      </c>
      <c r="K69" s="19">
        <f>W59</f>
        <v>0</v>
      </c>
      <c r="L69" s="47">
        <f>S59</f>
        <v>3</v>
      </c>
      <c r="M69" s="19">
        <f>AB59</f>
        <v>0.33333333333333331</v>
      </c>
      <c r="N69" s="47"/>
      <c r="O69" s="49">
        <v>5</v>
      </c>
      <c r="W69" s="50"/>
      <c r="X69" s="50"/>
      <c r="Y69" s="50"/>
      <c r="AE69" s="45" t="s">
        <v>87</v>
      </c>
      <c r="AH69" s="46">
        <f>AZ46</f>
        <v>0.265625</v>
      </c>
      <c r="AI69" s="17">
        <f>AN46</f>
        <v>7</v>
      </c>
      <c r="AJ69" s="17">
        <f>AO46</f>
        <v>34</v>
      </c>
      <c r="AK69" s="17">
        <f>AT46</f>
        <v>5</v>
      </c>
      <c r="AL69" s="46">
        <f>BA46+BB46</f>
        <v>0.7771527777777778</v>
      </c>
      <c r="AM69" s="47">
        <f>AK59</f>
        <v>3</v>
      </c>
      <c r="AN69" s="47">
        <f>AN59</f>
        <v>3</v>
      </c>
      <c r="AO69" s="48">
        <f>AZ59</f>
        <v>4.5000000000000009</v>
      </c>
      <c r="AP69" s="47">
        <f>AV59</f>
        <v>30</v>
      </c>
      <c r="AQ69" s="19">
        <f>BE59</f>
        <v>1.2954545454545456</v>
      </c>
      <c r="AS69" s="49">
        <v>4</v>
      </c>
      <c r="AT69" s="47"/>
      <c r="BH69" s="45" t="s">
        <v>85</v>
      </c>
      <c r="BK69" s="50">
        <f>CC46</f>
        <v>0.26153846153846155</v>
      </c>
      <c r="BL69" s="45">
        <f>BQ46</f>
        <v>9</v>
      </c>
      <c r="BM69" s="45">
        <f>BR46</f>
        <v>24</v>
      </c>
      <c r="BN69" s="15">
        <f>BW46</f>
        <v>9</v>
      </c>
      <c r="BO69" s="50">
        <f>CD46+CE46</f>
        <v>0.77665811965811971</v>
      </c>
      <c r="BP69" s="45">
        <f>BN59</f>
        <v>3</v>
      </c>
      <c r="BQ69" s="15">
        <f>BQ59</f>
        <v>6</v>
      </c>
      <c r="BR69" s="51">
        <f>CC59</f>
        <v>3.5816326530612241</v>
      </c>
      <c r="BS69" s="45">
        <f>BY59</f>
        <v>41</v>
      </c>
      <c r="BT69" s="16">
        <f>CH59</f>
        <v>1.0867346938775508</v>
      </c>
      <c r="BV69" s="49">
        <v>3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7%2F02%2F1990&amp;EndDate=07%2F08%2F1990&amp;GameType=all&amp;PlayedFor=0&amp;PlayedVs=0&amp;Park=0" xr:uid="{4B5A2078-AD19-8848-BBBD-63200D728410}"/>
    <hyperlink ref="C7" r:id="rId2" display="https://www.baseballmusings.com/cgi-bin/PlayerInfo.py?PlayerID=100796&amp;StartDate=07%2F02%2F1990&amp;EndDate=07%2F08%2F1990&amp;GameType=all&amp;PlayedFor=0&amp;PlayedVs=0&amp;Park=0" xr:uid="{4AC44632-57C3-7C47-A20D-075345EAE8E9}"/>
    <hyperlink ref="C8" r:id="rId3" display="https://www.baseballmusings.com/cgi-bin/PlayerInfo.py?PlayerID=100127&amp;StartDate=07%2F02%2F1990&amp;EndDate=07%2F08%2F1990&amp;GameType=all&amp;PlayedFor=0&amp;PlayedVs=0&amp;Park=0" xr:uid="{F5C70CDF-9A80-5C41-AC0A-0D3F3A8DF80B}"/>
    <hyperlink ref="C9" r:id="rId4" display="https://www.baseballmusings.com/cgi-bin/PlayerInfo.py?PlayerID=114&amp;StartDate=07%2F02%2F1990&amp;EndDate=07%2F08%2F1990&amp;GameType=all&amp;PlayedFor=0&amp;PlayedVs=0&amp;Park=0" xr:uid="{8ACC02B6-09E5-6F48-9F55-CD4C8BA17450}"/>
    <hyperlink ref="C10" r:id="rId5" display="https://www.baseballmusings.com/cgi-bin/PlayerInfo.py?PlayerID=100061&amp;StartDate=07%2F02%2F1990&amp;EndDate=07%2F08%2F1990&amp;GameType=all&amp;PlayedFor=0&amp;PlayedVs=0&amp;Park=0" xr:uid="{24099508-C47D-EF49-9140-555ADB01869F}"/>
    <hyperlink ref="C11" r:id="rId6" display="https://www.baseballmusings.com/cgi-bin/PlayerInfo.py?PlayerID=100826&amp;StartDate=07%2F02%2F1990&amp;EndDate=07%2F08%2F1990&amp;GameType=all&amp;PlayedFor=0&amp;PlayedVs=0&amp;Park=0" xr:uid="{8CA6672A-C2FD-3740-8AF1-1DBB8E314502}"/>
    <hyperlink ref="C12" r:id="rId7" display="https://www.baseballmusings.com/cgi-bin/PlayerInfo.py?PlayerID=1099&amp;StartDate=07%2F02%2F1990&amp;EndDate=07%2F08%2F1990&amp;GameType=all&amp;PlayedFor=0&amp;PlayedVs=0&amp;Park=0" xr:uid="{1A671751-5144-1C41-B83E-1F93C6D8B21C}"/>
    <hyperlink ref="C13" r:id="rId8" display="https://www.baseballmusings.com/cgi-bin/PlayerInfo.py?PlayerID=100249&amp;StartDate=07%2F02%2F1990&amp;EndDate=07%2F08%2F1990&amp;GameType=all&amp;PlayedFor=0&amp;PlayedVs=0&amp;Park=0" xr:uid="{478EA0DC-0C2C-DA4C-A5EE-C0EA16D15F8A}"/>
    <hyperlink ref="C14" r:id="rId9" display="https://www.baseballmusings.com/cgi-bin/PlayerInfo.py?PlayerID=100206&amp;StartDate=07%2F02%2F1990&amp;EndDate=07%2F08%2F1990&amp;GameType=all&amp;PlayedFor=0&amp;PlayedVs=0&amp;Park=0" xr:uid="{F22D535E-748F-A241-AE35-C4F6F392A0E2}"/>
    <hyperlink ref="C37" r:id="rId10" display="https://www.baseballmusings.com/cgi-bin/PlayerInfo.py?PlayerID=100108&amp;StartDate=07%2F02%2F1990&amp;EndDate=07%2F08%2F1990&amp;GameType=all&amp;PlayedFor=0&amp;PlayedVs=0&amp;Park=0" xr:uid="{1E889ACE-FFDD-7945-A726-2F1EF8D4CCEC}"/>
    <hyperlink ref="C38" r:id="rId11" display="https://www.baseballmusings.com/cgi-bin/PlayerInfo.py?PlayerID=100657&amp;StartDate=07%2F02%2F1990&amp;EndDate=07%2F08%2F1990&amp;GameType=all&amp;PlayedFor=0&amp;PlayedVs=0&amp;Park=0" xr:uid="{0D3C7D8E-424E-6F46-A150-178E9A496C1F}"/>
    <hyperlink ref="C39" r:id="rId12" display="https://www.baseballmusings.com/cgi-bin/PlayerInfo.py?PlayerID=87&amp;StartDate=07%2F02%2F1990&amp;EndDate=07%2F08%2F1990&amp;GameType=all&amp;PlayedFor=0&amp;PlayedVs=0&amp;Park=0" xr:uid="{834EAFB3-AD26-8B46-B387-510DC198A389}"/>
    <hyperlink ref="C40" r:id="rId13" display="https://www.baseballmusings.com/cgi-bin/PlayerInfo.py?PlayerID=100714&amp;StartDate=07%2F02%2F1990&amp;EndDate=07%2F08%2F1990&amp;GameType=all&amp;PlayedFor=0&amp;PlayedVs=0&amp;Park=0" xr:uid="{B288C7F1-FF0C-C044-9E7B-A77839B9BC93}"/>
    <hyperlink ref="C41" r:id="rId14" display="https://www.baseballmusings.com/cgi-bin/PlayerInfo.py?PlayerID=100192&amp;StartDate=07%2F02%2F1990&amp;EndDate=07%2F08%2F1990&amp;GameType=all&amp;PlayedFor=0&amp;PlayedVs=0&amp;Park=0" xr:uid="{F5545AF6-FBA8-FA49-B212-5F16AC037811}"/>
    <hyperlink ref="C42" r:id="rId15" display="https://www.baseballmusings.com/cgi-bin/PlayerInfo.py?PlayerID=100290&amp;StartDate=07%2F02%2F1990&amp;EndDate=07%2F08%2F1990&amp;GameType=all&amp;PlayedFor=0&amp;PlayedVs=0&amp;Park=0" xr:uid="{46DF2E5B-EB3E-3642-8998-619B880A6143}"/>
    <hyperlink ref="C43" r:id="rId16" display="https://www.baseballmusings.com/cgi-bin/PlayerInfo.py?PlayerID=923&amp;StartDate=07%2F02%2F1990&amp;EndDate=07%2F08%2F1990&amp;GameType=all&amp;PlayedFor=0&amp;PlayedVs=0&amp;Park=0" xr:uid="{33E5946A-FF01-EF44-B512-9322A7848650}"/>
    <hyperlink ref="C44" r:id="rId17" display="https://www.baseballmusings.com/cgi-bin/PlayerInfo.py?PlayerID=100640&amp;StartDate=07%2F02%2F1990&amp;EndDate=07%2F08%2F1990&amp;GameType=all&amp;PlayedFor=0&amp;PlayedVs=0&amp;Park=0" xr:uid="{7F3DCD0C-6CB3-4A42-A590-F1ED3DCC00BA}"/>
    <hyperlink ref="C45" r:id="rId18" display="https://www.baseballmusings.com/cgi-bin/PlayerInfo.py?PlayerID=293&amp;StartDate=07%2F02%2F1990&amp;EndDate=07%2F08%2F1990&amp;GameType=all&amp;PlayedFor=0&amp;PlayedVs=0&amp;Park=0" xr:uid="{408334A4-E2EF-D140-854A-CBCADA8891CE}"/>
    <hyperlink ref="AF31" r:id="rId19" display="https://www.baseballmusings.com/cgi-bin/PlayerInfo.py?PlayerID=100853&amp;StartDate=07%2F02%2F1990&amp;EndDate=07%2F08%2F1990&amp;GameType=all&amp;PlayedFor=0&amp;PlayedVs=0&amp;Park=0" xr:uid="{2D0AFC67-1200-8944-8210-8EAAD407F38E}"/>
    <hyperlink ref="AF6" r:id="rId20" display="https://www.baseballmusings.com/cgi-bin/PlayerInfo.py?PlayerID=100237&amp;StartDate=07%2F02%2F1990&amp;EndDate=07%2F08%2F1990&amp;GameType=all&amp;PlayedFor=0&amp;PlayedVs=0&amp;Park=0" xr:uid="{757B5F80-0DC4-2A43-96EE-71D62A26BFE6}"/>
    <hyperlink ref="AF8" r:id="rId21" display="https://www.baseballmusings.com/cgi-bin/PlayerInfo.py?PlayerID=100091&amp;StartDate=07%2F02%2F1990&amp;EndDate=07%2F08%2F1990&amp;GameType=all&amp;PlayedFor=0&amp;PlayedVs=0&amp;Park=0" xr:uid="{4E7C284B-3DED-BD45-BA00-32B197AA44CC}"/>
    <hyperlink ref="AF9" r:id="rId22" display="https://www.baseballmusings.com/cgi-bin/PlayerInfo.py?PlayerID=100069&amp;StartDate=07%2F02%2F1990&amp;EndDate=07%2F08%2F1990&amp;GameType=all&amp;PlayedFor=0&amp;PlayedVs=0&amp;Park=0" xr:uid="{4346C802-B056-EA4E-92EF-4CAD9A4492B8}"/>
    <hyperlink ref="AF10" r:id="rId23" display="https://www.baseballmusings.com/cgi-bin/PlayerInfo.py?PlayerID=100554&amp;StartDate=07%2F02%2F1990&amp;EndDate=07%2F08%2F1990&amp;GameType=all&amp;PlayedFor=0&amp;PlayedVs=0&amp;Park=0" xr:uid="{891E5400-1C56-9E43-9ECB-480D15EF2A01}"/>
    <hyperlink ref="AF11" r:id="rId24" display="https://www.baseballmusings.com/cgi-bin/PlayerInfo.py?PlayerID=100517&amp;StartDate=07%2F02%2F1990&amp;EndDate=07%2F08%2F1990&amp;GameType=all&amp;PlayedFor=0&amp;PlayedVs=0&amp;Park=0" xr:uid="{64C4F8DA-5E03-594D-8A59-3F1E332B8B7F}"/>
    <hyperlink ref="AF12" r:id="rId25" display="https://www.baseballmusings.com/cgi-bin/PlayerInfo.py?PlayerID=372&amp;StartDate=07%2F02%2F1990&amp;EndDate=07%2F08%2F1990&amp;GameType=all&amp;PlayedFor=0&amp;PlayedVs=0&amp;Park=0" xr:uid="{DB92E992-EDB5-C948-BF29-3B471EB3E771}"/>
    <hyperlink ref="AF13" r:id="rId26" display="https://www.baseballmusings.com/cgi-bin/PlayerInfo.py?PlayerID=100806&amp;StartDate=07%2F02%2F1990&amp;EndDate=07%2F08%2F1990&amp;GameType=all&amp;PlayedFor=0&amp;PlayedVs=0&amp;Park=0" xr:uid="{06546EB8-FB79-DD41-9CB8-216876D07955}"/>
    <hyperlink ref="AF14" r:id="rId27" display="https://www.baseballmusings.com/cgi-bin/PlayerInfo.py?PlayerID=100564&amp;StartDate=07%2F02%2F1990&amp;EndDate=07%2F08%2F1990&amp;GameType=all&amp;PlayedFor=0&amp;PlayedVs=0&amp;Park=0" xr:uid="{936BA727-35F8-274D-9AE4-051F1D6EB094}"/>
    <hyperlink ref="AF37" r:id="rId28" display="https://www.baseballmusings.com/cgi-bin/PlayerInfo.py?PlayerID=100191&amp;StartDate=07%2F02%2F1990&amp;EndDate=07%2F08%2F1990&amp;GameType=all&amp;PlayedFor=0&amp;PlayedVs=0&amp;Park=0" xr:uid="{7AEC7113-C35D-D04C-AA1E-7B4C101DAB6F}"/>
    <hyperlink ref="AF38" r:id="rId29" display="https://www.baseballmusings.com/cgi-bin/PlayerInfo.py?PlayerID=100239&amp;StartDate=07%2F02%2F1990&amp;EndDate=07%2F08%2F1990&amp;GameType=all&amp;PlayedFor=0&amp;PlayedVs=0&amp;Park=0" xr:uid="{07A8A604-A337-714B-B48D-2FA8FA63AB92}"/>
    <hyperlink ref="AF39" r:id="rId30" display="https://www.baseballmusings.com/cgi-bin/PlayerInfo.py?PlayerID=100480&amp;StartDate=07%2F02%2F1990&amp;EndDate=07%2F08%2F1990&amp;GameType=all&amp;PlayedFor=0&amp;PlayedVs=0&amp;Park=0" xr:uid="{B1AE7B9B-A126-9840-9BF9-6F56E52B0BA3}"/>
    <hyperlink ref="AF40" r:id="rId31" display="https://www.baseballmusings.com/cgi-bin/PlayerInfo.py?PlayerID=100638&amp;StartDate=07%2F02%2F1990&amp;EndDate=07%2F08%2F1990&amp;GameType=all&amp;PlayedFor=0&amp;PlayedVs=0&amp;Park=0" xr:uid="{1A939AF7-E457-6D49-8233-661E4066EBD8}"/>
    <hyperlink ref="AF41" r:id="rId32" display="https://www.baseballmusings.com/cgi-bin/PlayerInfo.py?PlayerID=48&amp;StartDate=07%2F02%2F1990&amp;EndDate=07%2F08%2F1990&amp;GameType=all&amp;PlayedFor=0&amp;PlayedVs=0&amp;Park=0" xr:uid="{019179A3-2314-EE46-B97F-40E5501C29EA}"/>
    <hyperlink ref="AF42" r:id="rId33" display="https://www.baseballmusings.com/cgi-bin/PlayerInfo.py?PlayerID=100577&amp;StartDate=07%2F02%2F1990&amp;EndDate=07%2F08%2F1990&amp;GameType=all&amp;PlayedFor=0&amp;PlayedVs=0&amp;Park=0" xr:uid="{08919A5D-A8E3-0248-A926-D31F1E7DFF08}"/>
    <hyperlink ref="AF43" r:id="rId34" display="https://www.baseballmusings.com/cgi-bin/PlayerInfo.py?PlayerID=302&amp;StartDate=07%2F02%2F1990&amp;EndDate=07%2F08%2F1990&amp;GameType=all&amp;PlayedFor=0&amp;PlayedVs=0&amp;Park=0" xr:uid="{49EE2C6D-3DBD-7946-8DF4-74952C948F2B}"/>
    <hyperlink ref="AF44" r:id="rId35" display="https://www.baseballmusings.com/cgi-bin/PlayerInfo.py?PlayerID=100101&amp;StartDate=07%2F02%2F1990&amp;EndDate=07%2F08%2F1990&amp;GameType=all&amp;PlayedFor=0&amp;PlayedVs=0&amp;Park=0" xr:uid="{2AC59F72-A76C-CC4F-9E84-7663AA6886AB}"/>
    <hyperlink ref="AF45" r:id="rId36" display="https://www.baseballmusings.com/cgi-bin/PlayerInfo.py?PlayerID=100291&amp;StartDate=07%2F02%2F1990&amp;EndDate=07%2F08%2F1990&amp;GameType=all&amp;PlayedFor=0&amp;PlayedVs=0&amp;Park=0" xr:uid="{5D4D8BA8-4AA3-D846-AC6E-D804A5D42742}"/>
    <hyperlink ref="AF62" r:id="rId37" display="https://www.baseballmusings.com/cgi-bin/PlayerInfo.py?PlayerID=100012&amp;StartDate=07%2F02%2F1990&amp;EndDate=07%2F08%2F1990&amp;GameType=all&amp;PlayedFor=0&amp;PlayedVs=0&amp;Park=0" xr:uid="{4EF3B6C2-BDF6-2B44-A354-F7F0BE403D46}"/>
    <hyperlink ref="BI6" r:id="rId38" display="https://www.baseballmusings.com/cgi-bin/PlayerInfo.py?PlayerID=100028&amp;StartDate=07%2F02%2F1990&amp;EndDate=07%2F08%2F1990&amp;GameType=all&amp;PlayedFor=0&amp;PlayedVs=0&amp;Park=0" xr:uid="{12EEA860-79F7-3344-94AB-54F01F10D0D0}"/>
    <hyperlink ref="BI7" r:id="rId39" display="https://www.baseballmusings.com/cgi-bin/PlayerInfo.py?PlayerID=100197&amp;StartDate=07%2F02%2F1990&amp;EndDate=07%2F08%2F1990&amp;GameType=all&amp;PlayedFor=0&amp;PlayedVs=0&amp;Park=0" xr:uid="{219E0798-63D2-3F42-89C1-68F05265D11C}"/>
    <hyperlink ref="BI8" r:id="rId40" display="https://www.baseballmusings.com/cgi-bin/PlayerInfo.py?PlayerID=100193&amp;StartDate=07%2F02%2F1990&amp;EndDate=07%2F08%2F1990&amp;GameType=all&amp;PlayedFor=0&amp;PlayedVs=0&amp;Park=0" xr:uid="{57D78B4D-EF00-0D40-AA11-8AD255AEBFFD}"/>
    <hyperlink ref="BI9" r:id="rId41" display="https://www.baseballmusings.com/cgi-bin/PlayerInfo.py?PlayerID=100140&amp;StartDate=07%2F02%2F1990&amp;EndDate=07%2F08%2F1990&amp;GameType=all&amp;PlayedFor=0&amp;PlayedVs=0&amp;Park=0" xr:uid="{4B69A13D-2B62-D144-81CD-6A6969DAAFF5}"/>
    <hyperlink ref="BI10" r:id="rId42" display="https://www.baseballmusings.com/cgi-bin/PlayerInfo.py?PlayerID=100757&amp;StartDate=07%2F02%2F1990&amp;EndDate=07%2F08%2F1990&amp;GameType=all&amp;PlayedFor=0&amp;PlayedVs=0&amp;Park=0" xr:uid="{A6A02A3E-7213-8248-A77E-5684A081B136}"/>
    <hyperlink ref="BI11" r:id="rId43" display="https://www.baseballmusings.com/cgi-bin/PlayerInfo.py?PlayerID=100419&amp;StartDate=07%2F02%2F1990&amp;EndDate=07%2F08%2F1990&amp;GameType=all&amp;PlayedFor=0&amp;PlayedVs=0&amp;Park=0" xr:uid="{382E99C4-0B2C-A24D-81C7-747BDF73C22C}"/>
    <hyperlink ref="BI12" r:id="rId44" display="https://www.baseballmusings.com/cgi-bin/PlayerInfo.py?PlayerID=100467&amp;StartDate=07%2F02%2F1990&amp;EndDate=07%2F08%2F1990&amp;GameType=all&amp;PlayedFor=0&amp;PlayedVs=0&amp;Park=0" xr:uid="{60501C77-85A2-704D-A06F-3AB16CB82B22}"/>
    <hyperlink ref="BI13" r:id="rId45" display="https://www.baseballmusings.com/cgi-bin/PlayerInfo.py?PlayerID=100352&amp;StartDate=07%2F02%2F1990&amp;EndDate=07%2F08%2F1990&amp;GameType=all&amp;PlayedFor=0&amp;PlayedVs=0&amp;Park=0" xr:uid="{F1FBA00F-23E0-9449-8174-623673EEB5C8}"/>
    <hyperlink ref="BI14" r:id="rId46" display="https://www.baseballmusings.com/cgi-bin/PlayerInfo.py?PlayerID=100654&amp;StartDate=07%2F02%2F1990&amp;EndDate=07%2F08%2F1990&amp;GameType=all&amp;PlayedFor=0&amp;PlayedVs=0&amp;Park=0" xr:uid="{4527E03F-9BD5-F942-B90E-B783AE163B96}"/>
    <hyperlink ref="BI37" r:id="rId47" display="https://www.baseballmusings.com/cgi-bin/PlayerInfo.py?PlayerID=221&amp;StartDate=07%2F02%2F1990&amp;EndDate=07%2F08%2F1990&amp;GameType=all&amp;PlayedFor=0&amp;PlayedVs=0&amp;Park=0" xr:uid="{EBA45107-BE2B-244E-85A5-2D073903173F}"/>
    <hyperlink ref="BI38" r:id="rId48" display="https://www.baseballmusings.com/cgi-bin/PlayerInfo.py?PlayerID=100073&amp;StartDate=07%2F02%2F1990&amp;EndDate=07%2F08%2F1990&amp;GameType=all&amp;PlayedFor=0&amp;PlayedVs=0&amp;Park=0" xr:uid="{EE7484A1-CCC6-D748-95FD-389397226358}"/>
    <hyperlink ref="BI39" r:id="rId49" display="https://www.baseballmusings.com/cgi-bin/PlayerInfo.py?PlayerID=100520&amp;StartDate=07%2F02%2F1990&amp;EndDate=07%2F08%2F1990&amp;GameType=all&amp;PlayedFor=0&amp;PlayedVs=0&amp;Park=0" xr:uid="{154D80E3-3172-9B45-8E9C-9B2FAA6DBA55}"/>
    <hyperlink ref="BI40" r:id="rId50" display="https://www.baseballmusings.com/cgi-bin/PlayerInfo.py?PlayerID=100652&amp;StartDate=07%2F02%2F1990&amp;EndDate=07%2F08%2F1990&amp;GameType=all&amp;PlayedFor=0&amp;PlayedVs=0&amp;Park=0" xr:uid="{212602C9-9BF0-D54D-83A9-8B7E9F7A07CB}"/>
    <hyperlink ref="BI41" r:id="rId51" display="https://www.baseballmusings.com/cgi-bin/PlayerInfo.py?PlayerID=335&amp;StartDate=07%2F02%2F1990&amp;EndDate=07%2F08%2F1990&amp;GameType=all&amp;PlayedFor=0&amp;PlayedVs=0&amp;Park=0" xr:uid="{71B4AD37-E2F3-B840-9F82-72D283F09436}"/>
    <hyperlink ref="BI42" r:id="rId52" display="https://www.baseballmusings.com/cgi-bin/PlayerInfo.py?PlayerID=100210&amp;StartDate=07%2F02%2F1990&amp;EndDate=07%2F08%2F1990&amp;GameType=all&amp;PlayedFor=0&amp;PlayedVs=0&amp;Park=0" xr:uid="{E1A8C4D0-440C-2C4A-80FB-19AE358E4C17}"/>
    <hyperlink ref="BI43" r:id="rId53" display="https://www.baseballmusings.com/cgi-bin/PlayerInfo.py?PlayerID=100433&amp;StartDate=07%2F02%2F1990&amp;EndDate=07%2F08%2F1990&amp;GameType=all&amp;PlayedFor=0&amp;PlayedVs=0&amp;Park=0" xr:uid="{9BD85802-EE23-FE4E-8B63-B8FF8B222822}"/>
    <hyperlink ref="BI44" r:id="rId54" display="https://www.baseballmusings.com/cgi-bin/PlayerInfo.py?PlayerID=100773&amp;StartDate=07%2F02%2F1990&amp;EndDate=07%2F08%2F1990&amp;GameType=all&amp;PlayedFor=0&amp;PlayedVs=0&amp;Park=0" xr:uid="{90DA3330-C169-9545-BD81-83ABF8C7D45C}"/>
    <hyperlink ref="BI45" r:id="rId55" display="https://www.baseballmusings.com/cgi-bin/PlayerInfo.py?PlayerID=100515&amp;StartDate=07%2F02%2F1990&amp;EndDate=07%2F08%2F1990&amp;GameType=all&amp;PlayedFor=0&amp;PlayedVs=0&amp;Park=0" xr:uid="{22AD986D-85EA-8146-BDA5-6FDE747D4920}"/>
    <hyperlink ref="BI62" r:id="rId56" display="https://www.baseballmusings.com/cgi-bin/PlayerInfo.py?PlayerID=100170&amp;StartDate=07%2F02%2F1990&amp;EndDate=07%2F08%2F1990&amp;GameType=all&amp;PlayedFor=0&amp;PlayedVs=0&amp;Park=0" xr:uid="{CA94019D-7EFB-6342-9721-1ECCA9276F79}"/>
    <hyperlink ref="C19" r:id="rId57" display="https://www.baseballmusings.com/cgi-bin/PitcherInfo.py?PlayerID=100662&amp;StartDate=07%2F02%2F1990&amp;EndDate=07%2F08%2F1990&amp;GameType=all&amp;PlayedFor=0&amp;PlayedVs=0&amp;Park=0" xr:uid="{EDB1F2BA-438A-E84E-9F6B-A7153738C7A2}"/>
    <hyperlink ref="C20" r:id="rId58" display="https://www.baseballmusings.com/cgi-bin/PitcherInfo.py?PlayerID=100253&amp;StartDate=07%2F02%2F1990&amp;EndDate=07%2F08%2F1990&amp;GameType=all&amp;PlayedFor=0&amp;PlayedVs=0&amp;Park=0" xr:uid="{5CD7FB31-2AD8-8740-8045-FF1EBDBAE8FF}"/>
    <hyperlink ref="C21" r:id="rId59" display="https://www.baseballmusings.com/cgi-bin/PitcherInfo.py?PlayerID=76&amp;StartDate=07%2F02%2F1990&amp;EndDate=07%2F08%2F1990&amp;GameType=all&amp;PlayedFor=0&amp;PlayedVs=0&amp;Park=0" xr:uid="{F6F02D1E-643B-C544-8770-C172B79A4BC0}"/>
    <hyperlink ref="C22" r:id="rId60" display="https://www.baseballmusings.com/cgi-bin/PitcherInfo.py?PlayerID=100095&amp;StartDate=07%2F02%2F1990&amp;EndDate=07%2F08%2F1990&amp;GameType=all&amp;PlayedFor=0&amp;PlayedVs=0&amp;Park=0" xr:uid="{EEB48314-F25C-CF41-BE05-6911BB433E48}"/>
    <hyperlink ref="C23" r:id="rId61" display="https://www.baseballmusings.com/cgi-bin/PitcherInfo.py?PlayerID=100535&amp;StartDate=07%2F02%2F1990&amp;EndDate=07%2F08%2F1990&amp;GameType=all&amp;PlayedFor=0&amp;PlayedVs=0&amp;Park=0" xr:uid="{97B6BB91-2F59-8A44-8D6E-34D3B8992F78}"/>
    <hyperlink ref="C24" r:id="rId62" display="https://www.baseballmusings.com/cgi-bin/PitcherInfo.py?PlayerID=100812&amp;StartDate=07%2F02%2F1990&amp;EndDate=07%2F08%2F1990&amp;GameType=all&amp;PlayedFor=0&amp;PlayedVs=0&amp;Park=0" xr:uid="{9E76C382-1CA1-F04B-8637-081459EA16A2}"/>
    <hyperlink ref="C25" r:id="rId63" display="https://www.baseballmusings.com/cgi-bin/PitcherInfo.py?PlayerID=100746&amp;StartDate=07%2F02%2F1990&amp;EndDate=07%2F08%2F1990&amp;GameType=all&amp;PlayedFor=0&amp;PlayedVs=0&amp;Park=0" xr:uid="{6B175ECF-A577-084B-9C7B-0542F5E31881}"/>
    <hyperlink ref="C26" r:id="rId64" display="https://www.baseballmusings.com/cgi-bin/PitcherInfo.py?PlayerID=100484&amp;StartDate=07%2F02%2F1990&amp;EndDate=07%2F08%2F1990&amp;GameType=all&amp;PlayedFor=0&amp;PlayedVs=0&amp;Park=0" xr:uid="{64C1DB5E-275B-7247-9166-AE6842246E0C}"/>
    <hyperlink ref="C27" r:id="rId65" display="https://www.baseballmusings.com/cgi-bin/PitcherInfo.py?PlayerID=100505&amp;StartDate=07%2F02%2F1990&amp;EndDate=07%2F08%2F1990&amp;GameType=all&amp;PlayedFor=0&amp;PlayedVs=0&amp;Park=0" xr:uid="{83A539FF-ED80-0F47-8F97-66715A4710F3}"/>
    <hyperlink ref="C31" r:id="rId66" display="https://www.baseballmusings.com/cgi-bin/PlayerInfo.py?PlayerID=100079&amp;StartDate=07%2F02%2F1990&amp;EndDate=07%2F08%2F1990&amp;GameType=all&amp;PlayedFor=0&amp;PlayedVs=0&amp;Park=0" xr:uid="{5B0FB0CF-05E3-0D40-A09E-0D6DC7BD2037}"/>
    <hyperlink ref="C49" r:id="rId67" display="https://www.baseballmusings.com/cgi-bin/PitcherInfo.py?PlayerID=100301&amp;StartDate=07%2F02%2F1990&amp;EndDate=07%2F08%2F1990&amp;GameType=all&amp;PlayedFor=0&amp;PlayedVs=0&amp;Park=0" xr:uid="{E1E61BB3-C174-F54C-80CC-33A465B74FEC}"/>
    <hyperlink ref="C50" r:id="rId68" display="https://www.baseballmusings.com/cgi-bin/PitcherInfo.py?PlayerID=100020&amp;StartDate=07%2F02%2F1990&amp;EndDate=07%2F08%2F1990&amp;GameType=all&amp;PlayedFor=0&amp;PlayedVs=0&amp;Park=0" xr:uid="{17F3ADCF-7C38-1049-BF12-D3A4F97B0DD3}"/>
    <hyperlink ref="AF18" r:id="rId69" display="https://www.baseballmusings.com/cgi-bin/PitcherInfo.py?PlayerID=100975&amp;StartDate=07%2F02%2F1990&amp;EndDate=07%2F08%2F1990&amp;GameType=all&amp;PlayedFor=0&amp;PlayedVs=0&amp;Park=0" xr:uid="{F3AC9858-954D-124E-AAE6-A5FE65216EBF}"/>
    <hyperlink ref="AF19" r:id="rId70" display="https://www.baseballmusings.com/cgi-bin/PitcherInfo.py?PlayerID=100113&amp;StartDate=07%2F02%2F1990&amp;EndDate=07%2F08%2F1990&amp;GameType=all&amp;PlayedFor=0&amp;PlayedVs=0&amp;Park=0" xr:uid="{C2F57F32-3B65-2240-8CD8-7426B1220334}"/>
    <hyperlink ref="AF20" r:id="rId71" display="https://www.baseballmusings.com/cgi-bin/PitcherInfo.py?PlayerID=101035&amp;StartDate=07%2F02%2F1990&amp;EndDate=07%2F08%2F1990&amp;GameType=all&amp;PlayedFor=0&amp;PlayedVs=0&amp;Park=0" xr:uid="{71FF9CCB-341A-BF4E-88C1-B8CDE76FD2A3}"/>
    <hyperlink ref="AF21" r:id="rId72" display="https://www.baseballmusings.com/cgi-bin/PitcherInfo.py?PlayerID=100403&amp;StartDate=07%2F02%2F1990&amp;EndDate=07%2F08%2F1990&amp;GameType=all&amp;PlayedFor=0&amp;PlayedVs=0&amp;Park=0" xr:uid="{47D5611F-016E-E44E-B259-E379F8B3693F}"/>
    <hyperlink ref="AF22" r:id="rId73" display="https://www.baseballmusings.com/cgi-bin/PitcherInfo.py?PlayerID=100202&amp;StartDate=07%2F02%2F1990&amp;EndDate=07%2F08%2F1990&amp;GameType=all&amp;PlayedFor=0&amp;PlayedVs=0&amp;Park=0" xr:uid="{C304BF54-97C5-064E-8152-C0D72231022D}"/>
    <hyperlink ref="AF24" r:id="rId74" display="https://www.baseballmusings.com/cgi-bin/PitcherInfo.py?PlayerID=100794&amp;StartDate=07%2F02%2F1990&amp;EndDate=07%2F08%2F1990&amp;GameType=all&amp;PlayedFor=0&amp;PlayedVs=0&amp;Park=0" xr:uid="{700E0D8F-F3D9-2542-897C-6620BA9A1DD2}"/>
    <hyperlink ref="AF25" r:id="rId75" display="https://www.baseballmusings.com/cgi-bin/PitcherInfo.py?PlayerID=1319&amp;StartDate=07%2F02%2F1990&amp;EndDate=07%2F08%2F1990&amp;GameType=all&amp;PlayedFor=0&amp;PlayedVs=0&amp;Park=0" xr:uid="{40782B24-5D59-7B4F-8346-16D585882D62}"/>
    <hyperlink ref="AF26" r:id="rId76" display="https://www.baseballmusings.com/cgi-bin/PitcherInfo.py?PlayerID=100130&amp;StartDate=07%2F02%2F1990&amp;EndDate=07%2F08%2F1990&amp;GameType=all&amp;PlayedFor=0&amp;PlayedVs=0&amp;Park=0" xr:uid="{4EDC0894-B04B-C946-A698-9236493B0F35}"/>
    <hyperlink ref="AF27" r:id="rId77" display="https://www.baseballmusings.com/cgi-bin/PitcherInfo.py?PlayerID=100252&amp;StartDate=07%2F02%2F1990&amp;EndDate=07%2F08%2F1990&amp;GameType=all&amp;PlayedFor=0&amp;PlayedVs=0&amp;Park=0" xr:uid="{7CCF27D5-DC29-764D-A3FA-7610D7D7CC8D}"/>
    <hyperlink ref="AF49" r:id="rId78" display="https://www.baseballmusings.com/cgi-bin/PitcherInfo.py?PlayerID=100622&amp;StartDate=07%2F02%2F1990&amp;EndDate=07%2F08%2F1990&amp;GameType=all&amp;PlayedFor=0&amp;PlayedVs=0&amp;Park=0" xr:uid="{984DEE28-4A44-B148-8D5A-BE41AC6399CA}"/>
    <hyperlink ref="AF50" r:id="rId79" display="https://www.baseballmusings.com/cgi-bin/PitcherInfo.py?PlayerID=100227&amp;StartDate=07%2F02%2F1990&amp;EndDate=07%2F08%2F1990&amp;GameType=all&amp;PlayedFor=0&amp;PlayedVs=0&amp;Park=0" xr:uid="{05A96946-5695-7743-9EB5-E0D421413206}"/>
    <hyperlink ref="AF52" r:id="rId80" display="https://www.baseballmusings.com/cgi-bin/PitcherInfo.py?PlayerID=100648&amp;StartDate=07%2F02%2F1990&amp;EndDate=07%2F08%2F1990&amp;GameType=all&amp;PlayedFor=0&amp;PlayedVs=0&amp;Park=0" xr:uid="{07E62CBC-A2E6-5A46-88C0-9308A2C8B53A}"/>
    <hyperlink ref="AF53" r:id="rId81" display="https://www.baseballmusings.com/cgi-bin/PitcherInfo.py?PlayerID=100194&amp;StartDate=07%2F02%2F1990&amp;EndDate=07%2F08%2F1990&amp;GameType=all&amp;PlayedFor=0&amp;PlayedVs=0&amp;Park=0" xr:uid="{D3ADD002-6C8B-0245-8AF7-8566B154D00F}"/>
    <hyperlink ref="AF54" r:id="rId82" display="https://www.baseballmusings.com/cgi-bin/PitcherInfo.py?PlayerID=100562&amp;StartDate=07%2F02%2F1990&amp;EndDate=07%2F08%2F1990&amp;GameType=all&amp;PlayedFor=0&amp;PlayedVs=0&amp;Park=0" xr:uid="{CB1EA1DD-69A9-9E42-B8AF-B7709A6E4DF1}"/>
    <hyperlink ref="BI18" r:id="rId83" display="https://www.baseballmusings.com/cgi-bin/PitcherInfo.py?PlayerID=100989&amp;StartDate=07%2F02%2F1990&amp;EndDate=07%2F08%2F1990&amp;GameType=all&amp;PlayedFor=0&amp;PlayedVs=0&amp;Park=0" xr:uid="{F95D2DC5-2CB9-6D49-84C4-E6BAD5133603}"/>
    <hyperlink ref="BI19" r:id="rId84" display="https://www.baseballmusings.com/cgi-bin/PitcherInfo.py?PlayerID=100346&amp;StartDate=07%2F02%2F1990&amp;EndDate=07%2F08%2F1990&amp;GameType=all&amp;PlayedFor=0&amp;PlayedVs=0&amp;Park=0" xr:uid="{63BA2DAC-931E-0B49-BC64-406790E270BA}"/>
    <hyperlink ref="BI20" r:id="rId85" display="https://www.baseballmusings.com/cgi-bin/PitcherInfo.py?PlayerID=100285&amp;StartDate=07%2F02%2F1990&amp;EndDate=07%2F08%2F1990&amp;GameType=all&amp;PlayedFor=0&amp;PlayedVs=0&amp;Park=0" xr:uid="{BC031AB0-9674-8F49-9BCF-9FD479051254}"/>
    <hyperlink ref="BI21" r:id="rId86" display="https://www.baseballmusings.com/cgi-bin/PitcherInfo.py?PlayerID=60&amp;StartDate=07%2F02%2F1990&amp;EndDate=07%2F08%2F1990&amp;GameType=all&amp;PlayedFor=0&amp;PlayedVs=0&amp;Park=0" xr:uid="{47BDE689-FC7A-D740-843B-9D808758259D}"/>
    <hyperlink ref="BI22" r:id="rId87" display="https://www.baseballmusings.com/cgi-bin/PitcherInfo.py?PlayerID=100056&amp;StartDate=07%2F02%2F1990&amp;EndDate=07%2F08%2F1990&amp;GameType=all&amp;PlayedFor=0&amp;PlayedVs=0&amp;Park=0" xr:uid="{0BC11BB4-1C5D-C541-B3B1-81570933E288}"/>
    <hyperlink ref="BI23" r:id="rId88" display="https://www.baseballmusings.com/cgi-bin/PitcherInfo.py?PlayerID=100261&amp;StartDate=07%2F02%2F1990&amp;EndDate=07%2F08%2F1990&amp;GameType=all&amp;PlayedFor=0&amp;PlayedVs=0&amp;Park=0" xr:uid="{B76CD7A5-5785-F940-9315-8AF99D5E057C}"/>
    <hyperlink ref="BI24" r:id="rId89" display="https://www.baseballmusings.com/cgi-bin/PitcherInfo.py?PlayerID=100425&amp;StartDate=07%2F02%2F1990&amp;EndDate=07%2F08%2F1990&amp;GameType=all&amp;PlayedFor=0&amp;PlayedVs=0&amp;Park=0" xr:uid="{9BCB0ECC-49F8-4E41-BC4F-192C2CE2C496}"/>
    <hyperlink ref="BI25" r:id="rId90" display="https://www.baseballmusings.com/cgi-bin/PitcherInfo.py?PlayerID=100177&amp;StartDate=07%2F02%2F1990&amp;EndDate=07%2F08%2F1990&amp;GameType=all&amp;PlayedFor=0&amp;PlayedVs=0&amp;Park=0" xr:uid="{254A48A0-EF74-0E46-8E31-0984665D9960}"/>
    <hyperlink ref="BI26" r:id="rId91" display="https://www.baseballmusings.com/cgi-bin/PitcherInfo.py?PlayerID=100075&amp;StartDate=07%2F02%2F1990&amp;EndDate=07%2F08%2F1990&amp;GameType=all&amp;PlayedFor=0&amp;PlayedVs=0&amp;Park=0" xr:uid="{F9500D4D-BD0B-EA40-A1C9-10BC599E0E94}"/>
    <hyperlink ref="BI49" r:id="rId92" display="https://www.baseballmusings.com/cgi-bin/PitcherInfo.py?PlayerID=100413&amp;StartDate=07%2F02%2F1990&amp;EndDate=07%2F08%2F1990&amp;GameType=all&amp;PlayedFor=0&amp;PlayedVs=0&amp;Park=0" xr:uid="{1C6913B0-F577-9346-8A39-3BCA6265CC5B}"/>
    <hyperlink ref="BI50" r:id="rId93" display="https://www.baseballmusings.com/cgi-bin/PitcherInfo.py?PlayerID=100324&amp;StartDate=07%2F02%2F1990&amp;EndDate=07%2F08%2F1990&amp;GameType=all&amp;PlayedFor=0&amp;PlayedVs=0&amp;Park=0" xr:uid="{D04857D6-C209-AF4D-A34E-149FFD500B8A}"/>
    <hyperlink ref="BI51" r:id="rId94" display="https://www.baseballmusings.com/cgi-bin/PitcherInfo.py?PlayerID=100445&amp;StartDate=07%2F02%2F1990&amp;EndDate=07%2F08%2F1990&amp;GameType=all&amp;PlayedFor=0&amp;PlayedVs=0&amp;Park=0" xr:uid="{F595F779-9C70-E244-B6C2-20CBB669E9CE}"/>
    <hyperlink ref="BI52" r:id="rId95" display="https://www.baseballmusings.com/cgi-bin/PitcherInfo.py?PlayerID=100758&amp;StartDate=07%2F02%2F1990&amp;EndDate=07%2F08%2F1990&amp;GameType=all&amp;PlayedFor=0&amp;PlayedVs=0&amp;Park=0" xr:uid="{CA8E1F58-5BE6-4642-9879-EC52476913AD}"/>
    <hyperlink ref="BI53" r:id="rId96" display="https://www.baseballmusings.com/cgi-bin/PitcherInfo.py?PlayerID=100327&amp;StartDate=07%2F02%2F1990&amp;EndDate=07%2F08%2F1990&amp;GameType=all&amp;PlayedFor=0&amp;PlayedVs=0&amp;Park=0" xr:uid="{29C27166-9986-9F43-813C-FB9927756FC0}"/>
    <hyperlink ref="BI54" r:id="rId97" display="https://www.baseballmusings.com/cgi-bin/PitcherInfo.py?PlayerID=100776&amp;StartDate=07%2F02%2F1990&amp;EndDate=07%2F08%2F1990&amp;GameType=all&amp;PlayedFor=0&amp;PlayedVs=0&amp;Park=0" xr:uid="{EE923480-DBF2-B24D-A620-436D43020308}"/>
    <hyperlink ref="BI56" r:id="rId98" display="https://www.baseballmusings.com/cgi-bin/PitcherInfo.py?PlayerID=874&amp;StartDate=07%2F02%2F1990&amp;EndDate=07%2F08%2F1990&amp;GameType=all&amp;PlayedFor=0&amp;PlayedVs=0&amp;Park=0" xr:uid="{98C68D60-C8F5-3244-BF4C-1C8AA3BE79D5}"/>
    <hyperlink ref="BI57" r:id="rId99" display="https://www.baseballmusings.com/cgi-bin/PitcherInfo.py?PlayerID=100644&amp;StartDate=07%2F02%2F1990&amp;EndDate=07%2F08%2F1990&amp;GameType=all&amp;PlayedFor=0&amp;PlayedVs=0&amp;Park=0" xr:uid="{02F63C6F-958F-E14F-A710-A1D5457E8277}"/>
    <hyperlink ref="BI58" r:id="rId100" display="https://www.baseballmusings.com/cgi-bin/PitcherInfo.py?PlayerID=100315&amp;StartDate=07%2F02%2F1990&amp;EndDate=07%2F08%2F1990&amp;GameType=all&amp;PlayedFor=0&amp;PlayedVs=0&amp;Park=0" xr:uid="{7AA947F0-460B-1148-A594-1C6AA804DE6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zoomScale="75" workbookViewId="0">
      <selection activeCell="P5" sqref="P5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41" customWidth="1"/>
    <col min="4" max="4" width="3.5" customWidth="1"/>
  </cols>
  <sheetData>
    <row r="1" spans="1:18" x14ac:dyDescent="0.2">
      <c r="A1" s="29"/>
      <c r="B1" s="29"/>
      <c r="C1" s="35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83</v>
      </c>
      <c r="J2" s="30" t="s">
        <v>127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127</v>
      </c>
      <c r="Q2" s="29"/>
      <c r="R2" s="29"/>
    </row>
    <row r="3" spans="1:18" s="58" customFormat="1" ht="115" customHeight="1" x14ac:dyDescent="0.2">
      <c r="A3" s="52"/>
      <c r="B3" s="52"/>
      <c r="C3" s="53" t="s">
        <v>84</v>
      </c>
      <c r="D3" s="53"/>
      <c r="E3" s="54">
        <v>0.24099999999999999</v>
      </c>
      <c r="F3" s="55">
        <v>5</v>
      </c>
      <c r="G3" s="36">
        <v>27</v>
      </c>
      <c r="H3" s="55">
        <v>2</v>
      </c>
      <c r="I3" s="54">
        <v>0.66400000000000003</v>
      </c>
      <c r="J3" s="36">
        <v>4</v>
      </c>
      <c r="K3" s="36">
        <v>2</v>
      </c>
      <c r="L3" s="56">
        <v>2.62</v>
      </c>
      <c r="M3" s="36">
        <v>30</v>
      </c>
      <c r="N3" s="56">
        <v>1.37</v>
      </c>
      <c r="O3" s="55"/>
      <c r="P3" s="53">
        <v>4</v>
      </c>
      <c r="Q3" s="52"/>
      <c r="R3" s="52"/>
    </row>
    <row r="4" spans="1:18" s="58" customFormat="1" ht="115" customHeight="1" x14ac:dyDescent="0.2">
      <c r="A4" s="52"/>
      <c r="B4" s="52"/>
      <c r="C4" s="53" t="s">
        <v>88</v>
      </c>
      <c r="D4" s="53"/>
      <c r="E4" s="39">
        <v>0.25800000000000001</v>
      </c>
      <c r="F4" s="55">
        <v>5</v>
      </c>
      <c r="G4" s="55">
        <v>18</v>
      </c>
      <c r="H4" s="36">
        <v>3</v>
      </c>
      <c r="I4" s="39">
        <v>0.69499999999999995</v>
      </c>
      <c r="J4" s="55">
        <v>0</v>
      </c>
      <c r="K4" s="55">
        <v>1</v>
      </c>
      <c r="L4" s="37">
        <v>0</v>
      </c>
      <c r="M4" s="55">
        <v>3</v>
      </c>
      <c r="N4" s="37">
        <v>0.33</v>
      </c>
      <c r="O4" s="55"/>
      <c r="P4" s="53">
        <v>5</v>
      </c>
      <c r="Q4" s="52"/>
      <c r="R4" s="52"/>
    </row>
    <row r="5" spans="1:18" x14ac:dyDescent="0.2">
      <c r="A5" s="29"/>
      <c r="B5" s="29"/>
      <c r="C5" s="35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40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5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83</v>
      </c>
      <c r="J8" s="32" t="s">
        <v>127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127</v>
      </c>
      <c r="Q8" s="43"/>
      <c r="R8" s="43"/>
    </row>
    <row r="9" spans="1:18" s="58" customFormat="1" ht="115" customHeight="1" x14ac:dyDescent="0.2">
      <c r="A9" s="52"/>
      <c r="B9" s="52"/>
      <c r="C9" s="59" t="s">
        <v>128</v>
      </c>
      <c r="D9" s="53"/>
      <c r="E9" s="39">
        <v>0.33100000000000002</v>
      </c>
      <c r="F9" s="55">
        <v>2</v>
      </c>
      <c r="G9" s="55">
        <v>15</v>
      </c>
      <c r="H9" s="55">
        <v>3</v>
      </c>
      <c r="I9" s="39">
        <v>0.83399999999999996</v>
      </c>
      <c r="J9" s="36">
        <v>4</v>
      </c>
      <c r="K9" s="36">
        <v>4</v>
      </c>
      <c r="L9" s="37">
        <v>3.97</v>
      </c>
      <c r="M9" s="36">
        <v>51</v>
      </c>
      <c r="N9" s="56">
        <v>1.34</v>
      </c>
      <c r="O9" s="55"/>
      <c r="P9" s="53">
        <v>6</v>
      </c>
      <c r="Q9" s="57"/>
      <c r="R9" s="57"/>
    </row>
    <row r="10" spans="1:18" s="58" customFormat="1" ht="115" customHeight="1" x14ac:dyDescent="0.2">
      <c r="A10" s="52"/>
      <c r="B10" s="52"/>
      <c r="C10" s="59" t="s">
        <v>87</v>
      </c>
      <c r="D10" s="53"/>
      <c r="E10" s="54">
        <v>0.26600000000000001</v>
      </c>
      <c r="F10" s="36">
        <v>7</v>
      </c>
      <c r="G10" s="36">
        <v>34</v>
      </c>
      <c r="H10" s="36">
        <v>5</v>
      </c>
      <c r="I10" s="54">
        <v>0.77700000000000002</v>
      </c>
      <c r="J10" s="55">
        <v>3</v>
      </c>
      <c r="K10" s="55">
        <v>3</v>
      </c>
      <c r="L10" s="56">
        <v>4.5</v>
      </c>
      <c r="M10" s="55">
        <v>30</v>
      </c>
      <c r="N10" s="37">
        <v>1.3</v>
      </c>
      <c r="O10" s="55"/>
      <c r="P10" s="53">
        <v>4</v>
      </c>
      <c r="Q10" s="57"/>
      <c r="R10" s="57"/>
    </row>
    <row r="11" spans="1:18" x14ac:dyDescent="0.2">
      <c r="A11" s="29"/>
      <c r="B11" s="29"/>
      <c r="C11" s="35"/>
      <c r="D11" s="29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29"/>
    </row>
    <row r="12" spans="1:18" x14ac:dyDescent="0.2">
      <c r="A12" s="29"/>
      <c r="B12" s="34"/>
      <c r="C12" s="40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5"/>
      <c r="D13" s="29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83</v>
      </c>
      <c r="J14" s="32" t="s">
        <v>127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127</v>
      </c>
      <c r="Q14" s="43"/>
      <c r="R14" s="43"/>
    </row>
    <row r="15" spans="1:18" s="58" customFormat="1" ht="115" customHeight="1" x14ac:dyDescent="0.2">
      <c r="A15" s="52"/>
      <c r="B15" s="52"/>
      <c r="C15" s="38" t="s">
        <v>86</v>
      </c>
      <c r="D15" s="53"/>
      <c r="E15" s="39">
        <v>0.28000000000000003</v>
      </c>
      <c r="F15" s="55">
        <v>9</v>
      </c>
      <c r="G15" s="36">
        <v>37</v>
      </c>
      <c r="H15" s="55">
        <v>3</v>
      </c>
      <c r="I15" s="39">
        <v>0.84199999999999997</v>
      </c>
      <c r="J15" s="36">
        <v>4</v>
      </c>
      <c r="K15" s="55">
        <v>2</v>
      </c>
      <c r="L15" s="37">
        <v>2.52</v>
      </c>
      <c r="M15" s="36">
        <v>48</v>
      </c>
      <c r="N15" s="56">
        <v>1.1200000000000001</v>
      </c>
      <c r="O15" s="55"/>
      <c r="P15" s="53">
        <v>6</v>
      </c>
      <c r="Q15" s="57"/>
      <c r="R15" s="57"/>
    </row>
    <row r="16" spans="1:18" s="58" customFormat="1" ht="115" customHeight="1" x14ac:dyDescent="0.2">
      <c r="A16" s="52"/>
      <c r="B16" s="52"/>
      <c r="C16" s="59" t="s">
        <v>85</v>
      </c>
      <c r="D16" s="59"/>
      <c r="E16" s="54">
        <v>0.26200000000000001</v>
      </c>
      <c r="F16" s="55">
        <v>9</v>
      </c>
      <c r="G16" s="55">
        <v>24</v>
      </c>
      <c r="H16" s="36">
        <v>9</v>
      </c>
      <c r="I16" s="54">
        <v>0.77700000000000002</v>
      </c>
      <c r="J16" s="55">
        <v>3</v>
      </c>
      <c r="K16" s="36">
        <v>6</v>
      </c>
      <c r="L16" s="56">
        <v>3.58</v>
      </c>
      <c r="M16" s="55">
        <v>41</v>
      </c>
      <c r="N16" s="37">
        <v>1.0900000000000001</v>
      </c>
      <c r="O16" s="55"/>
      <c r="P16" s="53">
        <v>3</v>
      </c>
      <c r="Q16" s="57"/>
      <c r="R16" s="57"/>
    </row>
    <row r="17" spans="1:18" x14ac:dyDescent="0.2">
      <c r="A17" s="29"/>
      <c r="B17" s="29"/>
      <c r="C17" s="35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40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13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2025-07-04T15:11:37Z</dcterms:modified>
</cp:coreProperties>
</file>